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dhedge-my.sharepoint.com/personal/darren_redhedge_uk/Documents/excel/"/>
    </mc:Choice>
  </mc:AlternateContent>
  <xr:revisionPtr revIDLastSave="144" documentId="8_{D10D571A-9646-4A94-9529-9B49A4F31683}" xr6:coauthVersionLast="45" xr6:coauthVersionMax="45" xr10:uidLastSave="{94537E37-8998-4150-8862-1B735C649C3F}"/>
  <bookViews>
    <workbookView xWindow="-110" yWindow="-110" windowWidth="38620" windowHeight="21220" activeTab="1" xr2:uid="{65F81627-11BC-4DCA-B2B0-307C913EED07}"/>
  </bookViews>
  <sheets>
    <sheet name="tkrBBG" sheetId="1" r:id="rId1"/>
    <sheet name="analysis" sheetId="2" r:id="rId2"/>
  </sheets>
  <externalReferences>
    <externalReference r:id="rId3"/>
  </externalReferences>
  <definedNames>
    <definedName name="bHist">[1]bHist!$1:$1048576</definedName>
    <definedName name="hStart">[1]bHist!$D$1</definedName>
    <definedName name="secWorksheet">[1]ws!$E$5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86" i="2" l="1" a="1"/>
  <c r="E86" i="2" s="1"/>
  <c r="E48" i="2" a="1"/>
  <c r="E48" i="2" s="1"/>
  <c r="AH13" i="2" a="1"/>
  <c r="AH13" i="2" s="1"/>
  <c r="E34" i="2" l="1" a="1"/>
  <c r="E34" i="2" s="1"/>
  <c r="E12" i="2" a="1"/>
  <c r="E12" i="2" s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B2" i="1"/>
  <c r="AF192" i="1" a="1"/>
  <c r="M192" i="1" a="1"/>
  <c r="I192" i="1" a="1"/>
  <c r="T191" i="1" a="1"/>
  <c r="N190" i="1" a="1"/>
  <c r="J190" i="1" a="1"/>
  <c r="Z189" i="1" a="1"/>
  <c r="U189" i="1" a="1"/>
  <c r="O188" i="1" a="1"/>
  <c r="K188" i="1" a="1"/>
  <c r="AA187" i="1" a="1"/>
  <c r="V187" i="1" a="1"/>
  <c r="R187" i="1" a="1"/>
  <c r="P186" i="1" a="1"/>
  <c r="L186" i="1" a="1"/>
  <c r="H186" i="1" a="1"/>
  <c r="W185" i="1" a="1"/>
  <c r="S185" i="1" a="1"/>
  <c r="AF184" i="1" a="1"/>
  <c r="M184" i="1" a="1"/>
  <c r="I184" i="1" a="1"/>
  <c r="T183" i="1" a="1"/>
  <c r="N182" i="1" a="1"/>
  <c r="J182" i="1" a="1"/>
  <c r="Z181" i="1" a="1"/>
  <c r="U181" i="1" a="1"/>
  <c r="O180" i="1" a="1"/>
  <c r="K180" i="1" a="1"/>
  <c r="AA179" i="1" a="1"/>
  <c r="V179" i="1" a="1"/>
  <c r="R179" i="1" a="1"/>
  <c r="P178" i="1" a="1"/>
  <c r="L178" i="1" a="1"/>
  <c r="H178" i="1" a="1"/>
  <c r="W177" i="1" a="1"/>
  <c r="Z192" i="1" a="1"/>
  <c r="U192" i="1" a="1"/>
  <c r="O191" i="1" a="1"/>
  <c r="K191" i="1" a="1"/>
  <c r="AA190" i="1" a="1"/>
  <c r="V190" i="1" a="1"/>
  <c r="R190" i="1" a="1"/>
  <c r="P189" i="1" a="1"/>
  <c r="L189" i="1" a="1"/>
  <c r="H189" i="1" a="1"/>
  <c r="W188" i="1" a="1"/>
  <c r="S188" i="1" a="1"/>
  <c r="AF187" i="1" a="1"/>
  <c r="M187" i="1" a="1"/>
  <c r="I187" i="1" a="1"/>
  <c r="T186" i="1" a="1"/>
  <c r="N185" i="1" a="1"/>
  <c r="J185" i="1" a="1"/>
  <c r="Z184" i="1" a="1"/>
  <c r="U184" i="1" a="1"/>
  <c r="O183" i="1" a="1"/>
  <c r="K183" i="1" a="1"/>
  <c r="AA182" i="1" a="1"/>
  <c r="V182" i="1" a="1"/>
  <c r="R182" i="1" a="1"/>
  <c r="P181" i="1" a="1"/>
  <c r="L181" i="1" a="1"/>
  <c r="H181" i="1" a="1"/>
  <c r="W180" i="1" a="1"/>
  <c r="S180" i="1" a="1"/>
  <c r="AF179" i="1" a="1"/>
  <c r="M179" i="1" a="1"/>
  <c r="I179" i="1" a="1"/>
  <c r="T178" i="1" a="1"/>
  <c r="N177" i="1" a="1"/>
  <c r="J177" i="1" a="1"/>
  <c r="P192" i="1" a="1"/>
  <c r="T192" i="1" a="1"/>
  <c r="N191" i="1" a="1"/>
  <c r="J191" i="1" a="1"/>
  <c r="Z190" i="1" a="1"/>
  <c r="U190" i="1" a="1"/>
  <c r="O189" i="1" a="1"/>
  <c r="K189" i="1" a="1"/>
  <c r="AA188" i="1" a="1"/>
  <c r="V188" i="1" a="1"/>
  <c r="R188" i="1" a="1"/>
  <c r="P187" i="1" a="1"/>
  <c r="L187" i="1" a="1"/>
  <c r="H187" i="1" a="1"/>
  <c r="W186" i="1" a="1"/>
  <c r="S186" i="1" a="1"/>
  <c r="AF185" i="1" a="1"/>
  <c r="M185" i="1" a="1"/>
  <c r="I185" i="1" a="1"/>
  <c r="T184" i="1" a="1"/>
  <c r="N183" i="1" a="1"/>
  <c r="J183" i="1" a="1"/>
  <c r="Z182" i="1" a="1"/>
  <c r="U182" i="1" a="1"/>
  <c r="O181" i="1" a="1"/>
  <c r="K181" i="1" a="1"/>
  <c r="AA180" i="1" a="1"/>
  <c r="V180" i="1" a="1"/>
  <c r="R180" i="1" a="1"/>
  <c r="P179" i="1" a="1"/>
  <c r="L179" i="1" a="1"/>
  <c r="H179" i="1" a="1"/>
  <c r="W178" i="1" a="1"/>
  <c r="S178" i="1" a="1"/>
  <c r="AF177" i="1" a="1"/>
  <c r="O192" i="1" a="1"/>
  <c r="K192" i="1" a="1"/>
  <c r="AA191" i="1" a="1"/>
  <c r="V191" i="1" a="1"/>
  <c r="R191" i="1" a="1"/>
  <c r="P190" i="1" a="1"/>
  <c r="L190" i="1" a="1"/>
  <c r="H190" i="1" a="1"/>
  <c r="W189" i="1" a="1"/>
  <c r="S189" i="1" a="1"/>
  <c r="AF188" i="1" a="1"/>
  <c r="M188" i="1" a="1"/>
  <c r="I188" i="1" a="1"/>
  <c r="T187" i="1" a="1"/>
  <c r="N186" i="1" a="1"/>
  <c r="J186" i="1" a="1"/>
  <c r="Z185" i="1" a="1"/>
  <c r="U185" i="1" a="1"/>
  <c r="O184" i="1" a="1"/>
  <c r="K184" i="1" a="1"/>
  <c r="AA183" i="1" a="1"/>
  <c r="V183" i="1" a="1"/>
  <c r="R183" i="1" a="1"/>
  <c r="P182" i="1" a="1"/>
  <c r="L182" i="1" a="1"/>
  <c r="H182" i="1" a="1"/>
  <c r="W181" i="1" a="1"/>
  <c r="S181" i="1" a="1"/>
  <c r="AF180" i="1" a="1"/>
  <c r="M180" i="1" a="1"/>
  <c r="I180" i="1" a="1"/>
  <c r="T179" i="1" a="1"/>
  <c r="N178" i="1" a="1"/>
  <c r="J178" i="1" a="1"/>
  <c r="Z177" i="1" a="1"/>
  <c r="W192" i="1" a="1"/>
  <c r="S192" i="1" a="1"/>
  <c r="AF191" i="1" a="1"/>
  <c r="M191" i="1" a="1"/>
  <c r="I191" i="1" a="1"/>
  <c r="T190" i="1" a="1"/>
  <c r="N189" i="1" a="1"/>
  <c r="J189" i="1" a="1"/>
  <c r="Z188" i="1" a="1"/>
  <c r="U188" i="1" a="1"/>
  <c r="O187" i="1" a="1"/>
  <c r="K187" i="1" a="1"/>
  <c r="AA186" i="1" a="1"/>
  <c r="V186" i="1" a="1"/>
  <c r="R186" i="1" a="1"/>
  <c r="P185" i="1" a="1"/>
  <c r="L185" i="1" a="1"/>
  <c r="H185" i="1" a="1"/>
  <c r="W184" i="1" a="1"/>
  <c r="S184" i="1" a="1"/>
  <c r="AF183" i="1" a="1"/>
  <c r="M183" i="1" a="1"/>
  <c r="I183" i="1" a="1"/>
  <c r="T182" i="1" a="1"/>
  <c r="N181" i="1" a="1"/>
  <c r="J181" i="1" a="1"/>
  <c r="Z180" i="1" a="1"/>
  <c r="U180" i="1" a="1"/>
  <c r="O179" i="1" a="1"/>
  <c r="K179" i="1" a="1"/>
  <c r="AA178" i="1" a="1"/>
  <c r="V178" i="1" a="1"/>
  <c r="N192" i="1" a="1"/>
  <c r="J192" i="1" a="1"/>
  <c r="Z191" i="1" a="1"/>
  <c r="U191" i="1" a="1"/>
  <c r="O190" i="1" a="1"/>
  <c r="K190" i="1" a="1"/>
  <c r="AA189" i="1" a="1"/>
  <c r="V189" i="1" a="1"/>
  <c r="R189" i="1" a="1"/>
  <c r="P188" i="1" a="1"/>
  <c r="L188" i="1" a="1"/>
  <c r="H188" i="1" a="1"/>
  <c r="W187" i="1" a="1"/>
  <c r="S187" i="1" a="1"/>
  <c r="AF186" i="1" a="1"/>
  <c r="M186" i="1" a="1"/>
  <c r="I186" i="1" a="1"/>
  <c r="T185" i="1" a="1"/>
  <c r="N184" i="1" a="1"/>
  <c r="J184" i="1" a="1"/>
  <c r="Z183" i="1" a="1"/>
  <c r="U183" i="1" a="1"/>
  <c r="O182" i="1" a="1"/>
  <c r="K182" i="1" a="1"/>
  <c r="AA181" i="1" a="1"/>
  <c r="V181" i="1" a="1"/>
  <c r="R181" i="1" a="1"/>
  <c r="P180" i="1" a="1"/>
  <c r="L180" i="1" a="1"/>
  <c r="H180" i="1" a="1"/>
  <c r="W179" i="1" a="1"/>
  <c r="S179" i="1" a="1"/>
  <c r="AF178" i="1" a="1"/>
  <c r="M178" i="1" a="1"/>
  <c r="I178" i="1" a="1"/>
  <c r="T177" i="1" a="1"/>
  <c r="N176" i="1" a="1"/>
  <c r="J176" i="1" a="1"/>
  <c r="Z175" i="1" a="1"/>
  <c r="U175" i="1" a="1"/>
  <c r="AA192" i="1" a="1"/>
  <c r="V192" i="1" a="1"/>
  <c r="R192" i="1" a="1"/>
  <c r="P191" i="1" a="1"/>
  <c r="L191" i="1" a="1"/>
  <c r="H191" i="1" a="1"/>
  <c r="W190" i="1" a="1"/>
  <c r="S190" i="1" a="1"/>
  <c r="AF189" i="1" a="1"/>
  <c r="M189" i="1" a="1"/>
  <c r="I189" i="1" a="1"/>
  <c r="T188" i="1" a="1"/>
  <c r="N187" i="1" a="1"/>
  <c r="J187" i="1" a="1"/>
  <c r="Z186" i="1" a="1"/>
  <c r="U186" i="1" a="1"/>
  <c r="O185" i="1" a="1"/>
  <c r="K185" i="1" a="1"/>
  <c r="AA184" i="1" a="1"/>
  <c r="V184" i="1" a="1"/>
  <c r="R184" i="1" a="1"/>
  <c r="P183" i="1" a="1"/>
  <c r="L183" i="1" a="1"/>
  <c r="H183" i="1" a="1"/>
  <c r="W182" i="1" a="1"/>
  <c r="S182" i="1" a="1"/>
  <c r="AF181" i="1" a="1"/>
  <c r="M181" i="1" a="1"/>
  <c r="I181" i="1" a="1"/>
  <c r="T180" i="1" a="1"/>
  <c r="N179" i="1" a="1"/>
  <c r="J179" i="1" a="1"/>
  <c r="Z178" i="1" a="1"/>
  <c r="U178" i="1" a="1"/>
  <c r="O177" i="1" a="1"/>
  <c r="K177" i="1" a="1"/>
  <c r="AA176" i="1" a="1"/>
  <c r="V176" i="1" a="1"/>
  <c r="R176" i="1" a="1"/>
  <c r="P175" i="1" a="1"/>
  <c r="I190" i="1" a="1"/>
  <c r="U187" i="1" a="1"/>
  <c r="O186" i="1" a="1"/>
  <c r="T181" i="1" a="1"/>
  <c r="J180" i="1" a="1"/>
  <c r="U176" i="1" a="1"/>
  <c r="L175" i="1" a="1"/>
  <c r="H175" i="1" a="1"/>
  <c r="W174" i="1" a="1"/>
  <c r="S174" i="1" a="1"/>
  <c r="AF173" i="1" a="1"/>
  <c r="M173" i="1" a="1"/>
  <c r="I173" i="1" a="1"/>
  <c r="T172" i="1" a="1"/>
  <c r="N171" i="1" a="1"/>
  <c r="J171" i="1" a="1"/>
  <c r="Z170" i="1" a="1"/>
  <c r="U170" i="1" a="1"/>
  <c r="O169" i="1" a="1"/>
  <c r="K169" i="1" a="1"/>
  <c r="AA168" i="1" a="1"/>
  <c r="V168" i="1" a="1"/>
  <c r="R168" i="1" a="1"/>
  <c r="P167" i="1" a="1"/>
  <c r="L167" i="1" a="1"/>
  <c r="H167" i="1" a="1"/>
  <c r="W166" i="1" a="1"/>
  <c r="S166" i="1" a="1"/>
  <c r="AF165" i="1" a="1"/>
  <c r="M165" i="1" a="1"/>
  <c r="I165" i="1" a="1"/>
  <c r="T164" i="1" a="1"/>
  <c r="N163" i="1" a="1"/>
  <c r="J163" i="1" a="1"/>
  <c r="Z162" i="1" a="1"/>
  <c r="U162" i="1" a="1"/>
  <c r="O161" i="1" a="1"/>
  <c r="K186" i="1" a="1"/>
  <c r="U177" i="1" a="1"/>
  <c r="H177" i="1" a="1"/>
  <c r="O176" i="1" a="1"/>
  <c r="I176" i="1" a="1"/>
  <c r="V175" i="1" a="1"/>
  <c r="N174" i="1" a="1"/>
  <c r="J174" i="1" a="1"/>
  <c r="Z173" i="1" a="1"/>
  <c r="U173" i="1" a="1"/>
  <c r="O172" i="1" a="1"/>
  <c r="K172" i="1" a="1"/>
  <c r="AA171" i="1" a="1"/>
  <c r="V171" i="1" a="1"/>
  <c r="R171" i="1" a="1"/>
  <c r="P170" i="1" a="1"/>
  <c r="L170" i="1" a="1"/>
  <c r="H170" i="1" a="1"/>
  <c r="W169" i="1" a="1"/>
  <c r="S169" i="1" a="1"/>
  <c r="AF168" i="1" a="1"/>
  <c r="M168" i="1" a="1"/>
  <c r="I168" i="1" a="1"/>
  <c r="T167" i="1" a="1"/>
  <c r="N166" i="1" a="1"/>
  <c r="J166" i="1" a="1"/>
  <c r="Z165" i="1" a="1"/>
  <c r="U165" i="1" a="1"/>
  <c r="O164" i="1" a="1"/>
  <c r="K164" i="1" a="1"/>
  <c r="AA163" i="1" a="1"/>
  <c r="V163" i="1" a="1"/>
  <c r="R163" i="1" a="1"/>
  <c r="P162" i="1" a="1"/>
  <c r="L162" i="1" a="1"/>
  <c r="H162" i="1" a="1"/>
  <c r="W161" i="1" a="1"/>
  <c r="S161" i="1" a="1"/>
  <c r="L192" i="1" a="1"/>
  <c r="W183" i="1" a="1"/>
  <c r="M177" i="1" a="1"/>
  <c r="Z176" i="1" a="1"/>
  <c r="T176" i="1" a="1"/>
  <c r="O175" i="1" a="1"/>
  <c r="K175" i="1" a="1"/>
  <c r="AA174" i="1" a="1"/>
  <c r="V174" i="1" a="1"/>
  <c r="R174" i="1" a="1"/>
  <c r="P173" i="1" a="1"/>
  <c r="L173" i="1" a="1"/>
  <c r="H173" i="1" a="1"/>
  <c r="W172" i="1" a="1"/>
  <c r="S172" i="1" a="1"/>
  <c r="AF171" i="1" a="1"/>
  <c r="M171" i="1" a="1"/>
  <c r="I171" i="1" a="1"/>
  <c r="T170" i="1" a="1"/>
  <c r="N169" i="1" a="1"/>
  <c r="J169" i="1" a="1"/>
  <c r="Z168" i="1" a="1"/>
  <c r="U168" i="1" a="1"/>
  <c r="O167" i="1" a="1"/>
  <c r="K167" i="1" a="1"/>
  <c r="AA166" i="1" a="1"/>
  <c r="V166" i="1" a="1"/>
  <c r="R166" i="1" a="1"/>
  <c r="P165" i="1" a="1"/>
  <c r="L165" i="1" a="1"/>
  <c r="H165" i="1" a="1"/>
  <c r="W164" i="1" a="1"/>
  <c r="S164" i="1" a="1"/>
  <c r="AF163" i="1" a="1"/>
  <c r="M163" i="1" a="1"/>
  <c r="I163" i="1" a="1"/>
  <c r="T162" i="1" a="1"/>
  <c r="H192" i="1" a="1"/>
  <c r="AF190" i="1" a="1"/>
  <c r="N188" i="1" a="1"/>
  <c r="S183" i="1" a="1"/>
  <c r="M182" i="1" a="1"/>
  <c r="Z179" i="1" a="1"/>
  <c r="S177" i="1" a="1"/>
  <c r="AF176" i="1" a="1"/>
  <c r="M176" i="1" a="1"/>
  <c r="H176" i="1" a="1"/>
  <c r="AA175" i="1" a="1"/>
  <c r="T175" i="1" a="1"/>
  <c r="AF174" i="1" a="1"/>
  <c r="M174" i="1" a="1"/>
  <c r="I174" i="1" a="1"/>
  <c r="T173" i="1" a="1"/>
  <c r="N172" i="1" a="1"/>
  <c r="J172" i="1" a="1"/>
  <c r="Z171" i="1" a="1"/>
  <c r="U171" i="1" a="1"/>
  <c r="O170" i="1" a="1"/>
  <c r="K170" i="1" a="1"/>
  <c r="AA169" i="1" a="1"/>
  <c r="V169" i="1" a="1"/>
  <c r="R169" i="1" a="1"/>
  <c r="P168" i="1" a="1"/>
  <c r="L168" i="1" a="1"/>
  <c r="H168" i="1" a="1"/>
  <c r="W167" i="1" a="1"/>
  <c r="S167" i="1" a="1"/>
  <c r="AF166" i="1" a="1"/>
  <c r="M166" i="1" a="1"/>
  <c r="I166" i="1" a="1"/>
  <c r="T165" i="1" a="1"/>
  <c r="N164" i="1" a="1"/>
  <c r="J164" i="1" a="1"/>
  <c r="Z163" i="1" a="1"/>
  <c r="U163" i="1" a="1"/>
  <c r="O162" i="1" a="1"/>
  <c r="K162" i="1" a="1"/>
  <c r="AA161" i="1" a="1"/>
  <c r="V161" i="1" a="1"/>
  <c r="T189" i="1" a="1"/>
  <c r="J188" i="1" a="1"/>
  <c r="AA185" i="1" a="1"/>
  <c r="I182" i="1" a="1"/>
  <c r="U179" i="1" a="1"/>
  <c r="R178" i="1" a="1"/>
  <c r="AA177" i="1" a="1"/>
  <c r="R177" i="1" a="1"/>
  <c r="L177" i="1" a="1"/>
  <c r="S176" i="1" a="1"/>
  <c r="N175" i="1" a="1"/>
  <c r="J175" i="1" a="1"/>
  <c r="Z174" i="1" a="1"/>
  <c r="U174" i="1" a="1"/>
  <c r="O173" i="1" a="1"/>
  <c r="K173" i="1" a="1"/>
  <c r="AA172" i="1" a="1"/>
  <c r="V172" i="1" a="1"/>
  <c r="R172" i="1" a="1"/>
  <c r="P171" i="1" a="1"/>
  <c r="L171" i="1" a="1"/>
  <c r="H171" i="1" a="1"/>
  <c r="W170" i="1" a="1"/>
  <c r="S170" i="1" a="1"/>
  <c r="AF169" i="1" a="1"/>
  <c r="M169" i="1" a="1"/>
  <c r="I169" i="1" a="1"/>
  <c r="T168" i="1" a="1"/>
  <c r="N167" i="1" a="1"/>
  <c r="J167" i="1" a="1"/>
  <c r="Z166" i="1" a="1"/>
  <c r="U166" i="1" a="1"/>
  <c r="O165" i="1" a="1"/>
  <c r="K165" i="1" a="1"/>
  <c r="AA164" i="1" a="1"/>
  <c r="V164" i="1" a="1"/>
  <c r="R164" i="1" a="1"/>
  <c r="P163" i="1" a="1"/>
  <c r="L163" i="1" a="1"/>
  <c r="H163" i="1" a="1"/>
  <c r="W162" i="1" a="1"/>
  <c r="S162" i="1" a="1"/>
  <c r="AF161" i="1" a="1"/>
  <c r="W191" i="1" a="1"/>
  <c r="R185" i="1" a="1"/>
  <c r="L184" i="1" a="1"/>
  <c r="W176" i="1" a="1"/>
  <c r="AF175" i="1" a="1"/>
  <c r="M175" i="1" a="1"/>
  <c r="I175" i="1" a="1"/>
  <c r="T174" i="1" a="1"/>
  <c r="N173" i="1" a="1"/>
  <c r="J173" i="1" a="1"/>
  <c r="Z172" i="1" a="1"/>
  <c r="U172" i="1" a="1"/>
  <c r="O171" i="1" a="1"/>
  <c r="K171" i="1" a="1"/>
  <c r="AA170" i="1" a="1"/>
  <c r="V170" i="1" a="1"/>
  <c r="R170" i="1" a="1"/>
  <c r="P169" i="1" a="1"/>
  <c r="L169" i="1" a="1"/>
  <c r="H169" i="1" a="1"/>
  <c r="W168" i="1" a="1"/>
  <c r="S168" i="1" a="1"/>
  <c r="AF167" i="1" a="1"/>
  <c r="M167" i="1" a="1"/>
  <c r="I167" i="1" a="1"/>
  <c r="T166" i="1" a="1"/>
  <c r="N165" i="1" a="1"/>
  <c r="J165" i="1" a="1"/>
  <c r="Z164" i="1" a="1"/>
  <c r="U164" i="1" a="1"/>
  <c r="O163" i="1" a="1"/>
  <c r="K163" i="1" a="1"/>
  <c r="AA162" i="1" a="1"/>
  <c r="V162" i="1" a="1"/>
  <c r="R162" i="1" a="1"/>
  <c r="O174" i="1" a="1"/>
  <c r="W173" i="1" a="1"/>
  <c r="P172" i="1" a="1"/>
  <c r="N170" i="1" a="1"/>
  <c r="N168" i="1" a="1"/>
  <c r="V167" i="1" a="1"/>
  <c r="O166" i="1" a="1"/>
  <c r="W165" i="1" a="1"/>
  <c r="P164" i="1" a="1"/>
  <c r="N162" i="1" a="1"/>
  <c r="N161" i="1" a="1"/>
  <c r="J161" i="1" a="1"/>
  <c r="Z160" i="1" a="1"/>
  <c r="U160" i="1" a="1"/>
  <c r="O159" i="1" a="1"/>
  <c r="K159" i="1" a="1"/>
  <c r="AA158" i="1" a="1"/>
  <c r="V158" i="1" a="1"/>
  <c r="R158" i="1" a="1"/>
  <c r="P157" i="1" a="1"/>
  <c r="L157" i="1" a="1"/>
  <c r="H157" i="1" a="1"/>
  <c r="W156" i="1" a="1"/>
  <c r="S156" i="1" a="1"/>
  <c r="AF155" i="1" a="1"/>
  <c r="M155" i="1" a="1"/>
  <c r="I155" i="1" a="1"/>
  <c r="T154" i="1" a="1"/>
  <c r="N153" i="1" a="1"/>
  <c r="J153" i="1" a="1"/>
  <c r="Z152" i="1" a="1"/>
  <c r="U152" i="1" a="1"/>
  <c r="O151" i="1" a="1"/>
  <c r="K151" i="1" a="1"/>
  <c r="AA150" i="1" a="1"/>
  <c r="V150" i="1" a="1"/>
  <c r="R150" i="1" a="1"/>
  <c r="P149" i="1" a="1"/>
  <c r="L149" i="1" a="1"/>
  <c r="H149" i="1" a="1"/>
  <c r="W148" i="1" a="1"/>
  <c r="S148" i="1" a="1"/>
  <c r="V185" i="1" a="1"/>
  <c r="AF182" i="1" a="1"/>
  <c r="P177" i="1" a="1"/>
  <c r="W175" i="1" a="1"/>
  <c r="L174" i="1" a="1"/>
  <c r="V173" i="1" a="1"/>
  <c r="AF172" i="1" a="1"/>
  <c r="M172" i="1" a="1"/>
  <c r="W171" i="1" a="1"/>
  <c r="AF170" i="1" a="1"/>
  <c r="M170" i="1" a="1"/>
  <c r="U169" i="1" a="1"/>
  <c r="K168" i="1" a="1"/>
  <c r="U167" i="1" a="1"/>
  <c r="L166" i="1" a="1"/>
  <c r="V165" i="1" a="1"/>
  <c r="AF164" i="1" a="1"/>
  <c r="M164" i="1" a="1"/>
  <c r="W163" i="1" a="1"/>
  <c r="AF162" i="1" a="1"/>
  <c r="M162" i="1" a="1"/>
  <c r="U161" i="1" a="1"/>
  <c r="P160" i="1" a="1"/>
  <c r="L160" i="1" a="1"/>
  <c r="H160" i="1" a="1"/>
  <c r="W159" i="1" a="1"/>
  <c r="S159" i="1" a="1"/>
  <c r="AF158" i="1" a="1"/>
  <c r="M158" i="1" a="1"/>
  <c r="I158" i="1" a="1"/>
  <c r="T157" i="1" a="1"/>
  <c r="N156" i="1" a="1"/>
  <c r="J156" i="1" a="1"/>
  <c r="Z155" i="1" a="1"/>
  <c r="U155" i="1" a="1"/>
  <c r="O154" i="1" a="1"/>
  <c r="K154" i="1" a="1"/>
  <c r="AA153" i="1" a="1"/>
  <c r="V153" i="1" a="1"/>
  <c r="R153" i="1" a="1"/>
  <c r="P152" i="1" a="1"/>
  <c r="L152" i="1" a="1"/>
  <c r="H152" i="1" a="1"/>
  <c r="W151" i="1" a="1"/>
  <c r="S151" i="1" a="1"/>
  <c r="AF150" i="1" a="1"/>
  <c r="M150" i="1" a="1"/>
  <c r="I150" i="1" a="1"/>
  <c r="T149" i="1" a="1"/>
  <c r="N148" i="1" a="1"/>
  <c r="J148" i="1" a="1"/>
  <c r="P176" i="1" a="1"/>
  <c r="S175" i="1" a="1"/>
  <c r="K174" i="1" a="1"/>
  <c r="S173" i="1" a="1"/>
  <c r="L172" i="1" a="1"/>
  <c r="T171" i="1" a="1"/>
  <c r="J170" i="1" a="1"/>
  <c r="T169" i="1" a="1"/>
  <c r="J168" i="1" a="1"/>
  <c r="R167" i="1" a="1"/>
  <c r="K166" i="1" a="1"/>
  <c r="S165" i="1" a="1"/>
  <c r="L164" i="1" a="1"/>
  <c r="T163" i="1" a="1"/>
  <c r="J162" i="1" a="1"/>
  <c r="T161" i="1" a="1"/>
  <c r="M161" i="1" a="1"/>
  <c r="I161" i="1" a="1"/>
  <c r="T160" i="1" a="1"/>
  <c r="N159" i="1" a="1"/>
  <c r="J159" i="1" a="1"/>
  <c r="Z158" i="1" a="1"/>
  <c r="U158" i="1" a="1"/>
  <c r="O157" i="1" a="1"/>
  <c r="K157" i="1" a="1"/>
  <c r="AA156" i="1" a="1"/>
  <c r="V156" i="1" a="1"/>
  <c r="R156" i="1" a="1"/>
  <c r="O178" i="1" a="1"/>
  <c r="I177" i="1" a="1"/>
  <c r="L176" i="1" a="1"/>
  <c r="R175" i="1" a="1"/>
  <c r="H174" i="1" a="1"/>
  <c r="R173" i="1" a="1"/>
  <c r="I172" i="1" a="1"/>
  <c r="S171" i="1" a="1"/>
  <c r="I170" i="1" a="1"/>
  <c r="H166" i="1" a="1"/>
  <c r="R165" i="1" a="1"/>
  <c r="I164" i="1" a="1"/>
  <c r="S163" i="1" a="1"/>
  <c r="I162" i="1" a="1"/>
  <c r="R161" i="1" a="1"/>
  <c r="O160" i="1" a="1"/>
  <c r="K160" i="1" a="1"/>
  <c r="AA159" i="1" a="1"/>
  <c r="V159" i="1" a="1"/>
  <c r="R159" i="1" a="1"/>
  <c r="P158" i="1" a="1"/>
  <c r="L158" i="1" a="1"/>
  <c r="H158" i="1" a="1"/>
  <c r="W157" i="1" a="1"/>
  <c r="S157" i="1" a="1"/>
  <c r="AF156" i="1" a="1"/>
  <c r="M156" i="1" a="1"/>
  <c r="I156" i="1" a="1"/>
  <c r="T155" i="1" a="1"/>
  <c r="N154" i="1" a="1"/>
  <c r="J154" i="1" a="1"/>
  <c r="Z153" i="1" a="1"/>
  <c r="U153" i="1" a="1"/>
  <c r="O152" i="1" a="1"/>
  <c r="K152" i="1" a="1"/>
  <c r="AA151" i="1" a="1"/>
  <c r="V151" i="1" a="1"/>
  <c r="R151" i="1" a="1"/>
  <c r="P150" i="1" a="1"/>
  <c r="L150" i="1" a="1"/>
  <c r="H150" i="1" a="1"/>
  <c r="W149" i="1" a="1"/>
  <c r="S149" i="1" a="1"/>
  <c r="AF148" i="1" a="1"/>
  <c r="M148" i="1" a="1"/>
  <c r="S191" i="1" a="1"/>
  <c r="Z187" i="1" a="1"/>
  <c r="P184" i="1" a="1"/>
  <c r="K178" i="1" a="1"/>
  <c r="K176" i="1" a="1"/>
  <c r="H172" i="1" a="1"/>
  <c r="H164" i="1" a="1"/>
  <c r="L161" i="1" a="1"/>
  <c r="H161" i="1" a="1"/>
  <c r="W160" i="1" a="1"/>
  <c r="S160" i="1" a="1"/>
  <c r="AF159" i="1" a="1"/>
  <c r="M159" i="1" a="1"/>
  <c r="I159" i="1" a="1"/>
  <c r="T158" i="1" a="1"/>
  <c r="N157" i="1" a="1"/>
  <c r="J157" i="1" a="1"/>
  <c r="Z156" i="1" a="1"/>
  <c r="U156" i="1" a="1"/>
  <c r="O155" i="1" a="1"/>
  <c r="K155" i="1" a="1"/>
  <c r="AA154" i="1" a="1"/>
  <c r="V154" i="1" a="1"/>
  <c r="R154" i="1" a="1"/>
  <c r="P153" i="1" a="1"/>
  <c r="L153" i="1" a="1"/>
  <c r="H153" i="1" a="1"/>
  <c r="W152" i="1" a="1"/>
  <c r="S152" i="1" a="1"/>
  <c r="AF151" i="1" a="1"/>
  <c r="M151" i="1" a="1"/>
  <c r="I151" i="1" a="1"/>
  <c r="T150" i="1" a="1"/>
  <c r="N149" i="1" a="1"/>
  <c r="J149" i="1" a="1"/>
  <c r="Z148" i="1" a="1"/>
  <c r="U148" i="1" a="1"/>
  <c r="N180" i="1" a="1"/>
  <c r="AA167" i="1" a="1"/>
  <c r="K161" i="1" a="1"/>
  <c r="AA160" i="1" a="1"/>
  <c r="V160" i="1" a="1"/>
  <c r="R160" i="1" a="1"/>
  <c r="P159" i="1" a="1"/>
  <c r="L159" i="1" a="1"/>
  <c r="H159" i="1" a="1"/>
  <c r="W158" i="1" a="1"/>
  <c r="S158" i="1" a="1"/>
  <c r="AF157" i="1" a="1"/>
  <c r="M157" i="1" a="1"/>
  <c r="I157" i="1" a="1"/>
  <c r="T156" i="1" a="1"/>
  <c r="N155" i="1" a="1"/>
  <c r="J155" i="1" a="1"/>
  <c r="Z154" i="1" a="1"/>
  <c r="U154" i="1" a="1"/>
  <c r="O153" i="1" a="1"/>
  <c r="K153" i="1" a="1"/>
  <c r="AA152" i="1" a="1"/>
  <c r="V152" i="1" a="1"/>
  <c r="R152" i="1" a="1"/>
  <c r="P151" i="1" a="1"/>
  <c r="L151" i="1" a="1"/>
  <c r="H151" i="1" a="1"/>
  <c r="W150" i="1" a="1"/>
  <c r="S150" i="1" a="1"/>
  <c r="AF149" i="1" a="1"/>
  <c r="M149" i="1" a="1"/>
  <c r="I149" i="1" a="1"/>
  <c r="T148" i="1" a="1"/>
  <c r="P174" i="1" a="1"/>
  <c r="J160" i="1" a="1"/>
  <c r="T159" i="1" a="1"/>
  <c r="J158" i="1" a="1"/>
  <c r="R157" i="1" a="1"/>
  <c r="K156" i="1" a="1"/>
  <c r="W154" i="1" a="1"/>
  <c r="L154" i="1" a="1"/>
  <c r="U149" i="1" a="1"/>
  <c r="M147" i="1" a="1"/>
  <c r="I147" i="1" a="1"/>
  <c r="T146" i="1" a="1"/>
  <c r="N145" i="1" a="1"/>
  <c r="J145" i="1" a="1"/>
  <c r="Z144" i="1" a="1"/>
  <c r="U144" i="1" a="1"/>
  <c r="O143" i="1" a="1"/>
  <c r="K143" i="1" a="1"/>
  <c r="AA142" i="1" a="1"/>
  <c r="V142" i="1" a="1"/>
  <c r="R142" i="1" a="1"/>
  <c r="P141" i="1" a="1"/>
  <c r="L141" i="1" a="1"/>
  <c r="H141" i="1" a="1"/>
  <c r="W140" i="1" a="1"/>
  <c r="S140" i="1" a="1"/>
  <c r="AF139" i="1" a="1"/>
  <c r="M139" i="1" a="1"/>
  <c r="I139" i="1" a="1"/>
  <c r="T138" i="1" a="1"/>
  <c r="N137" i="1" a="1"/>
  <c r="J137" i="1" a="1"/>
  <c r="Z161" i="1" a="1"/>
  <c r="I160" i="1" a="1"/>
  <c r="H156" i="1" a="1"/>
  <c r="S155" i="1" a="1"/>
  <c r="H155" i="1" a="1"/>
  <c r="M153" i="1" a="1"/>
  <c r="N152" i="1" a="1"/>
  <c r="V148" i="1" a="1"/>
  <c r="L148" i="1" a="1"/>
  <c r="AF147" i="1" a="1"/>
  <c r="Z147" i="1" a="1"/>
  <c r="U147" i="1" a="1"/>
  <c r="O146" i="1" a="1"/>
  <c r="K146" i="1" a="1"/>
  <c r="AA145" i="1" a="1"/>
  <c r="V145" i="1" a="1"/>
  <c r="R145" i="1" a="1"/>
  <c r="P144" i="1" a="1"/>
  <c r="L144" i="1" a="1"/>
  <c r="H144" i="1" a="1"/>
  <c r="W143" i="1" a="1"/>
  <c r="S143" i="1" a="1"/>
  <c r="AF142" i="1" a="1"/>
  <c r="M142" i="1" a="1"/>
  <c r="I142" i="1" a="1"/>
  <c r="T141" i="1" a="1"/>
  <c r="N140" i="1" a="1"/>
  <c r="J140" i="1" a="1"/>
  <c r="Z139" i="1" a="1"/>
  <c r="U139" i="1" a="1"/>
  <c r="O138" i="1" a="1"/>
  <c r="K138" i="1" a="1"/>
  <c r="AA137" i="1" a="1"/>
  <c r="V137" i="1" a="1"/>
  <c r="R137" i="1" a="1"/>
  <c r="Z169" i="1" a="1"/>
  <c r="Z167" i="1" a="1"/>
  <c r="AA165" i="1" a="1"/>
  <c r="P161" i="1" a="1"/>
  <c r="R155" i="1" a="1"/>
  <c r="I154" i="1" a="1"/>
  <c r="W153" i="1" a="1"/>
  <c r="M152" i="1" a="1"/>
  <c r="Z151" i="1" a="1"/>
  <c r="N151" i="1" a="1"/>
  <c r="O150" i="1" a="1"/>
  <c r="R149" i="1" a="1"/>
  <c r="K148" i="1" a="1"/>
  <c r="P147" i="1" a="1"/>
  <c r="L147" i="1" a="1"/>
  <c r="H147" i="1" a="1"/>
  <c r="W146" i="1" a="1"/>
  <c r="S146" i="1" a="1"/>
  <c r="AF145" i="1" a="1"/>
  <c r="M145" i="1" a="1"/>
  <c r="I145" i="1" a="1"/>
  <c r="T144" i="1" a="1"/>
  <c r="N143" i="1" a="1"/>
  <c r="J143" i="1" a="1"/>
  <c r="Z142" i="1" a="1"/>
  <c r="U142" i="1" a="1"/>
  <c r="O141" i="1" a="1"/>
  <c r="K141" i="1" a="1"/>
  <c r="AA140" i="1" a="1"/>
  <c r="V140" i="1" a="1"/>
  <c r="R140" i="1" a="1"/>
  <c r="P139" i="1" a="1"/>
  <c r="L139" i="1" a="1"/>
  <c r="H139" i="1" a="1"/>
  <c r="W138" i="1" a="1"/>
  <c r="S138" i="1" a="1"/>
  <c r="AF137" i="1" a="1"/>
  <c r="M137" i="1" a="1"/>
  <c r="I137" i="1" a="1"/>
  <c r="AA173" i="1" a="1"/>
  <c r="P155" i="1" a="1"/>
  <c r="AF154" i="1" a="1"/>
  <c r="S154" i="1" a="1"/>
  <c r="H154" i="1" a="1"/>
  <c r="Z150" i="1" a="1"/>
  <c r="N150" i="1" a="1"/>
  <c r="T147" i="1" a="1"/>
  <c r="N146" i="1" a="1"/>
  <c r="J146" i="1" a="1"/>
  <c r="Z145" i="1" a="1"/>
  <c r="U145" i="1" a="1"/>
  <c r="O144" i="1" a="1"/>
  <c r="K144" i="1" a="1"/>
  <c r="AA143" i="1" a="1"/>
  <c r="V143" i="1" a="1"/>
  <c r="R143" i="1" a="1"/>
  <c r="P142" i="1" a="1"/>
  <c r="L142" i="1" a="1"/>
  <c r="H142" i="1" a="1"/>
  <c r="W141" i="1" a="1"/>
  <c r="S141" i="1" a="1"/>
  <c r="AF140" i="1" a="1"/>
  <c r="M140" i="1" a="1"/>
  <c r="I140" i="1" a="1"/>
  <c r="T139" i="1" a="1"/>
  <c r="N138" i="1" a="1"/>
  <c r="J138" i="1" a="1"/>
  <c r="Z137" i="1" a="1"/>
  <c r="U137" i="1" a="1"/>
  <c r="M190" i="1" a="1"/>
  <c r="H184" i="1" a="1"/>
  <c r="AA157" i="1" a="1"/>
  <c r="T153" i="1" a="1"/>
  <c r="I153" i="1" a="1"/>
  <c r="J152" i="1" a="1"/>
  <c r="AA149" i="1" a="1"/>
  <c r="O149" i="1" a="1"/>
  <c r="R148" i="1" a="1"/>
  <c r="O147" i="1" a="1"/>
  <c r="K147" i="1" a="1"/>
  <c r="AA146" i="1" a="1"/>
  <c r="V146" i="1" a="1"/>
  <c r="R146" i="1" a="1"/>
  <c r="P145" i="1" a="1"/>
  <c r="L145" i="1" a="1"/>
  <c r="H145" i="1" a="1"/>
  <c r="W144" i="1" a="1"/>
  <c r="S144" i="1" a="1"/>
  <c r="AF143" i="1" a="1"/>
  <c r="M143" i="1" a="1"/>
  <c r="I143" i="1" a="1"/>
  <c r="T142" i="1" a="1"/>
  <c r="N141" i="1" a="1"/>
  <c r="J141" i="1" a="1"/>
  <c r="Z140" i="1" a="1"/>
  <c r="U140" i="1" a="1"/>
  <c r="O139" i="1" a="1"/>
  <c r="K139" i="1" a="1"/>
  <c r="AA138" i="1" a="1"/>
  <c r="V138" i="1" a="1"/>
  <c r="R138" i="1" a="1"/>
  <c r="P137" i="1" a="1"/>
  <c r="L137" i="1" a="1"/>
  <c r="H137" i="1" a="1"/>
  <c r="V177" i="1" a="1"/>
  <c r="N160" i="1" a="1"/>
  <c r="N158" i="1" a="1"/>
  <c r="V157" i="1" a="1"/>
  <c r="O156" i="1" a="1"/>
  <c r="W155" i="1" a="1"/>
  <c r="L155" i="1" a="1"/>
  <c r="AF152" i="1" a="1"/>
  <c r="T151" i="1" a="1"/>
  <c r="U150" i="1" a="1"/>
  <c r="J150" i="1" a="1"/>
  <c r="AA148" i="1" a="1"/>
  <c r="O148" i="1" a="1"/>
  <c r="H148" i="1" a="1"/>
  <c r="N147" i="1" a="1"/>
  <c r="J147" i="1" a="1"/>
  <c r="Z146" i="1" a="1"/>
  <c r="U146" i="1" a="1"/>
  <c r="O145" i="1" a="1"/>
  <c r="K145" i="1" a="1"/>
  <c r="AA144" i="1" a="1"/>
  <c r="V144" i="1" a="1"/>
  <c r="R144" i="1" a="1"/>
  <c r="P143" i="1" a="1"/>
  <c r="L143" i="1" a="1"/>
  <c r="H143" i="1" a="1"/>
  <c r="W142" i="1" a="1"/>
  <c r="S142" i="1" a="1"/>
  <c r="AF141" i="1" a="1"/>
  <c r="M141" i="1" a="1"/>
  <c r="I141" i="1" a="1"/>
  <c r="T140" i="1" a="1"/>
  <c r="N139" i="1" a="1"/>
  <c r="J139" i="1" a="1"/>
  <c r="Z138" i="1" a="1"/>
  <c r="U138" i="1" a="1"/>
  <c r="O137" i="1" a="1"/>
  <c r="K137" i="1" a="1"/>
  <c r="AA136" i="1" a="1"/>
  <c r="Z159" i="1" a="1"/>
  <c r="Z157" i="1" a="1"/>
  <c r="AA155" i="1" a="1"/>
  <c r="M154" i="1" a="1"/>
  <c r="T152" i="1" a="1"/>
  <c r="P136" i="1" a="1"/>
  <c r="L136" i="1" a="1"/>
  <c r="H136" i="1" a="1"/>
  <c r="W135" i="1" a="1"/>
  <c r="S135" i="1" a="1"/>
  <c r="AF134" i="1" a="1"/>
  <c r="M134" i="1" a="1"/>
  <c r="I134" i="1" a="1"/>
  <c r="T133" i="1" a="1"/>
  <c r="N132" i="1" a="1"/>
  <c r="J132" i="1" a="1"/>
  <c r="Z131" i="1" a="1"/>
  <c r="U131" i="1" a="1"/>
  <c r="O130" i="1" a="1"/>
  <c r="K130" i="1" a="1"/>
  <c r="AA129" i="1" a="1"/>
  <c r="V129" i="1" a="1"/>
  <c r="R129" i="1" a="1"/>
  <c r="P128" i="1" a="1"/>
  <c r="L128" i="1" a="1"/>
  <c r="H128" i="1" a="1"/>
  <c r="W127" i="1" a="1"/>
  <c r="S127" i="1" a="1"/>
  <c r="AF126" i="1" a="1"/>
  <c r="M126" i="1" a="1"/>
  <c r="I126" i="1" a="1"/>
  <c r="T125" i="1" a="1"/>
  <c r="N124" i="1" a="1"/>
  <c r="J124" i="1" a="1"/>
  <c r="Z123" i="1" a="1"/>
  <c r="U123" i="1" a="1"/>
  <c r="U159" i="1" a="1"/>
  <c r="U157" i="1" a="1"/>
  <c r="V155" i="1" a="1"/>
  <c r="K149" i="1" a="1"/>
  <c r="AA141" i="1" a="1"/>
  <c r="Z136" i="1" a="1"/>
  <c r="T136" i="1" a="1"/>
  <c r="N135" i="1" a="1"/>
  <c r="J135" i="1" a="1"/>
  <c r="Z134" i="1" a="1"/>
  <c r="U134" i="1" a="1"/>
  <c r="O133" i="1" a="1"/>
  <c r="K133" i="1" a="1"/>
  <c r="AA132" i="1" a="1"/>
  <c r="V132" i="1" a="1"/>
  <c r="R132" i="1" a="1"/>
  <c r="P131" i="1" a="1"/>
  <c r="L131" i="1" a="1"/>
  <c r="H131" i="1" a="1"/>
  <c r="W130" i="1" a="1"/>
  <c r="S130" i="1" a="1"/>
  <c r="AF129" i="1" a="1"/>
  <c r="M129" i="1" a="1"/>
  <c r="I129" i="1" a="1"/>
  <c r="T128" i="1" a="1"/>
  <c r="N127" i="1" a="1"/>
  <c r="J127" i="1" a="1"/>
  <c r="Z126" i="1" a="1"/>
  <c r="U126" i="1" a="1"/>
  <c r="O125" i="1" a="1"/>
  <c r="K125" i="1" a="1"/>
  <c r="AA124" i="1" a="1"/>
  <c r="V124" i="1" a="1"/>
  <c r="R124" i="1" a="1"/>
  <c r="P166" i="1" a="1"/>
  <c r="AF153" i="1" a="1"/>
  <c r="I152" i="1" a="1"/>
  <c r="AA147" i="1" a="1"/>
  <c r="Z143" i="1" a="1"/>
  <c r="O142" i="1" a="1"/>
  <c r="Z141" i="1" a="1"/>
  <c r="P140" i="1" a="1"/>
  <c r="AA139" i="1" a="1"/>
  <c r="O136" i="1" a="1"/>
  <c r="K136" i="1" a="1"/>
  <c r="AA135" i="1" a="1"/>
  <c r="V135" i="1" a="1"/>
  <c r="R135" i="1" a="1"/>
  <c r="P134" i="1" a="1"/>
  <c r="L134" i="1" a="1"/>
  <c r="H134" i="1" a="1"/>
  <c r="W133" i="1" a="1"/>
  <c r="S133" i="1" a="1"/>
  <c r="AF132" i="1" a="1"/>
  <c r="M132" i="1" a="1"/>
  <c r="I132" i="1" a="1"/>
  <c r="T131" i="1" a="1"/>
  <c r="N130" i="1" a="1"/>
  <c r="J130" i="1" a="1"/>
  <c r="Z129" i="1" a="1"/>
  <c r="U129" i="1" a="1"/>
  <c r="O128" i="1" a="1"/>
  <c r="K128" i="1" a="1"/>
  <c r="AA127" i="1" a="1"/>
  <c r="V127" i="1" a="1"/>
  <c r="R127" i="1" a="1"/>
  <c r="P126" i="1" a="1"/>
  <c r="L126" i="1" a="1"/>
  <c r="H126" i="1" a="1"/>
  <c r="W125" i="1" a="1"/>
  <c r="S125" i="1" a="1"/>
  <c r="AF124" i="1" a="1"/>
  <c r="M124" i="1" a="1"/>
  <c r="I124" i="1" a="1"/>
  <c r="K150" i="1" a="1"/>
  <c r="W147" i="1" a="1"/>
  <c r="P146" i="1" a="1"/>
  <c r="N144" i="1" a="1"/>
  <c r="N142" i="1" a="1"/>
  <c r="V141" i="1" a="1"/>
  <c r="O140" i="1" a="1"/>
  <c r="W139" i="1" a="1"/>
  <c r="P138" i="1" a="1"/>
  <c r="W136" i="1" a="1"/>
  <c r="S136" i="1" a="1"/>
  <c r="AF135" i="1" a="1"/>
  <c r="M135" i="1" a="1"/>
  <c r="I135" i="1" a="1"/>
  <c r="T134" i="1" a="1"/>
  <c r="N133" i="1" a="1"/>
  <c r="J133" i="1" a="1"/>
  <c r="Z132" i="1" a="1"/>
  <c r="U132" i="1" a="1"/>
  <c r="O131" i="1" a="1"/>
  <c r="K131" i="1" a="1"/>
  <c r="AA130" i="1" a="1"/>
  <c r="V130" i="1" a="1"/>
  <c r="R130" i="1" a="1"/>
  <c r="P129" i="1" a="1"/>
  <c r="L129" i="1" a="1"/>
  <c r="H129" i="1" a="1"/>
  <c r="W128" i="1" a="1"/>
  <c r="S128" i="1" a="1"/>
  <c r="AF127" i="1" a="1"/>
  <c r="M127" i="1" a="1"/>
  <c r="I127" i="1" a="1"/>
  <c r="T126" i="1" a="1"/>
  <c r="N125" i="1" a="1"/>
  <c r="J125" i="1" a="1"/>
  <c r="Z124" i="1" a="1"/>
  <c r="U124" i="1" a="1"/>
  <c r="O123" i="1" a="1"/>
  <c r="M160" i="1" a="1"/>
  <c r="K158" i="1" a="1"/>
  <c r="L156" i="1" a="1"/>
  <c r="Z149" i="1" a="1"/>
  <c r="R147" i="1" a="1"/>
  <c r="I146" i="1" a="1"/>
  <c r="S145" i="1" a="1"/>
  <c r="I144" i="1" a="1"/>
  <c r="H140" i="1" a="1"/>
  <c r="R139" i="1" a="1"/>
  <c r="I138" i="1" a="1"/>
  <c r="S137" i="1" a="1"/>
  <c r="M136" i="1" a="1"/>
  <c r="I136" i="1" a="1"/>
  <c r="T135" i="1" a="1"/>
  <c r="N134" i="1" a="1"/>
  <c r="J134" i="1" a="1"/>
  <c r="Z133" i="1" a="1"/>
  <c r="U133" i="1" a="1"/>
  <c r="O132" i="1" a="1"/>
  <c r="K132" i="1" a="1"/>
  <c r="AA131" i="1" a="1"/>
  <c r="V131" i="1" a="1"/>
  <c r="R131" i="1" a="1"/>
  <c r="P130" i="1" a="1"/>
  <c r="L130" i="1" a="1"/>
  <c r="H130" i="1" a="1"/>
  <c r="W129" i="1" a="1"/>
  <c r="S129" i="1" a="1"/>
  <c r="AF128" i="1" a="1"/>
  <c r="M128" i="1" a="1"/>
  <c r="I128" i="1" a="1"/>
  <c r="T127" i="1" a="1"/>
  <c r="N126" i="1" a="1"/>
  <c r="J126" i="1" a="1"/>
  <c r="Z125" i="1" a="1"/>
  <c r="U125" i="1" a="1"/>
  <c r="O124" i="1" a="1"/>
  <c r="K124" i="1" a="1"/>
  <c r="AA123" i="1" a="1"/>
  <c r="V123" i="1" a="1"/>
  <c r="O168" i="1" a="1"/>
  <c r="P154" i="1" a="1"/>
  <c r="J151" i="1" a="1"/>
  <c r="V149" i="1" a="1"/>
  <c r="I148" i="1" a="1"/>
  <c r="H146" i="1" a="1"/>
  <c r="H138" i="1" a="1"/>
  <c r="U136" i="1" a="1"/>
  <c r="O135" i="1" a="1"/>
  <c r="K135" i="1" a="1"/>
  <c r="AA134" i="1" a="1"/>
  <c r="V134" i="1" a="1"/>
  <c r="R134" i="1" a="1"/>
  <c r="P133" i="1" a="1"/>
  <c r="L133" i="1" a="1"/>
  <c r="H133" i="1" a="1"/>
  <c r="W132" i="1" a="1"/>
  <c r="S132" i="1" a="1"/>
  <c r="AF131" i="1" a="1"/>
  <c r="M131" i="1" a="1"/>
  <c r="I131" i="1" a="1"/>
  <c r="T130" i="1" a="1"/>
  <c r="N129" i="1" a="1"/>
  <c r="J129" i="1" a="1"/>
  <c r="Z128" i="1" a="1"/>
  <c r="U128" i="1" a="1"/>
  <c r="O127" i="1" a="1"/>
  <c r="K127" i="1" a="1"/>
  <c r="AA126" i="1" a="1"/>
  <c r="V126" i="1" a="1"/>
  <c r="R126" i="1" a="1"/>
  <c r="P125" i="1" a="1"/>
  <c r="L125" i="1" a="1"/>
  <c r="H125" i="1" a="1"/>
  <c r="W124" i="1" a="1"/>
  <c r="S124" i="1" a="1"/>
  <c r="AF123" i="1" a="1"/>
  <c r="U151" i="1" a="1"/>
  <c r="V147" i="1" a="1"/>
  <c r="W145" i="1" a="1"/>
  <c r="U143" i="1" a="1"/>
  <c r="U141" i="1" a="1"/>
  <c r="V139" i="1" a="1"/>
  <c r="W137" i="1" a="1"/>
  <c r="R136" i="1" a="1"/>
  <c r="Z135" i="1" a="1"/>
  <c r="S134" i="1" a="1"/>
  <c r="AA133" i="1" a="1"/>
  <c r="T132" i="1" a="1"/>
  <c r="J131" i="1" a="1"/>
  <c r="K129" i="1" a="1"/>
  <c r="R128" i="1" a="1"/>
  <c r="Z127" i="1" a="1"/>
  <c r="S126" i="1" a="1"/>
  <c r="AA125" i="1" a="1"/>
  <c r="T124" i="1" a="1"/>
  <c r="R123" i="1" a="1"/>
  <c r="O122" i="1" a="1"/>
  <c r="K122" i="1" a="1"/>
  <c r="AA121" i="1" a="1"/>
  <c r="V121" i="1" a="1"/>
  <c r="R121" i="1" a="1"/>
  <c r="P120" i="1" a="1"/>
  <c r="L120" i="1" a="1"/>
  <c r="H120" i="1" a="1"/>
  <c r="W119" i="1" a="1"/>
  <c r="S119" i="1" a="1"/>
  <c r="AF118" i="1" a="1"/>
  <c r="M118" i="1" a="1"/>
  <c r="I118" i="1" a="1"/>
  <c r="T117" i="1" a="1"/>
  <c r="N116" i="1" a="1"/>
  <c r="J116" i="1" a="1"/>
  <c r="Z115" i="1" a="1"/>
  <c r="U115" i="1" a="1"/>
  <c r="O114" i="1" a="1"/>
  <c r="K114" i="1" a="1"/>
  <c r="AA113" i="1" a="1"/>
  <c r="V113" i="1" a="1"/>
  <c r="R113" i="1" a="1"/>
  <c r="P112" i="1" a="1"/>
  <c r="L112" i="1" a="1"/>
  <c r="H112" i="1" a="1"/>
  <c r="W111" i="1" a="1"/>
  <c r="S111" i="1" a="1"/>
  <c r="AF110" i="1" a="1"/>
  <c r="S147" i="1" a="1"/>
  <c r="T145" i="1" a="1"/>
  <c r="T143" i="1" a="1"/>
  <c r="R141" i="1" a="1"/>
  <c r="S139" i="1" a="1"/>
  <c r="T137" i="1" a="1"/>
  <c r="N136" i="1" a="1"/>
  <c r="H135" i="1" a="1"/>
  <c r="O134" i="1" a="1"/>
  <c r="I133" i="1" a="1"/>
  <c r="P132" i="1" a="1"/>
  <c r="W131" i="1" a="1"/>
  <c r="N128" i="1" a="1"/>
  <c r="H127" i="1" a="1"/>
  <c r="O126" i="1" a="1"/>
  <c r="I125" i="1" a="1"/>
  <c r="P124" i="1" a="1"/>
  <c r="L123" i="1" a="1"/>
  <c r="H123" i="1" a="1"/>
  <c r="W122" i="1" a="1"/>
  <c r="S122" i="1" a="1"/>
  <c r="AF121" i="1" a="1"/>
  <c r="M121" i="1" a="1"/>
  <c r="I121" i="1" a="1"/>
  <c r="T120" i="1" a="1"/>
  <c r="N119" i="1" a="1"/>
  <c r="J119" i="1" a="1"/>
  <c r="Z118" i="1" a="1"/>
  <c r="U118" i="1" a="1"/>
  <c r="O117" i="1" a="1"/>
  <c r="K117" i="1" a="1"/>
  <c r="AA116" i="1" a="1"/>
  <c r="V116" i="1" a="1"/>
  <c r="R116" i="1" a="1"/>
  <c r="P115" i="1" a="1"/>
  <c r="L115" i="1" a="1"/>
  <c r="H115" i="1" a="1"/>
  <c r="W114" i="1" a="1"/>
  <c r="S114" i="1" a="1"/>
  <c r="AF113" i="1" a="1"/>
  <c r="M113" i="1" a="1"/>
  <c r="I113" i="1" a="1"/>
  <c r="T112" i="1" a="1"/>
  <c r="N111" i="1" a="1"/>
  <c r="J111" i="1" a="1"/>
  <c r="Z110" i="1" a="1"/>
  <c r="U110" i="1" a="1"/>
  <c r="O158" i="1" a="1"/>
  <c r="U135" i="1" a="1"/>
  <c r="V133" i="1" a="1"/>
  <c r="AF130" i="1" a="1"/>
  <c r="M130" i="1" a="1"/>
  <c r="U127" i="1" a="1"/>
  <c r="V125" i="1" a="1"/>
  <c r="W123" i="1" a="1"/>
  <c r="P123" i="1" a="1"/>
  <c r="N122" i="1" a="1"/>
  <c r="J122" i="1" a="1"/>
  <c r="Z121" i="1" a="1"/>
  <c r="U121" i="1" a="1"/>
  <c r="O120" i="1" a="1"/>
  <c r="K120" i="1" a="1"/>
  <c r="AA119" i="1" a="1"/>
  <c r="V119" i="1" a="1"/>
  <c r="R119" i="1" a="1"/>
  <c r="P118" i="1" a="1"/>
  <c r="L118" i="1" a="1"/>
  <c r="H118" i="1" a="1"/>
  <c r="W117" i="1" a="1"/>
  <c r="S117" i="1" a="1"/>
  <c r="AF116" i="1" a="1"/>
  <c r="M116" i="1" a="1"/>
  <c r="I116" i="1" a="1"/>
  <c r="T115" i="1" a="1"/>
  <c r="N114" i="1" a="1"/>
  <c r="J114" i="1" a="1"/>
  <c r="Z113" i="1" a="1"/>
  <c r="U113" i="1" a="1"/>
  <c r="O112" i="1" a="1"/>
  <c r="K112" i="1" a="1"/>
  <c r="AA111" i="1" a="1"/>
  <c r="V111" i="1" a="1"/>
  <c r="R111" i="1" a="1"/>
  <c r="S153" i="1" a="1"/>
  <c r="AF146" i="1" a="1"/>
  <c r="AF144" i="1" a="1"/>
  <c r="AF138" i="1" a="1"/>
  <c r="AF136" i="1" a="1"/>
  <c r="J136" i="1" a="1"/>
  <c r="K134" i="1" a="1"/>
  <c r="L132" i="1" a="1"/>
  <c r="S131" i="1" a="1"/>
  <c r="T129" i="1" a="1"/>
  <c r="J128" i="1" a="1"/>
  <c r="K126" i="1" a="1"/>
  <c r="L124" i="1" a="1"/>
  <c r="K123" i="1" a="1"/>
  <c r="AA122" i="1" a="1"/>
  <c r="V122" i="1" a="1"/>
  <c r="R122" i="1" a="1"/>
  <c r="P121" i="1" a="1"/>
  <c r="L121" i="1" a="1"/>
  <c r="H121" i="1" a="1"/>
  <c r="W120" i="1" a="1"/>
  <c r="S120" i="1" a="1"/>
  <c r="AF119" i="1" a="1"/>
  <c r="M119" i="1" a="1"/>
  <c r="I119" i="1" a="1"/>
  <c r="T118" i="1" a="1"/>
  <c r="N117" i="1" a="1"/>
  <c r="J117" i="1" a="1"/>
  <c r="Z116" i="1" a="1"/>
  <c r="U116" i="1" a="1"/>
  <c r="O115" i="1" a="1"/>
  <c r="K115" i="1" a="1"/>
  <c r="AA114" i="1" a="1"/>
  <c r="V114" i="1" a="1"/>
  <c r="R114" i="1" a="1"/>
  <c r="P113" i="1" a="1"/>
  <c r="L113" i="1" a="1"/>
  <c r="H113" i="1" a="1"/>
  <c r="W112" i="1" a="1"/>
  <c r="S112" i="1" a="1"/>
  <c r="AF111" i="1" a="1"/>
  <c r="M111" i="1" a="1"/>
  <c r="I111" i="1" a="1"/>
  <c r="T110" i="1" a="1"/>
  <c r="R133" i="1" a="1"/>
  <c r="P156" i="1" a="1"/>
  <c r="P148" i="1" a="1"/>
  <c r="L146" i="1" a="1"/>
  <c r="J144" i="1" a="1"/>
  <c r="J142" i="1" a="1"/>
  <c r="K140" i="1" a="1"/>
  <c r="L138" i="1" a="1"/>
  <c r="V136" i="1" a="1"/>
  <c r="W134" i="1" a="1"/>
  <c r="N131" i="1" a="1"/>
  <c r="O129" i="1" a="1"/>
  <c r="V128" i="1" a="1"/>
  <c r="W126" i="1" a="1"/>
  <c r="S123" i="1" a="1"/>
  <c r="P122" i="1" a="1"/>
  <c r="L122" i="1" a="1"/>
  <c r="H122" i="1" a="1"/>
  <c r="W121" i="1" a="1"/>
  <c r="S121" i="1" a="1"/>
  <c r="AF120" i="1" a="1"/>
  <c r="M120" i="1" a="1"/>
  <c r="I120" i="1" a="1"/>
  <c r="T119" i="1" a="1"/>
  <c r="N118" i="1" a="1"/>
  <c r="J118" i="1" a="1"/>
  <c r="Z117" i="1" a="1"/>
  <c r="U117" i="1" a="1"/>
  <c r="O116" i="1" a="1"/>
  <c r="K116" i="1" a="1"/>
  <c r="AA115" i="1" a="1"/>
  <c r="V115" i="1" a="1"/>
  <c r="R115" i="1" a="1"/>
  <c r="P114" i="1" a="1"/>
  <c r="L114" i="1" a="1"/>
  <c r="H114" i="1" a="1"/>
  <c r="W113" i="1" a="1"/>
  <c r="S113" i="1" a="1"/>
  <c r="AF112" i="1" a="1"/>
  <c r="M112" i="1" a="1"/>
  <c r="I112" i="1" a="1"/>
  <c r="T111" i="1" a="1"/>
  <c r="N110" i="1" a="1"/>
  <c r="J110" i="1" a="1"/>
  <c r="L135" i="1" a="1"/>
  <c r="AF133" i="1" a="1"/>
  <c r="M133" i="1" a="1"/>
  <c r="U130" i="1" a="1"/>
  <c r="L127" i="1" a="1"/>
  <c r="AF125" i="1" a="1"/>
  <c r="M125" i="1" a="1"/>
  <c r="M123" i="1" a="1"/>
  <c r="I123" i="1" a="1"/>
  <c r="T122" i="1" a="1"/>
  <c r="N121" i="1" a="1"/>
  <c r="J121" i="1" a="1"/>
  <c r="Z120" i="1" a="1"/>
  <c r="U120" i="1" a="1"/>
  <c r="O119" i="1" a="1"/>
  <c r="K119" i="1" a="1"/>
  <c r="AA118" i="1" a="1"/>
  <c r="V118" i="1" a="1"/>
  <c r="R118" i="1" a="1"/>
  <c r="P117" i="1" a="1"/>
  <c r="L117" i="1" a="1"/>
  <c r="H117" i="1" a="1"/>
  <c r="W116" i="1" a="1"/>
  <c r="S116" i="1" a="1"/>
  <c r="AF115" i="1" a="1"/>
  <c r="M115" i="1" a="1"/>
  <c r="I115" i="1" a="1"/>
  <c r="T114" i="1" a="1"/>
  <c r="N113" i="1" a="1"/>
  <c r="J113" i="1" a="1"/>
  <c r="Z112" i="1" a="1"/>
  <c r="U112" i="1" a="1"/>
  <c r="O111" i="1" a="1"/>
  <c r="K111" i="1" a="1"/>
  <c r="N123" i="1" a="1"/>
  <c r="O121" i="1" a="1"/>
  <c r="V120" i="1" a="1"/>
  <c r="W118" i="1" a="1"/>
  <c r="N115" i="1" a="1"/>
  <c r="O113" i="1" a="1"/>
  <c r="V112" i="1" a="1"/>
  <c r="S110" i="1" a="1"/>
  <c r="K110" i="1" a="1"/>
  <c r="T109" i="1" a="1"/>
  <c r="O109" i="1" a="1"/>
  <c r="K109" i="1" a="1"/>
  <c r="AA108" i="1" a="1"/>
  <c r="V108" i="1" a="1"/>
  <c r="R108" i="1" a="1"/>
  <c r="P107" i="1" a="1"/>
  <c r="L107" i="1" a="1"/>
  <c r="H107" i="1" a="1"/>
  <c r="W106" i="1" a="1"/>
  <c r="S106" i="1" a="1"/>
  <c r="AF105" i="1" a="1"/>
  <c r="M105" i="1" a="1"/>
  <c r="I105" i="1" a="1"/>
  <c r="T104" i="1" a="1"/>
  <c r="N103" i="1" a="1"/>
  <c r="J103" i="1" a="1"/>
  <c r="Z102" i="1" a="1"/>
  <c r="U102" i="1" a="1"/>
  <c r="O101" i="1" a="1"/>
  <c r="K101" i="1" a="1"/>
  <c r="AA100" i="1" a="1"/>
  <c r="V100" i="1" a="1"/>
  <c r="R100" i="1" a="1"/>
  <c r="P99" i="1" a="1"/>
  <c r="L99" i="1" a="1"/>
  <c r="H99" i="1" a="1"/>
  <c r="W98" i="1" a="1"/>
  <c r="S98" i="1" a="1"/>
  <c r="AF97" i="1" a="1"/>
  <c r="M97" i="1" a="1"/>
  <c r="I97" i="1" a="1"/>
  <c r="K142" i="1" a="1"/>
  <c r="U122" i="1" a="1"/>
  <c r="L119" i="1" a="1"/>
  <c r="AF117" i="1" a="1"/>
  <c r="M117" i="1" a="1"/>
  <c r="U114" i="1" a="1"/>
  <c r="L111" i="1" a="1"/>
  <c r="AA110" i="1" a="1"/>
  <c r="R110" i="1" a="1"/>
  <c r="S109" i="1" a="1"/>
  <c r="AF108" i="1" a="1"/>
  <c r="M108" i="1" a="1"/>
  <c r="I108" i="1" a="1"/>
  <c r="T107" i="1" a="1"/>
  <c r="N106" i="1" a="1"/>
  <c r="J106" i="1" a="1"/>
  <c r="Z105" i="1" a="1"/>
  <c r="U105" i="1" a="1"/>
  <c r="O104" i="1" a="1"/>
  <c r="K104" i="1" a="1"/>
  <c r="AA103" i="1" a="1"/>
  <c r="V103" i="1" a="1"/>
  <c r="R103" i="1" a="1"/>
  <c r="P102" i="1" a="1"/>
  <c r="L102" i="1" a="1"/>
  <c r="H102" i="1" a="1"/>
  <c r="W101" i="1" a="1"/>
  <c r="S101" i="1" a="1"/>
  <c r="AF100" i="1" a="1"/>
  <c r="M100" i="1" a="1"/>
  <c r="I100" i="1" a="1"/>
  <c r="T99" i="1" a="1"/>
  <c r="N98" i="1" a="1"/>
  <c r="J98" i="1" a="1"/>
  <c r="AF160" i="1" a="1"/>
  <c r="AA128" i="1" a="1"/>
  <c r="J123" i="1" a="1"/>
  <c r="K121" i="1" a="1"/>
  <c r="R120" i="1" a="1"/>
  <c r="Z119" i="1" a="1"/>
  <c r="S118" i="1" a="1"/>
  <c r="AA117" i="1" a="1"/>
  <c r="T116" i="1" a="1"/>
  <c r="J115" i="1" a="1"/>
  <c r="K113" i="1" a="1"/>
  <c r="R112" i="1" a="1"/>
  <c r="Z111" i="1" a="1"/>
  <c r="P110" i="1" a="1"/>
  <c r="W109" i="1" a="1"/>
  <c r="N109" i="1" a="1"/>
  <c r="J109" i="1" a="1"/>
  <c r="Z108" i="1" a="1"/>
  <c r="U108" i="1" a="1"/>
  <c r="O107" i="1" a="1"/>
  <c r="K107" i="1" a="1"/>
  <c r="AA106" i="1" a="1"/>
  <c r="V106" i="1" a="1"/>
  <c r="R106" i="1" a="1"/>
  <c r="P105" i="1" a="1"/>
  <c r="L105" i="1" a="1"/>
  <c r="H105" i="1" a="1"/>
  <c r="W104" i="1" a="1"/>
  <c r="S104" i="1" a="1"/>
  <c r="AF103" i="1" a="1"/>
  <c r="M103" i="1" a="1"/>
  <c r="I103" i="1" a="1"/>
  <c r="T102" i="1" a="1"/>
  <c r="N101" i="1" a="1"/>
  <c r="J101" i="1" a="1"/>
  <c r="Z100" i="1" a="1"/>
  <c r="U100" i="1" a="1"/>
  <c r="O99" i="1" a="1"/>
  <c r="K99" i="1" a="1"/>
  <c r="AA98" i="1" a="1"/>
  <c r="V98" i="1" a="1"/>
  <c r="R98" i="1" a="1"/>
  <c r="P97" i="1" a="1"/>
  <c r="M146" i="1" a="1"/>
  <c r="Z130" i="1" a="1"/>
  <c r="H124" i="1" a="1"/>
  <c r="N120" i="1" a="1"/>
  <c r="H119" i="1" a="1"/>
  <c r="O118" i="1" a="1"/>
  <c r="I117" i="1" a="1"/>
  <c r="P116" i="1" a="1"/>
  <c r="W115" i="1" a="1"/>
  <c r="N112" i="1" a="1"/>
  <c r="O110" i="1" a="1"/>
  <c r="I110" i="1" a="1"/>
  <c r="R109" i="1" a="1"/>
  <c r="P108" i="1" a="1"/>
  <c r="L108" i="1" a="1"/>
  <c r="H108" i="1" a="1"/>
  <c r="W107" i="1" a="1"/>
  <c r="S107" i="1" a="1"/>
  <c r="AF106" i="1" a="1"/>
  <c r="M106" i="1" a="1"/>
  <c r="I106" i="1" a="1"/>
  <c r="T105" i="1" a="1"/>
  <c r="N104" i="1" a="1"/>
  <c r="J104" i="1" a="1"/>
  <c r="Z103" i="1" a="1"/>
  <c r="U103" i="1" a="1"/>
  <c r="O102" i="1" a="1"/>
  <c r="K102" i="1" a="1"/>
  <c r="AA101" i="1" a="1"/>
  <c r="V101" i="1" a="1"/>
  <c r="R101" i="1" a="1"/>
  <c r="P100" i="1" a="1"/>
  <c r="L100" i="1" a="1"/>
  <c r="H100" i="1" a="1"/>
  <c r="W99" i="1" a="1"/>
  <c r="S99" i="1" a="1"/>
  <c r="AF98" i="1" a="1"/>
  <c r="M98" i="1" a="1"/>
  <c r="I98" i="1" a="1"/>
  <c r="T97" i="1" a="1"/>
  <c r="L140" i="1" a="1"/>
  <c r="P135" i="1" a="1"/>
  <c r="I130" i="1" a="1"/>
  <c r="AF122" i="1" a="1"/>
  <c r="M122" i="1" a="1"/>
  <c r="U119" i="1" a="1"/>
  <c r="V117" i="1" a="1"/>
  <c r="AF114" i="1" a="1"/>
  <c r="M114" i="1" a="1"/>
  <c r="U111" i="1" a="1"/>
  <c r="H111" i="1" a="1"/>
  <c r="W110" i="1" a="1"/>
  <c r="H110" i="1" a="1"/>
  <c r="V109" i="1" a="1"/>
  <c r="M109" i="1" a="1"/>
  <c r="I109" i="1" a="1"/>
  <c r="T108" i="1" a="1"/>
  <c r="N107" i="1" a="1"/>
  <c r="J107" i="1" a="1"/>
  <c r="Z106" i="1" a="1"/>
  <c r="U106" i="1" a="1"/>
  <c r="O105" i="1" a="1"/>
  <c r="K105" i="1" a="1"/>
  <c r="AA104" i="1" a="1"/>
  <c r="V104" i="1" a="1"/>
  <c r="R104" i="1" a="1"/>
  <c r="P103" i="1" a="1"/>
  <c r="L103" i="1" a="1"/>
  <c r="H103" i="1" a="1"/>
  <c r="W102" i="1" a="1"/>
  <c r="S102" i="1" a="1"/>
  <c r="AF101" i="1" a="1"/>
  <c r="M101" i="1" a="1"/>
  <c r="I101" i="1" a="1"/>
  <c r="T100" i="1" a="1"/>
  <c r="N99" i="1" a="1"/>
  <c r="J99" i="1" a="1"/>
  <c r="Z98" i="1" a="1"/>
  <c r="U98" i="1" a="1"/>
  <c r="O97" i="1" a="1"/>
  <c r="K97" i="1" a="1"/>
  <c r="M144" i="1" a="1"/>
  <c r="T123" i="1" a="1"/>
  <c r="I122" i="1" a="1"/>
  <c r="AA120" i="1" a="1"/>
  <c r="R117" i="1" a="1"/>
  <c r="I114" i="1" a="1"/>
  <c r="AA112" i="1" a="1"/>
  <c r="M110" i="1" a="1"/>
  <c r="U109" i="1" a="1"/>
  <c r="P109" i="1" a="1"/>
  <c r="L109" i="1" a="1"/>
  <c r="H109" i="1" a="1"/>
  <c r="W108" i="1" a="1"/>
  <c r="S108" i="1" a="1"/>
  <c r="AF107" i="1" a="1"/>
  <c r="M107" i="1" a="1"/>
  <c r="I107" i="1" a="1"/>
  <c r="T106" i="1" a="1"/>
  <c r="N105" i="1" a="1"/>
  <c r="J105" i="1" a="1"/>
  <c r="Z104" i="1" a="1"/>
  <c r="U104" i="1" a="1"/>
  <c r="O103" i="1" a="1"/>
  <c r="K103" i="1" a="1"/>
  <c r="AA102" i="1" a="1"/>
  <c r="V102" i="1" a="1"/>
  <c r="R102" i="1" a="1"/>
  <c r="P101" i="1" a="1"/>
  <c r="L101" i="1" a="1"/>
  <c r="H101" i="1" a="1"/>
  <c r="W100" i="1" a="1"/>
  <c r="S100" i="1" a="1"/>
  <c r="AF99" i="1" a="1"/>
  <c r="M99" i="1" a="1"/>
  <c r="I99" i="1" a="1"/>
  <c r="T98" i="1" a="1"/>
  <c r="N97" i="1" a="1"/>
  <c r="J97" i="1" a="1"/>
  <c r="M138" i="1" a="1"/>
  <c r="P127" i="1" a="1"/>
  <c r="Z122" i="1" a="1"/>
  <c r="P119" i="1" a="1"/>
  <c r="H116" i="1" a="1"/>
  <c r="Z114" i="1" a="1"/>
  <c r="P111" i="1" a="1"/>
  <c r="L110" i="1" a="1"/>
  <c r="AF109" i="1" a="1"/>
  <c r="Z109" i="1" a="1"/>
  <c r="N108" i="1" a="1"/>
  <c r="J108" i="1" a="1"/>
  <c r="Z107" i="1" a="1"/>
  <c r="U107" i="1" a="1"/>
  <c r="O106" i="1" a="1"/>
  <c r="K106" i="1" a="1"/>
  <c r="AA105" i="1" a="1"/>
  <c r="V105" i="1" a="1"/>
  <c r="R105" i="1" a="1"/>
  <c r="P104" i="1" a="1"/>
  <c r="L104" i="1" a="1"/>
  <c r="H104" i="1" a="1"/>
  <c r="W103" i="1" a="1"/>
  <c r="S103" i="1" a="1"/>
  <c r="AF102" i="1" a="1"/>
  <c r="M102" i="1" a="1"/>
  <c r="I102" i="1" a="1"/>
  <c r="T101" i="1" a="1"/>
  <c r="N100" i="1" a="1"/>
  <c r="J100" i="1" a="1"/>
  <c r="Z99" i="1" a="1"/>
  <c r="U99" i="1" a="1"/>
  <c r="O98" i="1" a="1"/>
  <c r="K98" i="1" a="1"/>
  <c r="AA97" i="1" a="1"/>
  <c r="V97" i="1" a="1"/>
  <c r="R97" i="1" a="1"/>
  <c r="W105" i="1" a="1"/>
  <c r="R99" i="1" a="1"/>
  <c r="L98" i="1" a="1"/>
  <c r="H97" i="1" a="1"/>
  <c r="Z96" i="1" a="1"/>
  <c r="U96" i="1" a="1"/>
  <c r="O95" i="1" a="1"/>
  <c r="K95" i="1" a="1"/>
  <c r="AA94" i="1" a="1"/>
  <c r="V94" i="1" a="1"/>
  <c r="R94" i="1" a="1"/>
  <c r="P93" i="1" a="1"/>
  <c r="L93" i="1" a="1"/>
  <c r="H93" i="1" a="1"/>
  <c r="W92" i="1" a="1"/>
  <c r="S92" i="1" a="1"/>
  <c r="AF91" i="1" a="1"/>
  <c r="M91" i="1" a="1"/>
  <c r="I91" i="1" a="1"/>
  <c r="T90" i="1" a="1"/>
  <c r="N89" i="1" a="1"/>
  <c r="J89" i="1" a="1"/>
  <c r="Z88" i="1" a="1"/>
  <c r="U88" i="1" a="1"/>
  <c r="O87" i="1" a="1"/>
  <c r="K87" i="1" a="1"/>
  <c r="AA86" i="1" a="1"/>
  <c r="V86" i="1" a="1"/>
  <c r="R86" i="1" a="1"/>
  <c r="P85" i="1" a="1"/>
  <c r="L85" i="1" a="1"/>
  <c r="H85" i="1" a="1"/>
  <c r="W84" i="1" a="1"/>
  <c r="S84" i="1" a="1"/>
  <c r="AF83" i="1" a="1"/>
  <c r="M83" i="1" a="1"/>
  <c r="I83" i="1" a="1"/>
  <c r="T82" i="1" a="1"/>
  <c r="N81" i="1" a="1"/>
  <c r="J81" i="1" a="1"/>
  <c r="Z80" i="1" a="1"/>
  <c r="U80" i="1" a="1"/>
  <c r="O79" i="1" a="1"/>
  <c r="K79" i="1" a="1"/>
  <c r="AA78" i="1" a="1"/>
  <c r="V78" i="1" a="1"/>
  <c r="R78" i="1" a="1"/>
  <c r="P77" i="1" a="1"/>
  <c r="L77" i="1" a="1"/>
  <c r="H77" i="1" a="1"/>
  <c r="W76" i="1" a="1"/>
  <c r="S76" i="1" a="1"/>
  <c r="AF75" i="1" a="1"/>
  <c r="M75" i="1" a="1"/>
  <c r="I75" i="1" a="1"/>
  <c r="T74" i="1" a="1"/>
  <c r="N73" i="1" a="1"/>
  <c r="J73" i="1" a="1"/>
  <c r="Z72" i="1" a="1"/>
  <c r="U72" i="1" a="1"/>
  <c r="O71" i="1" a="1"/>
  <c r="K71" i="1" a="1"/>
  <c r="AA70" i="1" a="1"/>
  <c r="V70" i="1" a="1"/>
  <c r="R70" i="1" a="1"/>
  <c r="P69" i="1" a="1"/>
  <c r="L69" i="1" a="1"/>
  <c r="H69" i="1" a="1"/>
  <c r="W68" i="1" a="1"/>
  <c r="S68" i="1" a="1"/>
  <c r="AF67" i="1" a="1"/>
  <c r="M67" i="1" a="1"/>
  <c r="I67" i="1" a="1"/>
  <c r="T66" i="1" a="1"/>
  <c r="N65" i="1" a="1"/>
  <c r="J65" i="1" a="1"/>
  <c r="Z64" i="1" a="1"/>
  <c r="U64" i="1" a="1"/>
  <c r="S105" i="1" a="1"/>
  <c r="M104" i="1" a="1"/>
  <c r="Z101" i="1" a="1"/>
  <c r="H98" i="1" a="1"/>
  <c r="P96" i="1" a="1"/>
  <c r="L96" i="1" a="1"/>
  <c r="H96" i="1" a="1"/>
  <c r="W95" i="1" a="1"/>
  <c r="S95" i="1" a="1"/>
  <c r="AF94" i="1" a="1"/>
  <c r="M94" i="1" a="1"/>
  <c r="I94" i="1" a="1"/>
  <c r="T93" i="1" a="1"/>
  <c r="N92" i="1" a="1"/>
  <c r="J92" i="1" a="1"/>
  <c r="Z91" i="1" a="1"/>
  <c r="U91" i="1" a="1"/>
  <c r="O90" i="1" a="1"/>
  <c r="K90" i="1" a="1"/>
  <c r="AA89" i="1" a="1"/>
  <c r="V89" i="1" a="1"/>
  <c r="R89" i="1" a="1"/>
  <c r="P88" i="1" a="1"/>
  <c r="L88" i="1" a="1"/>
  <c r="H88" i="1" a="1"/>
  <c r="W87" i="1" a="1"/>
  <c r="S87" i="1" a="1"/>
  <c r="AF86" i="1" a="1"/>
  <c r="M86" i="1" a="1"/>
  <c r="I86" i="1" a="1"/>
  <c r="T85" i="1" a="1"/>
  <c r="N84" i="1" a="1"/>
  <c r="J84" i="1" a="1"/>
  <c r="Z83" i="1" a="1"/>
  <c r="U83" i="1" a="1"/>
  <c r="O82" i="1" a="1"/>
  <c r="K82" i="1" a="1"/>
  <c r="AA81" i="1" a="1"/>
  <c r="V81" i="1" a="1"/>
  <c r="R81" i="1" a="1"/>
  <c r="P80" i="1" a="1"/>
  <c r="L80" i="1" a="1"/>
  <c r="H80" i="1" a="1"/>
  <c r="W79" i="1" a="1"/>
  <c r="S79" i="1" a="1"/>
  <c r="AF78" i="1" a="1"/>
  <c r="M78" i="1" a="1"/>
  <c r="I78" i="1" a="1"/>
  <c r="T77" i="1" a="1"/>
  <c r="N76" i="1" a="1"/>
  <c r="J76" i="1" a="1"/>
  <c r="Z75" i="1" a="1"/>
  <c r="U75" i="1" a="1"/>
  <c r="O74" i="1" a="1"/>
  <c r="K74" i="1" a="1"/>
  <c r="AA73" i="1" a="1"/>
  <c r="V73" i="1" a="1"/>
  <c r="R73" i="1" a="1"/>
  <c r="P72" i="1" a="1"/>
  <c r="L72" i="1" a="1"/>
  <c r="H72" i="1" a="1"/>
  <c r="W71" i="1" a="1"/>
  <c r="S71" i="1" a="1"/>
  <c r="AF70" i="1" a="1"/>
  <c r="M70" i="1" a="1"/>
  <c r="I70" i="1" a="1"/>
  <c r="T69" i="1" a="1"/>
  <c r="N68" i="1" a="1"/>
  <c r="J68" i="1" a="1"/>
  <c r="Z67" i="1" a="1"/>
  <c r="U67" i="1" a="1"/>
  <c r="O66" i="1" a="1"/>
  <c r="K66" i="1" a="1"/>
  <c r="AA65" i="1" a="1"/>
  <c r="V65" i="1" a="1"/>
  <c r="R65" i="1" a="1"/>
  <c r="P64" i="1" a="1"/>
  <c r="L64" i="1" a="1"/>
  <c r="J120" i="1" a="1"/>
  <c r="V110" i="1" a="1"/>
  <c r="AA107" i="1" a="1"/>
  <c r="I104" i="1" a="1"/>
  <c r="U101" i="1" a="1"/>
  <c r="O100" i="1" a="1"/>
  <c r="AF96" i="1" a="1"/>
  <c r="T96" i="1" a="1"/>
  <c r="N95" i="1" a="1"/>
  <c r="J95" i="1" a="1"/>
  <c r="Z94" i="1" a="1"/>
  <c r="U94" i="1" a="1"/>
  <c r="O93" i="1" a="1"/>
  <c r="K93" i="1" a="1"/>
  <c r="AA92" i="1" a="1"/>
  <c r="V92" i="1" a="1"/>
  <c r="R92" i="1" a="1"/>
  <c r="P91" i="1" a="1"/>
  <c r="L91" i="1" a="1"/>
  <c r="H91" i="1" a="1"/>
  <c r="W90" i="1" a="1"/>
  <c r="S90" i="1" a="1"/>
  <c r="AF89" i="1" a="1"/>
  <c r="M89" i="1" a="1"/>
  <c r="I89" i="1" a="1"/>
  <c r="T88" i="1" a="1"/>
  <c r="N87" i="1" a="1"/>
  <c r="J87" i="1" a="1"/>
  <c r="Z86" i="1" a="1"/>
  <c r="U86" i="1" a="1"/>
  <c r="O85" i="1" a="1"/>
  <c r="K85" i="1" a="1"/>
  <c r="AA84" i="1" a="1"/>
  <c r="V84" i="1" a="1"/>
  <c r="R84" i="1" a="1"/>
  <c r="P83" i="1" a="1"/>
  <c r="L83" i="1" a="1"/>
  <c r="H83" i="1" a="1"/>
  <c r="W82" i="1" a="1"/>
  <c r="S82" i="1" a="1"/>
  <c r="AF81" i="1" a="1"/>
  <c r="M81" i="1" a="1"/>
  <c r="I81" i="1" a="1"/>
  <c r="T80" i="1" a="1"/>
  <c r="N79" i="1" a="1"/>
  <c r="J79" i="1" a="1"/>
  <c r="Z78" i="1" a="1"/>
  <c r="U78" i="1" a="1"/>
  <c r="O77" i="1" a="1"/>
  <c r="K77" i="1" a="1"/>
  <c r="AA76" i="1" a="1"/>
  <c r="V76" i="1" a="1"/>
  <c r="R76" i="1" a="1"/>
  <c r="P75" i="1" a="1"/>
  <c r="L75" i="1" a="1"/>
  <c r="H75" i="1" a="1"/>
  <c r="W74" i="1" a="1"/>
  <c r="S74" i="1" a="1"/>
  <c r="AF73" i="1" a="1"/>
  <c r="M73" i="1" a="1"/>
  <c r="I73" i="1" a="1"/>
  <c r="T72" i="1" a="1"/>
  <c r="N71" i="1" a="1"/>
  <c r="J71" i="1" a="1"/>
  <c r="Z70" i="1" a="1"/>
  <c r="U70" i="1" a="1"/>
  <c r="O69" i="1" a="1"/>
  <c r="K69" i="1" a="1"/>
  <c r="AA68" i="1" a="1"/>
  <c r="V68" i="1" a="1"/>
  <c r="R68" i="1" a="1"/>
  <c r="P67" i="1" a="1"/>
  <c r="L67" i="1" a="1"/>
  <c r="H67" i="1" a="1"/>
  <c r="W66" i="1" a="1"/>
  <c r="S66" i="1" a="1"/>
  <c r="AF65" i="1" a="1"/>
  <c r="M65" i="1" a="1"/>
  <c r="I65" i="1" a="1"/>
  <c r="T113" i="1" a="1"/>
  <c r="V107" i="1" a="1"/>
  <c r="P106" i="1" a="1"/>
  <c r="K100" i="1" a="1"/>
  <c r="O96" i="1" a="1"/>
  <c r="K96" i="1" a="1"/>
  <c r="AA95" i="1" a="1"/>
  <c r="V95" i="1" a="1"/>
  <c r="R95" i="1" a="1"/>
  <c r="P94" i="1" a="1"/>
  <c r="L94" i="1" a="1"/>
  <c r="H94" i="1" a="1"/>
  <c r="W93" i="1" a="1"/>
  <c r="S93" i="1" a="1"/>
  <c r="AF92" i="1" a="1"/>
  <c r="M92" i="1" a="1"/>
  <c r="I92" i="1" a="1"/>
  <c r="T91" i="1" a="1"/>
  <c r="N90" i="1" a="1"/>
  <c r="J90" i="1" a="1"/>
  <c r="Z89" i="1" a="1"/>
  <c r="U89" i="1" a="1"/>
  <c r="O88" i="1" a="1"/>
  <c r="K88" i="1" a="1"/>
  <c r="AA87" i="1" a="1"/>
  <c r="V87" i="1" a="1"/>
  <c r="R87" i="1" a="1"/>
  <c r="P86" i="1" a="1"/>
  <c r="L86" i="1" a="1"/>
  <c r="H86" i="1" a="1"/>
  <c r="W85" i="1" a="1"/>
  <c r="S85" i="1" a="1"/>
  <c r="AF84" i="1" a="1"/>
  <c r="M84" i="1" a="1"/>
  <c r="I84" i="1" a="1"/>
  <c r="T83" i="1" a="1"/>
  <c r="N82" i="1" a="1"/>
  <c r="J82" i="1" a="1"/>
  <c r="Z81" i="1" a="1"/>
  <c r="U81" i="1" a="1"/>
  <c r="O80" i="1" a="1"/>
  <c r="K80" i="1" a="1"/>
  <c r="AA79" i="1" a="1"/>
  <c r="V79" i="1" a="1"/>
  <c r="R79" i="1" a="1"/>
  <c r="P78" i="1" a="1"/>
  <c r="L78" i="1" a="1"/>
  <c r="H78" i="1" a="1"/>
  <c r="W77" i="1" a="1"/>
  <c r="S77" i="1" a="1"/>
  <c r="AF76" i="1" a="1"/>
  <c r="M76" i="1" a="1"/>
  <c r="I76" i="1" a="1"/>
  <c r="T75" i="1" a="1"/>
  <c r="N74" i="1" a="1"/>
  <c r="J74" i="1" a="1"/>
  <c r="Z73" i="1" a="1"/>
  <c r="U73" i="1" a="1"/>
  <c r="O72" i="1" a="1"/>
  <c r="K72" i="1" a="1"/>
  <c r="AA71" i="1" a="1"/>
  <c r="V71" i="1" a="1"/>
  <c r="R71" i="1" a="1"/>
  <c r="P70" i="1" a="1"/>
  <c r="L70" i="1" a="1"/>
  <c r="H70" i="1" a="1"/>
  <c r="W69" i="1" a="1"/>
  <c r="S69" i="1" a="1"/>
  <c r="AF68" i="1" a="1"/>
  <c r="M68" i="1" a="1"/>
  <c r="I68" i="1" a="1"/>
  <c r="T67" i="1" a="1"/>
  <c r="N66" i="1" a="1"/>
  <c r="J66" i="1" a="1"/>
  <c r="Z65" i="1" a="1"/>
  <c r="U65" i="1" a="1"/>
  <c r="O64" i="1" a="1"/>
  <c r="K64" i="1" a="1"/>
  <c r="L116" i="1" a="1"/>
  <c r="R107" i="1" a="1"/>
  <c r="L106" i="1" a="1"/>
  <c r="Z97" i="1" a="1"/>
  <c r="L97" i="1" a="1"/>
  <c r="W96" i="1" a="1"/>
  <c r="S96" i="1" a="1"/>
  <c r="AF95" i="1" a="1"/>
  <c r="M95" i="1" a="1"/>
  <c r="I95" i="1" a="1"/>
  <c r="T94" i="1" a="1"/>
  <c r="N93" i="1" a="1"/>
  <c r="J93" i="1" a="1"/>
  <c r="Z92" i="1" a="1"/>
  <c r="U92" i="1" a="1"/>
  <c r="O91" i="1" a="1"/>
  <c r="K91" i="1" a="1"/>
  <c r="AA90" i="1" a="1"/>
  <c r="V90" i="1" a="1"/>
  <c r="R90" i="1" a="1"/>
  <c r="P89" i="1" a="1"/>
  <c r="L89" i="1" a="1"/>
  <c r="H89" i="1" a="1"/>
  <c r="W88" i="1" a="1"/>
  <c r="S88" i="1" a="1"/>
  <c r="AF87" i="1" a="1"/>
  <c r="M87" i="1" a="1"/>
  <c r="I87" i="1" a="1"/>
  <c r="T86" i="1" a="1"/>
  <c r="N85" i="1" a="1"/>
  <c r="J85" i="1" a="1"/>
  <c r="Z84" i="1" a="1"/>
  <c r="U84" i="1" a="1"/>
  <c r="O83" i="1" a="1"/>
  <c r="K83" i="1" a="1"/>
  <c r="AA82" i="1" a="1"/>
  <c r="V82" i="1" a="1"/>
  <c r="R82" i="1" a="1"/>
  <c r="P81" i="1" a="1"/>
  <c r="L81" i="1" a="1"/>
  <c r="H81" i="1" a="1"/>
  <c r="W80" i="1" a="1"/>
  <c r="S80" i="1" a="1"/>
  <c r="AF79" i="1" a="1"/>
  <c r="M79" i="1" a="1"/>
  <c r="I79" i="1" a="1"/>
  <c r="T78" i="1" a="1"/>
  <c r="N77" i="1" a="1"/>
  <c r="J77" i="1" a="1"/>
  <c r="Z76" i="1" a="1"/>
  <c r="U76" i="1" a="1"/>
  <c r="O75" i="1" a="1"/>
  <c r="K75" i="1" a="1"/>
  <c r="AA74" i="1" a="1"/>
  <c r="V74" i="1" a="1"/>
  <c r="R74" i="1" a="1"/>
  <c r="P73" i="1" a="1"/>
  <c r="L73" i="1" a="1"/>
  <c r="H73" i="1" a="1"/>
  <c r="W72" i="1" a="1"/>
  <c r="S72" i="1" a="1"/>
  <c r="AF71" i="1" a="1"/>
  <c r="M71" i="1" a="1"/>
  <c r="I71" i="1" a="1"/>
  <c r="T70" i="1" a="1"/>
  <c r="N69" i="1" a="1"/>
  <c r="J69" i="1" a="1"/>
  <c r="Z68" i="1" a="1"/>
  <c r="U68" i="1" a="1"/>
  <c r="O67" i="1" a="1"/>
  <c r="K67" i="1" a="1"/>
  <c r="AA66" i="1" a="1"/>
  <c r="V66" i="1" a="1"/>
  <c r="R66" i="1" a="1"/>
  <c r="P65" i="1" a="1"/>
  <c r="L65" i="1" a="1"/>
  <c r="H65" i="1" a="1"/>
  <c r="W64" i="1" a="1"/>
  <c r="S64" i="1" a="1"/>
  <c r="AF63" i="1" a="1"/>
  <c r="H132" i="1" a="1"/>
  <c r="S115" i="1" a="1"/>
  <c r="J112" i="1" a="1"/>
  <c r="O108" i="1" a="1"/>
  <c r="T103" i="1" a="1"/>
  <c r="J102" i="1" a="1"/>
  <c r="AA99" i="1" a="1"/>
  <c r="U97" i="1" a="1"/>
  <c r="AA96" i="1" a="1"/>
  <c r="V96" i="1" a="1"/>
  <c r="R96" i="1" a="1"/>
  <c r="P95" i="1" a="1"/>
  <c r="L95" i="1" a="1"/>
  <c r="H95" i="1" a="1"/>
  <c r="W94" i="1" a="1"/>
  <c r="S94" i="1" a="1"/>
  <c r="AF93" i="1" a="1"/>
  <c r="M93" i="1" a="1"/>
  <c r="I93" i="1" a="1"/>
  <c r="T92" i="1" a="1"/>
  <c r="N91" i="1" a="1"/>
  <c r="J91" i="1" a="1"/>
  <c r="Z90" i="1" a="1"/>
  <c r="U90" i="1" a="1"/>
  <c r="O89" i="1" a="1"/>
  <c r="K89" i="1" a="1"/>
  <c r="AA88" i="1" a="1"/>
  <c r="V88" i="1" a="1"/>
  <c r="R88" i="1" a="1"/>
  <c r="P87" i="1" a="1"/>
  <c r="L87" i="1" a="1"/>
  <c r="H87" i="1" a="1"/>
  <c r="W86" i="1" a="1"/>
  <c r="S86" i="1" a="1"/>
  <c r="AF85" i="1" a="1"/>
  <c r="M85" i="1" a="1"/>
  <c r="I85" i="1" a="1"/>
  <c r="T84" i="1" a="1"/>
  <c r="N83" i="1" a="1"/>
  <c r="J83" i="1" a="1"/>
  <c r="Z82" i="1" a="1"/>
  <c r="U82" i="1" a="1"/>
  <c r="O81" i="1" a="1"/>
  <c r="K81" i="1" a="1"/>
  <c r="AA80" i="1" a="1"/>
  <c r="V80" i="1" a="1"/>
  <c r="R80" i="1" a="1"/>
  <c r="P79" i="1" a="1"/>
  <c r="L79" i="1" a="1"/>
  <c r="H79" i="1" a="1"/>
  <c r="W78" i="1" a="1"/>
  <c r="S78" i="1" a="1"/>
  <c r="AF77" i="1" a="1"/>
  <c r="M77" i="1" a="1"/>
  <c r="I77" i="1" a="1"/>
  <c r="T76" i="1" a="1"/>
  <c r="N75" i="1" a="1"/>
  <c r="J75" i="1" a="1"/>
  <c r="Z74" i="1" a="1"/>
  <c r="U74" i="1" a="1"/>
  <c r="O73" i="1" a="1"/>
  <c r="K73" i="1" a="1"/>
  <c r="AA72" i="1" a="1"/>
  <c r="V72" i="1" a="1"/>
  <c r="R72" i="1" a="1"/>
  <c r="P71" i="1" a="1"/>
  <c r="L71" i="1" a="1"/>
  <c r="H71" i="1" a="1"/>
  <c r="W70" i="1" a="1"/>
  <c r="S70" i="1" a="1"/>
  <c r="AF69" i="1" a="1"/>
  <c r="M69" i="1" a="1"/>
  <c r="I69" i="1" a="1"/>
  <c r="T68" i="1" a="1"/>
  <c r="N67" i="1" a="1"/>
  <c r="J67" i="1" a="1"/>
  <c r="Z66" i="1" a="1"/>
  <c r="U66" i="1" a="1"/>
  <c r="O65" i="1" a="1"/>
  <c r="K65" i="1" a="1"/>
  <c r="AA64" i="1" a="1"/>
  <c r="V64" i="1" a="1"/>
  <c r="R64" i="1" a="1"/>
  <c r="R125" i="1" a="1"/>
  <c r="T121" i="1" a="1"/>
  <c r="K118" i="1" a="1"/>
  <c r="K108" i="1" a="1"/>
  <c r="V99" i="1" a="1"/>
  <c r="P98" i="1" a="1"/>
  <c r="S97" i="1" a="1"/>
  <c r="M96" i="1" a="1"/>
  <c r="I96" i="1" a="1"/>
  <c r="T95" i="1" a="1"/>
  <c r="N94" i="1" a="1"/>
  <c r="J94" i="1" a="1"/>
  <c r="Z93" i="1" a="1"/>
  <c r="U93" i="1" a="1"/>
  <c r="O92" i="1" a="1"/>
  <c r="K92" i="1" a="1"/>
  <c r="AA91" i="1" a="1"/>
  <c r="V91" i="1" a="1"/>
  <c r="R91" i="1" a="1"/>
  <c r="P90" i="1" a="1"/>
  <c r="L90" i="1" a="1"/>
  <c r="H90" i="1" a="1"/>
  <c r="W89" i="1" a="1"/>
  <c r="S89" i="1" a="1"/>
  <c r="AF88" i="1" a="1"/>
  <c r="M88" i="1" a="1"/>
  <c r="I88" i="1" a="1"/>
  <c r="T87" i="1" a="1"/>
  <c r="N86" i="1" a="1"/>
  <c r="J86" i="1" a="1"/>
  <c r="Z85" i="1" a="1"/>
  <c r="U85" i="1" a="1"/>
  <c r="O84" i="1" a="1"/>
  <c r="K84" i="1" a="1"/>
  <c r="AA83" i="1" a="1"/>
  <c r="V83" i="1" a="1"/>
  <c r="R83" i="1" a="1"/>
  <c r="P82" i="1" a="1"/>
  <c r="L82" i="1" a="1"/>
  <c r="H82" i="1" a="1"/>
  <c r="W81" i="1" a="1"/>
  <c r="S81" i="1" a="1"/>
  <c r="AF80" i="1" a="1"/>
  <c r="M80" i="1" a="1"/>
  <c r="I80" i="1" a="1"/>
  <c r="T79" i="1" a="1"/>
  <c r="N78" i="1" a="1"/>
  <c r="J78" i="1" a="1"/>
  <c r="Z77" i="1" a="1"/>
  <c r="U77" i="1" a="1"/>
  <c r="O76" i="1" a="1"/>
  <c r="K76" i="1" a="1"/>
  <c r="AA75" i="1" a="1"/>
  <c r="V75" i="1" a="1"/>
  <c r="R75" i="1" a="1"/>
  <c r="P74" i="1" a="1"/>
  <c r="L74" i="1" a="1"/>
  <c r="H74" i="1" a="1"/>
  <c r="W73" i="1" a="1"/>
  <c r="S73" i="1" a="1"/>
  <c r="AF72" i="1" a="1"/>
  <c r="M72" i="1" a="1"/>
  <c r="I72" i="1" a="1"/>
  <c r="T71" i="1" a="1"/>
  <c r="N70" i="1" a="1"/>
  <c r="J70" i="1" a="1"/>
  <c r="Z69" i="1" a="1"/>
  <c r="U69" i="1" a="1"/>
  <c r="O68" i="1" a="1"/>
  <c r="K68" i="1" a="1"/>
  <c r="AA67" i="1" a="1"/>
  <c r="V67" i="1" a="1"/>
  <c r="R67" i="1" a="1"/>
  <c r="P66" i="1" a="1"/>
  <c r="L66" i="1" a="1"/>
  <c r="H66" i="1" a="1"/>
  <c r="W65" i="1" a="1"/>
  <c r="S65" i="1" a="1"/>
  <c r="AF64" i="1" a="1"/>
  <c r="M64" i="1" a="1"/>
  <c r="AF104" i="1" a="1"/>
  <c r="U95" i="1" a="1"/>
  <c r="O94" i="1" a="1"/>
  <c r="T89" i="1" a="1"/>
  <c r="J88" i="1" a="1"/>
  <c r="AA85" i="1" a="1"/>
  <c r="I82" i="1" a="1"/>
  <c r="U79" i="1" a="1"/>
  <c r="O78" i="1" a="1"/>
  <c r="T73" i="1" a="1"/>
  <c r="J72" i="1" a="1"/>
  <c r="AA69" i="1" a="1"/>
  <c r="I66" i="1" a="1"/>
  <c r="N64" i="1" a="1"/>
  <c r="Z63" i="1" a="1"/>
  <c r="T63" i="1" a="1"/>
  <c r="N62" i="1" a="1"/>
  <c r="J62" i="1" a="1"/>
  <c r="Z61" i="1" a="1"/>
  <c r="U61" i="1" a="1"/>
  <c r="O60" i="1" a="1"/>
  <c r="K60" i="1" a="1"/>
  <c r="AA59" i="1" a="1"/>
  <c r="V59" i="1" a="1"/>
  <c r="R59" i="1" a="1"/>
  <c r="P58" i="1" a="1"/>
  <c r="L58" i="1" a="1"/>
  <c r="H58" i="1" a="1"/>
  <c r="W57" i="1" a="1"/>
  <c r="S57" i="1" a="1"/>
  <c r="AF56" i="1" a="1"/>
  <c r="M56" i="1" a="1"/>
  <c r="I56" i="1" a="1"/>
  <c r="T55" i="1" a="1"/>
  <c r="N54" i="1" a="1"/>
  <c r="J54" i="1" a="1"/>
  <c r="Z53" i="1" a="1"/>
  <c r="U53" i="1" a="1"/>
  <c r="O52" i="1" a="1"/>
  <c r="K52" i="1" a="1"/>
  <c r="AA51" i="1" a="1"/>
  <c r="V51" i="1" a="1"/>
  <c r="R51" i="1" a="1"/>
  <c r="P50" i="1" a="1"/>
  <c r="L50" i="1" a="1"/>
  <c r="H50" i="1" a="1"/>
  <c r="W49" i="1" a="1"/>
  <c r="S49" i="1" a="1"/>
  <c r="AF48" i="1" a="1"/>
  <c r="M48" i="1" a="1"/>
  <c r="I48" i="1" a="1"/>
  <c r="T47" i="1" a="1"/>
  <c r="N46" i="1" a="1"/>
  <c r="J46" i="1" a="1"/>
  <c r="Z45" i="1" a="1"/>
  <c r="U45" i="1" a="1"/>
  <c r="O44" i="1" a="1"/>
  <c r="K44" i="1" a="1"/>
  <c r="AA43" i="1" a="1"/>
  <c r="V43" i="1" a="1"/>
  <c r="R43" i="1" a="1"/>
  <c r="P42" i="1" a="1"/>
  <c r="L42" i="1" a="1"/>
  <c r="H42" i="1" a="1"/>
  <c r="W41" i="1" a="1"/>
  <c r="S41" i="1" a="1"/>
  <c r="AF40" i="1" a="1"/>
  <c r="M40" i="1" a="1"/>
  <c r="I40" i="1" a="1"/>
  <c r="T39" i="1" a="1"/>
  <c r="N38" i="1" a="1"/>
  <c r="J38" i="1" a="1"/>
  <c r="Z37" i="1" a="1"/>
  <c r="U37" i="1" a="1"/>
  <c r="O36" i="1" a="1"/>
  <c r="K36" i="1" a="1"/>
  <c r="AA35" i="1" a="1"/>
  <c r="V35" i="1" a="1"/>
  <c r="R35" i="1" a="1"/>
  <c r="P34" i="1" a="1"/>
  <c r="L34" i="1" a="1"/>
  <c r="H34" i="1" a="1"/>
  <c r="W33" i="1" a="1"/>
  <c r="K94" i="1" a="1"/>
  <c r="V85" i="1" a="1"/>
  <c r="P84" i="1" a="1"/>
  <c r="K78" i="1" a="1"/>
  <c r="V69" i="1" a="1"/>
  <c r="P68" i="1" a="1"/>
  <c r="O63" i="1" a="1"/>
  <c r="K63" i="1" a="1"/>
  <c r="AA62" i="1" a="1"/>
  <c r="V62" i="1" a="1"/>
  <c r="R62" i="1" a="1"/>
  <c r="P61" i="1" a="1"/>
  <c r="L61" i="1" a="1"/>
  <c r="H61" i="1" a="1"/>
  <c r="W60" i="1" a="1"/>
  <c r="S60" i="1" a="1"/>
  <c r="AF59" i="1" a="1"/>
  <c r="M59" i="1" a="1"/>
  <c r="I59" i="1" a="1"/>
  <c r="T58" i="1" a="1"/>
  <c r="N57" i="1" a="1"/>
  <c r="J57" i="1" a="1"/>
  <c r="Z56" i="1" a="1"/>
  <c r="U56" i="1" a="1"/>
  <c r="O55" i="1" a="1"/>
  <c r="K55" i="1" a="1"/>
  <c r="AA54" i="1" a="1"/>
  <c r="V54" i="1" a="1"/>
  <c r="R54" i="1" a="1"/>
  <c r="P53" i="1" a="1"/>
  <c r="L53" i="1" a="1"/>
  <c r="H53" i="1" a="1"/>
  <c r="W52" i="1" a="1"/>
  <c r="S52" i="1" a="1"/>
  <c r="AF51" i="1" a="1"/>
  <c r="M51" i="1" a="1"/>
  <c r="I51" i="1" a="1"/>
  <c r="T50" i="1" a="1"/>
  <c r="N49" i="1" a="1"/>
  <c r="J49" i="1" a="1"/>
  <c r="Z48" i="1" a="1"/>
  <c r="U48" i="1" a="1"/>
  <c r="O47" i="1" a="1"/>
  <c r="K47" i="1" a="1"/>
  <c r="AA46" i="1" a="1"/>
  <c r="V46" i="1" a="1"/>
  <c r="R46" i="1" a="1"/>
  <c r="P45" i="1" a="1"/>
  <c r="L45" i="1" a="1"/>
  <c r="H45" i="1" a="1"/>
  <c r="W44" i="1" a="1"/>
  <c r="S44" i="1" a="1"/>
  <c r="AF43" i="1" a="1"/>
  <c r="M43" i="1" a="1"/>
  <c r="I43" i="1" a="1"/>
  <c r="T42" i="1" a="1"/>
  <c r="N41" i="1" a="1"/>
  <c r="J41" i="1" a="1"/>
  <c r="Z40" i="1" a="1"/>
  <c r="U40" i="1" a="1"/>
  <c r="O39" i="1" a="1"/>
  <c r="K39" i="1" a="1"/>
  <c r="AA38" i="1" a="1"/>
  <c r="V38" i="1" a="1"/>
  <c r="R38" i="1" a="1"/>
  <c r="P37" i="1" a="1"/>
  <c r="L37" i="1" a="1"/>
  <c r="H37" i="1" a="1"/>
  <c r="W36" i="1" a="1"/>
  <c r="S36" i="1" a="1"/>
  <c r="AF35" i="1" a="1"/>
  <c r="M35" i="1" a="1"/>
  <c r="I35" i="1" a="1"/>
  <c r="T34" i="1" a="1"/>
  <c r="W91" i="1" a="1"/>
  <c r="R85" i="1" a="1"/>
  <c r="L84" i="1" a="1"/>
  <c r="W75" i="1" a="1"/>
  <c r="R69" i="1" a="1"/>
  <c r="L68" i="1" a="1"/>
  <c r="S63" i="1" a="1"/>
  <c r="AF62" i="1" a="1"/>
  <c r="M62" i="1" a="1"/>
  <c r="I62" i="1" a="1"/>
  <c r="T61" i="1" a="1"/>
  <c r="N60" i="1" a="1"/>
  <c r="J60" i="1" a="1"/>
  <c r="Z59" i="1" a="1"/>
  <c r="U59" i="1" a="1"/>
  <c r="O58" i="1" a="1"/>
  <c r="K58" i="1" a="1"/>
  <c r="AA57" i="1" a="1"/>
  <c r="V57" i="1" a="1"/>
  <c r="R57" i="1" a="1"/>
  <c r="P56" i="1" a="1"/>
  <c r="L56" i="1" a="1"/>
  <c r="H56" i="1" a="1"/>
  <c r="W55" i="1" a="1"/>
  <c r="S55" i="1" a="1"/>
  <c r="AF54" i="1" a="1"/>
  <c r="M54" i="1" a="1"/>
  <c r="I54" i="1" a="1"/>
  <c r="T53" i="1" a="1"/>
  <c r="N52" i="1" a="1"/>
  <c r="J52" i="1" a="1"/>
  <c r="Z51" i="1" a="1"/>
  <c r="U51" i="1" a="1"/>
  <c r="O50" i="1" a="1"/>
  <c r="K50" i="1" a="1"/>
  <c r="AA49" i="1" a="1"/>
  <c r="V49" i="1" a="1"/>
  <c r="R49" i="1" a="1"/>
  <c r="P48" i="1" a="1"/>
  <c r="L48" i="1" a="1"/>
  <c r="H48" i="1" a="1"/>
  <c r="W47" i="1" a="1"/>
  <c r="S47" i="1" a="1"/>
  <c r="AF46" i="1" a="1"/>
  <c r="M46" i="1" a="1"/>
  <c r="I46" i="1" a="1"/>
  <c r="T45" i="1" a="1"/>
  <c r="N44" i="1" a="1"/>
  <c r="J44" i="1" a="1"/>
  <c r="Z43" i="1" a="1"/>
  <c r="U43" i="1" a="1"/>
  <c r="O42" i="1" a="1"/>
  <c r="K42" i="1" a="1"/>
  <c r="AA41" i="1" a="1"/>
  <c r="V41" i="1" a="1"/>
  <c r="R41" i="1" a="1"/>
  <c r="P40" i="1" a="1"/>
  <c r="L40" i="1" a="1"/>
  <c r="H40" i="1" a="1"/>
  <c r="W39" i="1" a="1"/>
  <c r="S39" i="1" a="1"/>
  <c r="AF38" i="1" a="1"/>
  <c r="M38" i="1" a="1"/>
  <c r="I38" i="1" a="1"/>
  <c r="T37" i="1" a="1"/>
  <c r="N36" i="1" a="1"/>
  <c r="J36" i="1" a="1"/>
  <c r="Z35" i="1" a="1"/>
  <c r="U35" i="1" a="1"/>
  <c r="O34" i="1" a="1"/>
  <c r="K34" i="1" a="1"/>
  <c r="AA33" i="1" a="1"/>
  <c r="V33" i="1" a="1"/>
  <c r="N96" i="1" a="1"/>
  <c r="S91" i="1" a="1"/>
  <c r="M90" i="1" a="1"/>
  <c r="Z87" i="1" a="1"/>
  <c r="H84" i="1" a="1"/>
  <c r="AF82" i="1" a="1"/>
  <c r="N80" i="1" a="1"/>
  <c r="S75" i="1" a="1"/>
  <c r="M74" i="1" a="1"/>
  <c r="Z71" i="1" a="1"/>
  <c r="H68" i="1" a="1"/>
  <c r="AF66" i="1" a="1"/>
  <c r="J64" i="1" a="1"/>
  <c r="W63" i="1" a="1"/>
  <c r="N63" i="1" a="1"/>
  <c r="J63" i="1" a="1"/>
  <c r="Z62" i="1" a="1"/>
  <c r="U62" i="1" a="1"/>
  <c r="O61" i="1" a="1"/>
  <c r="K61" i="1" a="1"/>
  <c r="AA60" i="1" a="1"/>
  <c r="V60" i="1" a="1"/>
  <c r="R60" i="1" a="1"/>
  <c r="P59" i="1" a="1"/>
  <c r="L59" i="1" a="1"/>
  <c r="H59" i="1" a="1"/>
  <c r="W58" i="1" a="1"/>
  <c r="S58" i="1" a="1"/>
  <c r="AF57" i="1" a="1"/>
  <c r="M57" i="1" a="1"/>
  <c r="I57" i="1" a="1"/>
  <c r="T56" i="1" a="1"/>
  <c r="N55" i="1" a="1"/>
  <c r="J55" i="1" a="1"/>
  <c r="Z54" i="1" a="1"/>
  <c r="U54" i="1" a="1"/>
  <c r="O53" i="1" a="1"/>
  <c r="K53" i="1" a="1"/>
  <c r="AA52" i="1" a="1"/>
  <c r="V52" i="1" a="1"/>
  <c r="R52" i="1" a="1"/>
  <c r="P51" i="1" a="1"/>
  <c r="L51" i="1" a="1"/>
  <c r="H51" i="1" a="1"/>
  <c r="W50" i="1" a="1"/>
  <c r="S50" i="1" a="1"/>
  <c r="AF49" i="1" a="1"/>
  <c r="M49" i="1" a="1"/>
  <c r="I49" i="1" a="1"/>
  <c r="T48" i="1" a="1"/>
  <c r="N47" i="1" a="1"/>
  <c r="J47" i="1" a="1"/>
  <c r="Z46" i="1" a="1"/>
  <c r="U46" i="1" a="1"/>
  <c r="O45" i="1" a="1"/>
  <c r="K45" i="1" a="1"/>
  <c r="AA44" i="1" a="1"/>
  <c r="V44" i="1" a="1"/>
  <c r="R44" i="1" a="1"/>
  <c r="P43" i="1" a="1"/>
  <c r="L43" i="1" a="1"/>
  <c r="H43" i="1" a="1"/>
  <c r="W42" i="1" a="1"/>
  <c r="S42" i="1" a="1"/>
  <c r="AF41" i="1" a="1"/>
  <c r="M41" i="1" a="1"/>
  <c r="I41" i="1" a="1"/>
  <c r="T40" i="1" a="1"/>
  <c r="N39" i="1" a="1"/>
  <c r="J39" i="1" a="1"/>
  <c r="Z38" i="1" a="1"/>
  <c r="U38" i="1" a="1"/>
  <c r="O37" i="1" a="1"/>
  <c r="K37" i="1" a="1"/>
  <c r="AA36" i="1" a="1"/>
  <c r="V36" i="1" a="1"/>
  <c r="R36" i="1" a="1"/>
  <c r="P35" i="1" a="1"/>
  <c r="L35" i="1" a="1"/>
  <c r="H35" i="1" a="1"/>
  <c r="W34" i="1" a="1"/>
  <c r="S34" i="1" a="1"/>
  <c r="AF33" i="1" a="1"/>
  <c r="N102" i="1" a="1"/>
  <c r="J96" i="1" a="1"/>
  <c r="AA93" i="1" a="1"/>
  <c r="I90" i="1" a="1"/>
  <c r="U87" i="1" a="1"/>
  <c r="O86" i="1" a="1"/>
  <c r="T81" i="1" a="1"/>
  <c r="J80" i="1" a="1"/>
  <c r="AA77" i="1" a="1"/>
  <c r="I74" i="1" a="1"/>
  <c r="U71" i="1" a="1"/>
  <c r="O70" i="1" a="1"/>
  <c r="T65" i="1" a="1"/>
  <c r="T64" i="1" a="1"/>
  <c r="I64" i="1" a="1"/>
  <c r="R63" i="1" a="1"/>
  <c r="P62" i="1" a="1"/>
  <c r="L62" i="1" a="1"/>
  <c r="H62" i="1" a="1"/>
  <c r="W61" i="1" a="1"/>
  <c r="S61" i="1" a="1"/>
  <c r="AF60" i="1" a="1"/>
  <c r="M60" i="1" a="1"/>
  <c r="I60" i="1" a="1"/>
  <c r="T59" i="1" a="1"/>
  <c r="N58" i="1" a="1"/>
  <c r="J58" i="1" a="1"/>
  <c r="Z57" i="1" a="1"/>
  <c r="U57" i="1" a="1"/>
  <c r="O56" i="1" a="1"/>
  <c r="K56" i="1" a="1"/>
  <c r="AA55" i="1" a="1"/>
  <c r="V55" i="1" a="1"/>
  <c r="R55" i="1" a="1"/>
  <c r="P54" i="1" a="1"/>
  <c r="L54" i="1" a="1"/>
  <c r="H54" i="1" a="1"/>
  <c r="W53" i="1" a="1"/>
  <c r="S53" i="1" a="1"/>
  <c r="AF52" i="1" a="1"/>
  <c r="M52" i="1" a="1"/>
  <c r="I52" i="1" a="1"/>
  <c r="T51" i="1" a="1"/>
  <c r="N50" i="1" a="1"/>
  <c r="J50" i="1" a="1"/>
  <c r="Z49" i="1" a="1"/>
  <c r="U49" i="1" a="1"/>
  <c r="O48" i="1" a="1"/>
  <c r="K48" i="1" a="1"/>
  <c r="AA47" i="1" a="1"/>
  <c r="V47" i="1" a="1"/>
  <c r="R47" i="1" a="1"/>
  <c r="P46" i="1" a="1"/>
  <c r="L46" i="1" a="1"/>
  <c r="H46" i="1" a="1"/>
  <c r="W45" i="1" a="1"/>
  <c r="S45" i="1" a="1"/>
  <c r="AF44" i="1" a="1"/>
  <c r="M44" i="1" a="1"/>
  <c r="I44" i="1" a="1"/>
  <c r="T43" i="1" a="1"/>
  <c r="N42" i="1" a="1"/>
  <c r="J42" i="1" a="1"/>
  <c r="Z41" i="1" a="1"/>
  <c r="U41" i="1" a="1"/>
  <c r="O40" i="1" a="1"/>
  <c r="K40" i="1" a="1"/>
  <c r="AA39" i="1" a="1"/>
  <c r="V39" i="1" a="1"/>
  <c r="R39" i="1" a="1"/>
  <c r="P38" i="1" a="1"/>
  <c r="L38" i="1" a="1"/>
  <c r="H38" i="1" a="1"/>
  <c r="W37" i="1" a="1"/>
  <c r="S37" i="1" a="1"/>
  <c r="AF36" i="1" a="1"/>
  <c r="M36" i="1" a="1"/>
  <c r="I36" i="1" a="1"/>
  <c r="T35" i="1" a="1"/>
  <c r="N34" i="1" a="1"/>
  <c r="J34" i="1" a="1"/>
  <c r="Z33" i="1" a="1"/>
  <c r="U33" i="1" a="1"/>
  <c r="R93" i="1" a="1"/>
  <c r="L92" i="1" a="1"/>
  <c r="W83" i="1" a="1"/>
  <c r="R77" i="1" a="1"/>
  <c r="L76" i="1" a="1"/>
  <c r="W67" i="1" a="1"/>
  <c r="H64" i="1" a="1"/>
  <c r="AA63" i="1" a="1"/>
  <c r="O62" i="1" a="1"/>
  <c r="K62" i="1" a="1"/>
  <c r="AA61" i="1" a="1"/>
  <c r="V61" i="1" a="1"/>
  <c r="R61" i="1" a="1"/>
  <c r="P60" i="1" a="1"/>
  <c r="L60" i="1" a="1"/>
  <c r="H60" i="1" a="1"/>
  <c r="W59" i="1" a="1"/>
  <c r="S59" i="1" a="1"/>
  <c r="AF58" i="1" a="1"/>
  <c r="M58" i="1" a="1"/>
  <c r="I58" i="1" a="1"/>
  <c r="T57" i="1" a="1"/>
  <c r="N56" i="1" a="1"/>
  <c r="J56" i="1" a="1"/>
  <c r="Z55" i="1" a="1"/>
  <c r="U55" i="1" a="1"/>
  <c r="O54" i="1" a="1"/>
  <c r="K54" i="1" a="1"/>
  <c r="AA53" i="1" a="1"/>
  <c r="V53" i="1" a="1"/>
  <c r="R53" i="1" a="1"/>
  <c r="P52" i="1" a="1"/>
  <c r="L52" i="1" a="1"/>
  <c r="H52" i="1" a="1"/>
  <c r="W51" i="1" a="1"/>
  <c r="S51" i="1" a="1"/>
  <c r="AF50" i="1" a="1"/>
  <c r="M50" i="1" a="1"/>
  <c r="I50" i="1" a="1"/>
  <c r="T49" i="1" a="1"/>
  <c r="N48" i="1" a="1"/>
  <c r="J48" i="1" a="1"/>
  <c r="Z47" i="1" a="1"/>
  <c r="U47" i="1" a="1"/>
  <c r="O46" i="1" a="1"/>
  <c r="K46" i="1" a="1"/>
  <c r="AA45" i="1" a="1"/>
  <c r="V45" i="1" a="1"/>
  <c r="R45" i="1" a="1"/>
  <c r="P44" i="1" a="1"/>
  <c r="L44" i="1" a="1"/>
  <c r="H44" i="1" a="1"/>
  <c r="W43" i="1" a="1"/>
  <c r="S43" i="1" a="1"/>
  <c r="AF42" i="1" a="1"/>
  <c r="M42" i="1" a="1"/>
  <c r="I42" i="1" a="1"/>
  <c r="T41" i="1" a="1"/>
  <c r="N40" i="1" a="1"/>
  <c r="J40" i="1" a="1"/>
  <c r="Z39" i="1" a="1"/>
  <c r="U39" i="1" a="1"/>
  <c r="O38" i="1" a="1"/>
  <c r="K38" i="1" a="1"/>
  <c r="AA37" i="1" a="1"/>
  <c r="V37" i="1" a="1"/>
  <c r="R37" i="1" a="1"/>
  <c r="P36" i="1" a="1"/>
  <c r="L36" i="1" a="1"/>
  <c r="H36" i="1" a="1"/>
  <c r="W35" i="1" a="1"/>
  <c r="S35" i="1" a="1"/>
  <c r="AF34" i="1" a="1"/>
  <c r="M34" i="1" a="1"/>
  <c r="I34" i="1" a="1"/>
  <c r="T33" i="1" a="1"/>
  <c r="AA109" i="1" a="1"/>
  <c r="Z95" i="1" a="1"/>
  <c r="H92" i="1" a="1"/>
  <c r="AF90" i="1" a="1"/>
  <c r="N88" i="1" a="1"/>
  <c r="S83" i="1" a="1"/>
  <c r="M82" i="1" a="1"/>
  <c r="Z79" i="1" a="1"/>
  <c r="H76" i="1" a="1"/>
  <c r="AF74" i="1" a="1"/>
  <c r="N72" i="1" a="1"/>
  <c r="S67" i="1" a="1"/>
  <c r="M66" i="1" a="1"/>
  <c r="U63" i="1" a="1"/>
  <c r="P63" i="1" a="1"/>
  <c r="L63" i="1" a="1"/>
  <c r="H63" i="1" a="1"/>
  <c r="W62" i="1" a="1"/>
  <c r="S62" i="1" a="1"/>
  <c r="AF61" i="1" a="1"/>
  <c r="M61" i="1" a="1"/>
  <c r="I61" i="1" a="1"/>
  <c r="T60" i="1" a="1"/>
  <c r="N59" i="1" a="1"/>
  <c r="J59" i="1" a="1"/>
  <c r="Z58" i="1" a="1"/>
  <c r="U58" i="1" a="1"/>
  <c r="O57" i="1" a="1"/>
  <c r="K57" i="1" a="1"/>
  <c r="AA56" i="1" a="1"/>
  <c r="V56" i="1" a="1"/>
  <c r="R56" i="1" a="1"/>
  <c r="P55" i="1" a="1"/>
  <c r="L55" i="1" a="1"/>
  <c r="H55" i="1" a="1"/>
  <c r="W54" i="1" a="1"/>
  <c r="S54" i="1" a="1"/>
  <c r="AF53" i="1" a="1"/>
  <c r="M53" i="1" a="1"/>
  <c r="I53" i="1" a="1"/>
  <c r="T52" i="1" a="1"/>
  <c r="N51" i="1" a="1"/>
  <c r="J51" i="1" a="1"/>
  <c r="Z50" i="1" a="1"/>
  <c r="U50" i="1" a="1"/>
  <c r="O49" i="1" a="1"/>
  <c r="K49" i="1" a="1"/>
  <c r="AA48" i="1" a="1"/>
  <c r="V48" i="1" a="1"/>
  <c r="R48" i="1" a="1"/>
  <c r="P47" i="1" a="1"/>
  <c r="L47" i="1" a="1"/>
  <c r="H47" i="1" a="1"/>
  <c r="W46" i="1" a="1"/>
  <c r="S46" i="1" a="1"/>
  <c r="AF45" i="1" a="1"/>
  <c r="M45" i="1" a="1"/>
  <c r="I45" i="1" a="1"/>
  <c r="T44" i="1" a="1"/>
  <c r="N43" i="1" a="1"/>
  <c r="J43" i="1" a="1"/>
  <c r="Z42" i="1" a="1"/>
  <c r="U42" i="1" a="1"/>
  <c r="O41" i="1" a="1"/>
  <c r="K41" i="1" a="1"/>
  <c r="AA40" i="1" a="1"/>
  <c r="V40" i="1" a="1"/>
  <c r="R40" i="1" a="1"/>
  <c r="P39" i="1" a="1"/>
  <c r="L39" i="1" a="1"/>
  <c r="H39" i="1" a="1"/>
  <c r="W38" i="1" a="1"/>
  <c r="S38" i="1" a="1"/>
  <c r="AF37" i="1" a="1"/>
  <c r="M37" i="1" a="1"/>
  <c r="I37" i="1" a="1"/>
  <c r="T36" i="1" a="1"/>
  <c r="N35" i="1" a="1"/>
  <c r="J35" i="1" a="1"/>
  <c r="Z34" i="1" a="1"/>
  <c r="U34" i="1" a="1"/>
  <c r="O33" i="1" a="1"/>
  <c r="K33" i="1" a="1"/>
  <c r="H106" i="1" a="1"/>
  <c r="V93" i="1" a="1"/>
  <c r="K59" i="1" a="1"/>
  <c r="V50" i="1" a="1"/>
  <c r="P49" i="1" a="1"/>
  <c r="K43" i="1" a="1"/>
  <c r="V34" i="1" a="1"/>
  <c r="P33" i="1" a="1"/>
  <c r="AA32" i="1" a="1"/>
  <c r="V32" i="1" a="1"/>
  <c r="R32" i="1" a="1"/>
  <c r="P31" i="1" a="1"/>
  <c r="L31" i="1" a="1"/>
  <c r="H31" i="1" a="1"/>
  <c r="W30" i="1" a="1"/>
  <c r="S30" i="1" a="1"/>
  <c r="AF29" i="1" a="1"/>
  <c r="M29" i="1" a="1"/>
  <c r="I29" i="1" a="1"/>
  <c r="T28" i="1" a="1"/>
  <c r="N27" i="1" a="1"/>
  <c r="J27" i="1" a="1"/>
  <c r="Z26" i="1" a="1"/>
  <c r="U26" i="1" a="1"/>
  <c r="O25" i="1" a="1"/>
  <c r="K25" i="1" a="1"/>
  <c r="AA24" i="1" a="1"/>
  <c r="V24" i="1" a="1"/>
  <c r="R24" i="1" a="1"/>
  <c r="P23" i="1" a="1"/>
  <c r="L23" i="1" a="1"/>
  <c r="H23" i="1" a="1"/>
  <c r="O22" i="1" a="1"/>
  <c r="K22" i="1" a="1"/>
  <c r="AA21" i="1" a="1"/>
  <c r="V21" i="1" a="1"/>
  <c r="R21" i="1" a="1"/>
  <c r="P20" i="1" a="1"/>
  <c r="L20" i="1" a="1"/>
  <c r="H20" i="1" a="1"/>
  <c r="W19" i="1" a="1"/>
  <c r="S19" i="1" a="1"/>
  <c r="AF18" i="1" a="1"/>
  <c r="M18" i="1" a="1"/>
  <c r="I18" i="1" a="1"/>
  <c r="T17" i="1" a="1"/>
  <c r="W16" i="1" a="1"/>
  <c r="S16" i="1" a="1"/>
  <c r="AF15" i="1" a="1"/>
  <c r="M15" i="1" a="1"/>
  <c r="I15" i="1" a="1"/>
  <c r="T14" i="1" a="1"/>
  <c r="N13" i="1" a="1"/>
  <c r="J13" i="1" a="1"/>
  <c r="Z12" i="1" a="1"/>
  <c r="U12" i="1" a="1"/>
  <c r="O11" i="1" a="1"/>
  <c r="K11" i="1" a="1"/>
  <c r="AA10" i="1" a="1"/>
  <c r="V10" i="1" a="1"/>
  <c r="R10" i="1" a="1"/>
  <c r="P9" i="1" a="1"/>
  <c r="L9" i="1" a="1"/>
  <c r="H9" i="1" a="1"/>
  <c r="W8" i="1" a="1"/>
  <c r="S8" i="1" a="1"/>
  <c r="AA7" i="1" a="1"/>
  <c r="V7" i="1" a="1"/>
  <c r="R7" i="1" a="1"/>
  <c r="P6" i="1" a="1"/>
  <c r="L6" i="1" a="1"/>
  <c r="H6" i="1" a="1"/>
  <c r="O5" i="1" a="1"/>
  <c r="K5" i="1" a="1"/>
  <c r="N4" i="1" a="1"/>
  <c r="J4" i="1" a="1"/>
  <c r="AF3" i="1" a="1"/>
  <c r="W56" i="1" a="1"/>
  <c r="R50" i="1" a="1"/>
  <c r="L49" i="1" a="1"/>
  <c r="W40" i="1" a="1"/>
  <c r="R34" i="1" a="1"/>
  <c r="AF32" i="1" a="1"/>
  <c r="M32" i="1" a="1"/>
  <c r="I32" i="1" a="1"/>
  <c r="T31" i="1" a="1"/>
  <c r="N30" i="1" a="1"/>
  <c r="J30" i="1" a="1"/>
  <c r="Z29" i="1" a="1"/>
  <c r="U29" i="1" a="1"/>
  <c r="O28" i="1" a="1"/>
  <c r="K28" i="1" a="1"/>
  <c r="AA27" i="1" a="1"/>
  <c r="V27" i="1" a="1"/>
  <c r="R27" i="1" a="1"/>
  <c r="P26" i="1" a="1"/>
  <c r="L26" i="1" a="1"/>
  <c r="H26" i="1" a="1"/>
  <c r="W25" i="1" a="1"/>
  <c r="S25" i="1" a="1"/>
  <c r="AF24" i="1" a="1"/>
  <c r="M24" i="1" a="1"/>
  <c r="I24" i="1" a="1"/>
  <c r="T23" i="1" a="1"/>
  <c r="W22" i="1" a="1"/>
  <c r="S22" i="1" a="1"/>
  <c r="AF21" i="1" a="1"/>
  <c r="M21" i="1" a="1"/>
  <c r="I21" i="1" a="1"/>
  <c r="T20" i="1" a="1"/>
  <c r="N19" i="1" a="1"/>
  <c r="J19" i="1" a="1"/>
  <c r="Z18" i="1" a="1"/>
  <c r="U18" i="1" a="1"/>
  <c r="O17" i="1" a="1"/>
  <c r="K17" i="1" a="1"/>
  <c r="W97" i="1" a="1"/>
  <c r="P92" i="1" a="1"/>
  <c r="V77" i="1" a="1"/>
  <c r="N61" i="1" a="1"/>
  <c r="S56" i="1" a="1"/>
  <c r="M55" i="1" a="1"/>
  <c r="Z52" i="1" a="1"/>
  <c r="H49" i="1" a="1"/>
  <c r="AF47" i="1" a="1"/>
  <c r="N45" i="1" a="1"/>
  <c r="S40" i="1" a="1"/>
  <c r="M39" i="1" a="1"/>
  <c r="Z36" i="1" a="1"/>
  <c r="J33" i="1" a="1"/>
  <c r="Z32" i="1" a="1"/>
  <c r="U32" i="1" a="1"/>
  <c r="O31" i="1" a="1"/>
  <c r="K31" i="1" a="1"/>
  <c r="AA30" i="1" a="1"/>
  <c r="V30" i="1" a="1"/>
  <c r="R30" i="1" a="1"/>
  <c r="P29" i="1" a="1"/>
  <c r="L29" i="1" a="1"/>
  <c r="H29" i="1" a="1"/>
  <c r="W28" i="1" a="1"/>
  <c r="S28" i="1" a="1"/>
  <c r="AF27" i="1" a="1"/>
  <c r="M27" i="1" a="1"/>
  <c r="I27" i="1" a="1"/>
  <c r="T26" i="1" a="1"/>
  <c r="N25" i="1" a="1"/>
  <c r="J25" i="1" a="1"/>
  <c r="Z24" i="1" a="1"/>
  <c r="U24" i="1" a="1"/>
  <c r="O23" i="1" a="1"/>
  <c r="K23" i="1" a="1"/>
  <c r="N22" i="1" a="1"/>
  <c r="J22" i="1" a="1"/>
  <c r="Z21" i="1" a="1"/>
  <c r="U21" i="1" a="1"/>
  <c r="O20" i="1" a="1"/>
  <c r="K20" i="1" a="1"/>
  <c r="AA19" i="1" a="1"/>
  <c r="V19" i="1" a="1"/>
  <c r="R19" i="1" a="1"/>
  <c r="P18" i="1" a="1"/>
  <c r="L18" i="1" a="1"/>
  <c r="H18" i="1" a="1"/>
  <c r="W17" i="1" a="1"/>
  <c r="S17" i="1" a="1"/>
  <c r="AA16" i="1" a="1"/>
  <c r="V16" i="1" a="1"/>
  <c r="R16" i="1" a="1"/>
  <c r="P15" i="1" a="1"/>
  <c r="L15" i="1" a="1"/>
  <c r="H15" i="1" a="1"/>
  <c r="W14" i="1" a="1"/>
  <c r="S14" i="1" a="1"/>
  <c r="AF13" i="1" a="1"/>
  <c r="M13" i="1" a="1"/>
  <c r="I13" i="1" a="1"/>
  <c r="T12" i="1" a="1"/>
  <c r="N11" i="1" a="1"/>
  <c r="J11" i="1" a="1"/>
  <c r="Z10" i="1" a="1"/>
  <c r="U10" i="1" a="1"/>
  <c r="O9" i="1" a="1"/>
  <c r="K9" i="1" a="1"/>
  <c r="AA8" i="1" a="1"/>
  <c r="V8" i="1" a="1"/>
  <c r="R8" i="1" a="1"/>
  <c r="Z7" i="1" a="1"/>
  <c r="U7" i="1" a="1"/>
  <c r="O6" i="1" a="1"/>
  <c r="K6" i="1" a="1"/>
  <c r="N5" i="1" a="1"/>
  <c r="J5" i="1" a="1"/>
  <c r="AF4" i="1" a="1"/>
  <c r="M4" i="1" a="1"/>
  <c r="I4" i="1" a="1"/>
  <c r="T62" i="1" a="1"/>
  <c r="J61" i="1" a="1"/>
  <c r="AA58" i="1" a="1"/>
  <c r="I55" i="1" a="1"/>
  <c r="U52" i="1" a="1"/>
  <c r="O51" i="1" a="1"/>
  <c r="T46" i="1" a="1"/>
  <c r="J45" i="1" a="1"/>
  <c r="AA42" i="1" a="1"/>
  <c r="I39" i="1" a="1"/>
  <c r="U36" i="1" a="1"/>
  <c r="O35" i="1" a="1"/>
  <c r="N33" i="1" a="1"/>
  <c r="P32" i="1" a="1"/>
  <c r="L32" i="1" a="1"/>
  <c r="H32" i="1" a="1"/>
  <c r="W31" i="1" a="1"/>
  <c r="S31" i="1" a="1"/>
  <c r="AF30" i="1" a="1"/>
  <c r="M30" i="1" a="1"/>
  <c r="I30" i="1" a="1"/>
  <c r="T29" i="1" a="1"/>
  <c r="N28" i="1" a="1"/>
  <c r="J28" i="1" a="1"/>
  <c r="Z27" i="1" a="1"/>
  <c r="U27" i="1" a="1"/>
  <c r="O26" i="1" a="1"/>
  <c r="K26" i="1" a="1"/>
  <c r="AA25" i="1" a="1"/>
  <c r="V25" i="1" a="1"/>
  <c r="R25" i="1" a="1"/>
  <c r="P24" i="1" a="1"/>
  <c r="L24" i="1" a="1"/>
  <c r="H24" i="1" a="1"/>
  <c r="W23" i="1" a="1"/>
  <c r="S23" i="1" a="1"/>
  <c r="AA22" i="1" a="1"/>
  <c r="V22" i="1" a="1"/>
  <c r="R22" i="1" a="1"/>
  <c r="P21" i="1" a="1"/>
  <c r="L21" i="1" a="1"/>
  <c r="H21" i="1" a="1"/>
  <c r="W20" i="1" a="1"/>
  <c r="S20" i="1" a="1"/>
  <c r="AF19" i="1" a="1"/>
  <c r="M19" i="1" a="1"/>
  <c r="I19" i="1" a="1"/>
  <c r="T18" i="1" a="1"/>
  <c r="N17" i="1" a="1"/>
  <c r="J17" i="1" a="1"/>
  <c r="AF16" i="1" a="1"/>
  <c r="M16" i="1" a="1"/>
  <c r="I16" i="1" a="1"/>
  <c r="T15" i="1" a="1"/>
  <c r="N14" i="1" a="1"/>
  <c r="J14" i="1" a="1"/>
  <c r="Z13" i="1" a="1"/>
  <c r="U13" i="1" a="1"/>
  <c r="O12" i="1" a="1"/>
  <c r="K12" i="1" a="1"/>
  <c r="AA11" i="1" a="1"/>
  <c r="V11" i="1" a="1"/>
  <c r="R11" i="1" a="1"/>
  <c r="P10" i="1" a="1"/>
  <c r="L10" i="1" a="1"/>
  <c r="H10" i="1" a="1"/>
  <c r="W9" i="1" a="1"/>
  <c r="S9" i="1" a="1"/>
  <c r="AF8" i="1" a="1"/>
  <c r="M8" i="1" a="1"/>
  <c r="I8" i="1" a="1"/>
  <c r="P7" i="1" a="1"/>
  <c r="L7" i="1" a="1"/>
  <c r="H7" i="1" a="1"/>
  <c r="W6" i="1" a="1"/>
  <c r="S6" i="1" a="1"/>
  <c r="AA5" i="1" a="1"/>
  <c r="V5" i="1" a="1"/>
  <c r="R5" i="1" a="1"/>
  <c r="Z4" i="1" a="1"/>
  <c r="U4" i="1" a="1"/>
  <c r="K86" i="1" a="1"/>
  <c r="P76" i="1" a="1"/>
  <c r="V63" i="1" a="1"/>
  <c r="V58" i="1" a="1"/>
  <c r="P57" i="1" a="1"/>
  <c r="K51" i="1" a="1"/>
  <c r="V42" i="1" a="1"/>
  <c r="P41" i="1" a="1"/>
  <c r="K35" i="1" a="1"/>
  <c r="S33" i="1" a="1"/>
  <c r="I33" i="1" a="1"/>
  <c r="T32" i="1" a="1"/>
  <c r="N31" i="1" a="1"/>
  <c r="J31" i="1" a="1"/>
  <c r="Z30" i="1" a="1"/>
  <c r="U30" i="1" a="1"/>
  <c r="O29" i="1" a="1"/>
  <c r="K29" i="1" a="1"/>
  <c r="AA28" i="1" a="1"/>
  <c r="V28" i="1" a="1"/>
  <c r="R28" i="1" a="1"/>
  <c r="P27" i="1" a="1"/>
  <c r="L27" i="1" a="1"/>
  <c r="H27" i="1" a="1"/>
  <c r="W26" i="1" a="1"/>
  <c r="S26" i="1" a="1"/>
  <c r="AF25" i="1" a="1"/>
  <c r="M25" i="1" a="1"/>
  <c r="I25" i="1" a="1"/>
  <c r="T24" i="1" a="1"/>
  <c r="N23" i="1" a="1"/>
  <c r="J23" i="1" a="1"/>
  <c r="AF22" i="1" a="1"/>
  <c r="M22" i="1" a="1"/>
  <c r="I22" i="1" a="1"/>
  <c r="T21" i="1" a="1"/>
  <c r="N20" i="1" a="1"/>
  <c r="J20" i="1" a="1"/>
  <c r="Z19" i="1" a="1"/>
  <c r="U19" i="1" a="1"/>
  <c r="O18" i="1" a="1"/>
  <c r="K18" i="1" a="1"/>
  <c r="AA17" i="1" a="1"/>
  <c r="V17" i="1" a="1"/>
  <c r="R17" i="1" a="1"/>
  <c r="Z16" i="1" a="1"/>
  <c r="U16" i="1" a="1"/>
  <c r="O15" i="1" a="1"/>
  <c r="K15" i="1" a="1"/>
  <c r="AA14" i="1" a="1"/>
  <c r="V14" i="1" a="1"/>
  <c r="R14" i="1" a="1"/>
  <c r="P13" i="1" a="1"/>
  <c r="L13" i="1" a="1"/>
  <c r="H13" i="1" a="1"/>
  <c r="W12" i="1" a="1"/>
  <c r="S12" i="1" a="1"/>
  <c r="AF11" i="1" a="1"/>
  <c r="M11" i="1" a="1"/>
  <c r="I11" i="1" a="1"/>
  <c r="T10" i="1" a="1"/>
  <c r="N9" i="1" a="1"/>
  <c r="J9" i="1" a="1"/>
  <c r="Z8" i="1" a="1"/>
  <c r="U8" i="1" a="1"/>
  <c r="T7" i="1" a="1"/>
  <c r="N6" i="1" a="1"/>
  <c r="J6" i="1" a="1"/>
  <c r="AF5" i="1" a="1"/>
  <c r="M5" i="1" a="1"/>
  <c r="I5" i="1" a="1"/>
  <c r="P4" i="1" a="1"/>
  <c r="L4" i="1" a="1"/>
  <c r="H4" i="1" a="1"/>
  <c r="O3" i="1" a="1"/>
  <c r="K70" i="1" a="1"/>
  <c r="M63" i="1" a="1"/>
  <c r="Z60" i="1" a="1"/>
  <c r="H57" i="1" a="1"/>
  <c r="AF55" i="1" a="1"/>
  <c r="N53" i="1" a="1"/>
  <c r="S48" i="1" a="1"/>
  <c r="M47" i="1" a="1"/>
  <c r="Z44" i="1" a="1"/>
  <c r="H41" i="1" a="1"/>
  <c r="AF39" i="1" a="1"/>
  <c r="N37" i="1" a="1"/>
  <c r="R33" i="1" a="1"/>
  <c r="H33" i="1" a="1"/>
  <c r="W32" i="1" a="1"/>
  <c r="S32" i="1" a="1"/>
  <c r="AF31" i="1" a="1"/>
  <c r="M31" i="1" a="1"/>
  <c r="I31" i="1" a="1"/>
  <c r="T30" i="1" a="1"/>
  <c r="N29" i="1" a="1"/>
  <c r="J29" i="1" a="1"/>
  <c r="Z28" i="1" a="1"/>
  <c r="U28" i="1" a="1"/>
  <c r="O27" i="1" a="1"/>
  <c r="K27" i="1" a="1"/>
  <c r="AA26" i="1" a="1"/>
  <c r="V26" i="1" a="1"/>
  <c r="R26" i="1" a="1"/>
  <c r="P25" i="1" a="1"/>
  <c r="L25" i="1" a="1"/>
  <c r="H25" i="1" a="1"/>
  <c r="W24" i="1" a="1"/>
  <c r="S24" i="1" a="1"/>
  <c r="AF23" i="1" a="1"/>
  <c r="M23" i="1" a="1"/>
  <c r="I23" i="1" a="1"/>
  <c r="P22" i="1" a="1"/>
  <c r="L22" i="1" a="1"/>
  <c r="H22" i="1" a="1"/>
  <c r="W21" i="1" a="1"/>
  <c r="S21" i="1" a="1"/>
  <c r="AF20" i="1" a="1"/>
  <c r="M20" i="1" a="1"/>
  <c r="I20" i="1" a="1"/>
  <c r="T19" i="1" a="1"/>
  <c r="N18" i="1" a="1"/>
  <c r="J18" i="1" a="1"/>
  <c r="Z17" i="1" a="1"/>
  <c r="U17" i="1" a="1"/>
  <c r="T16" i="1" a="1"/>
  <c r="N15" i="1" a="1"/>
  <c r="J15" i="1" a="1"/>
  <c r="Z14" i="1" a="1"/>
  <c r="U14" i="1" a="1"/>
  <c r="O13" i="1" a="1"/>
  <c r="K13" i="1" a="1"/>
  <c r="AA12" i="1" a="1"/>
  <c r="V12" i="1" a="1"/>
  <c r="R12" i="1" a="1"/>
  <c r="P11" i="1" a="1"/>
  <c r="L11" i="1" a="1"/>
  <c r="H11" i="1" a="1"/>
  <c r="W10" i="1" a="1"/>
  <c r="S10" i="1" a="1"/>
  <c r="AF9" i="1" a="1"/>
  <c r="M9" i="1" a="1"/>
  <c r="I9" i="1" a="1"/>
  <c r="T8" i="1" a="1"/>
  <c r="W7" i="1" a="1"/>
  <c r="S7" i="1" a="1"/>
  <c r="AF6" i="1" a="1"/>
  <c r="M6" i="1" a="1"/>
  <c r="I6" i="1" a="1"/>
  <c r="P5" i="1" a="1"/>
  <c r="L5" i="1" a="1"/>
  <c r="H5" i="1" a="1"/>
  <c r="O4" i="1" a="1"/>
  <c r="K4" i="1" a="1"/>
  <c r="N3" i="1" a="1"/>
  <c r="I63" i="1" a="1"/>
  <c r="U60" i="1" a="1"/>
  <c r="O59" i="1" a="1"/>
  <c r="T54" i="1" a="1"/>
  <c r="J53" i="1" a="1"/>
  <c r="AA50" i="1" a="1"/>
  <c r="I47" i="1" a="1"/>
  <c r="U44" i="1" a="1"/>
  <c r="O43" i="1" a="1"/>
  <c r="T38" i="1" a="1"/>
  <c r="J37" i="1" a="1"/>
  <c r="AA34" i="1" a="1"/>
  <c r="L33" i="1" a="1"/>
  <c r="N32" i="1" a="1"/>
  <c r="J32" i="1" a="1"/>
  <c r="Z31" i="1" a="1"/>
  <c r="U31" i="1" a="1"/>
  <c r="O30" i="1" a="1"/>
  <c r="K30" i="1" a="1"/>
  <c r="AA29" i="1" a="1"/>
  <c r="V29" i="1" a="1"/>
  <c r="R29" i="1" a="1"/>
  <c r="P28" i="1" a="1"/>
  <c r="L28" i="1" a="1"/>
  <c r="H28" i="1" a="1"/>
  <c r="W27" i="1" a="1"/>
  <c r="S27" i="1" a="1"/>
  <c r="AF26" i="1" a="1"/>
  <c r="M26" i="1" a="1"/>
  <c r="I26" i="1" a="1"/>
  <c r="T25" i="1" a="1"/>
  <c r="N24" i="1" a="1"/>
  <c r="J24" i="1" a="1"/>
  <c r="Z23" i="1" a="1"/>
  <c r="U23" i="1" a="1"/>
  <c r="T22" i="1" a="1"/>
  <c r="N21" i="1" a="1"/>
  <c r="J21" i="1" a="1"/>
  <c r="Z20" i="1" a="1"/>
  <c r="U20" i="1" a="1"/>
  <c r="O19" i="1" a="1"/>
  <c r="K19" i="1" a="1"/>
  <c r="AA18" i="1" a="1"/>
  <c r="V18" i="1" a="1"/>
  <c r="R18" i="1" a="1"/>
  <c r="P17" i="1" a="1"/>
  <c r="L17" i="1" a="1"/>
  <c r="H17" i="1" a="1"/>
  <c r="O16" i="1" a="1"/>
  <c r="K16" i="1" a="1"/>
  <c r="AA15" i="1" a="1"/>
  <c r="V15" i="1" a="1"/>
  <c r="R15" i="1" a="1"/>
  <c r="P14" i="1" a="1"/>
  <c r="L14" i="1" a="1"/>
  <c r="H14" i="1" a="1"/>
  <c r="W13" i="1" a="1"/>
  <c r="S13" i="1" a="1"/>
  <c r="AF12" i="1" a="1"/>
  <c r="M12" i="1" a="1"/>
  <c r="I12" i="1" a="1"/>
  <c r="T11" i="1" a="1"/>
  <c r="N10" i="1" a="1"/>
  <c r="J10" i="1" a="1"/>
  <c r="Z9" i="1" a="1"/>
  <c r="U9" i="1" a="1"/>
  <c r="O8" i="1" a="1"/>
  <c r="K8" i="1" a="1"/>
  <c r="N7" i="1" a="1"/>
  <c r="J7" i="1" a="1"/>
  <c r="Z6" i="1" a="1"/>
  <c r="U6" i="1" a="1"/>
  <c r="T5" i="1" a="1"/>
  <c r="W4" i="1" a="1"/>
  <c r="S4" i="1" a="1"/>
  <c r="AA3" i="1" a="1"/>
  <c r="V3" i="1" a="1"/>
  <c r="R3" i="1" a="1"/>
  <c r="S29" i="1" a="1"/>
  <c r="M28" i="1" a="1"/>
  <c r="Z25" i="1" a="1"/>
  <c r="S18" i="1" a="1"/>
  <c r="M17" i="1" a="1"/>
  <c r="K7" i="1" a="1"/>
  <c r="T6" i="1" a="1"/>
  <c r="T4" i="1" a="1"/>
  <c r="W3" i="1" a="1"/>
  <c r="AA2" i="1" a="1"/>
  <c r="V2" i="1" a="1"/>
  <c r="R2" i="1" a="1"/>
  <c r="L41" i="1" a="1"/>
  <c r="AA31" i="1" a="1"/>
  <c r="I28" i="1" a="1"/>
  <c r="U25" i="1" a="1"/>
  <c r="O24" i="1" a="1"/>
  <c r="AA20" i="1" a="1"/>
  <c r="I17" i="1" a="1"/>
  <c r="P16" i="1" a="1"/>
  <c r="Z15" i="1" a="1"/>
  <c r="AA13" i="1" a="1"/>
  <c r="P12" i="1" a="1"/>
  <c r="Z11" i="1" a="1"/>
  <c r="AA9" i="1" a="1"/>
  <c r="P8" i="1" a="1"/>
  <c r="I7" i="1" a="1"/>
  <c r="R6" i="1" a="1"/>
  <c r="Z5" i="1" a="1"/>
  <c r="R4" i="1" a="1"/>
  <c r="J3" i="1" a="1"/>
  <c r="AF2" i="1" a="1"/>
  <c r="M2" i="1" a="1"/>
  <c r="I2" i="1" a="1"/>
  <c r="H2" i="1" a="1"/>
  <c r="T27" i="1" a="1"/>
  <c r="H16" i="1" a="1"/>
  <c r="H12" i="1" a="1"/>
  <c r="H8" i="1" a="1"/>
  <c r="L3" i="1" a="1"/>
  <c r="K2" i="1" a="1"/>
  <c r="V31" i="1" a="1"/>
  <c r="P30" i="1" a="1"/>
  <c r="K24" i="1" a="1"/>
  <c r="V20" i="1" a="1"/>
  <c r="P19" i="1" a="1"/>
  <c r="N16" i="1" a="1"/>
  <c r="W15" i="1" a="1"/>
  <c r="O14" i="1" a="1"/>
  <c r="N12" i="1" a="1"/>
  <c r="W11" i="1" a="1"/>
  <c r="O10" i="1" a="1"/>
  <c r="N8" i="1" a="1"/>
  <c r="W5" i="1" a="1"/>
  <c r="U3" i="1" a="1"/>
  <c r="Z2" i="1" a="1"/>
  <c r="U2" i="1" a="1"/>
  <c r="L2" i="1" a="1"/>
  <c r="U22" i="1" a="1"/>
  <c r="I10" i="1" a="1"/>
  <c r="AA6" i="1" a="1"/>
  <c r="H3" i="1" a="1"/>
  <c r="O2" i="1" a="1"/>
  <c r="R31" i="1" a="1"/>
  <c r="L30" i="1" a="1"/>
  <c r="R20" i="1" a="1"/>
  <c r="L19" i="1" a="1"/>
  <c r="L16" i="1" a="1"/>
  <c r="U15" i="1" a="1"/>
  <c r="AF14" i="1" a="1"/>
  <c r="M14" i="1" a="1"/>
  <c r="V13" i="1" a="1"/>
  <c r="L12" i="1" a="1"/>
  <c r="U11" i="1" a="1"/>
  <c r="AF10" i="1" a="1"/>
  <c r="M10" i="1" a="1"/>
  <c r="V9" i="1" a="1"/>
  <c r="L8" i="1" a="1"/>
  <c r="U5" i="1" a="1"/>
  <c r="T3" i="1" a="1"/>
  <c r="M3" i="1" a="1"/>
  <c r="I3" i="1" a="1"/>
  <c r="P2" i="1" a="1"/>
  <c r="O32" i="1" a="1"/>
  <c r="AA23" i="1" a="1"/>
  <c r="I14" i="1" a="1"/>
  <c r="R9" i="1" a="1"/>
  <c r="AA4" i="1" a="1"/>
  <c r="R58" i="1" a="1"/>
  <c r="W48" i="1" a="1"/>
  <c r="H30" i="1" a="1"/>
  <c r="AF28" i="1" a="1"/>
  <c r="N26" i="1" a="1"/>
  <c r="Z22" i="1" a="1"/>
  <c r="H19" i="1" a="1"/>
  <c r="AF17" i="1" a="1"/>
  <c r="J16" i="1" a="1"/>
  <c r="S15" i="1" a="1"/>
  <c r="K14" i="1" a="1"/>
  <c r="T13" i="1" a="1"/>
  <c r="J12" i="1" a="1"/>
  <c r="S11" i="1" a="1"/>
  <c r="K10" i="1" a="1"/>
  <c r="T9" i="1" a="1"/>
  <c r="J8" i="1" a="1"/>
  <c r="S5" i="1" a="1"/>
  <c r="S3" i="1" a="1"/>
  <c r="T2" i="1" a="1"/>
  <c r="J26" i="1" a="1"/>
  <c r="O21" i="1" a="1"/>
  <c r="R13" i="1" a="1"/>
  <c r="L57" i="1" a="1"/>
  <c r="K32" i="1" a="1"/>
  <c r="V23" i="1" a="1"/>
  <c r="K21" i="1" a="1"/>
  <c r="O7" i="1" a="1"/>
  <c r="Z3" i="1" a="1"/>
  <c r="W2" i="1" a="1"/>
  <c r="S2" i="1" a="1"/>
  <c r="R42" i="1" a="1"/>
  <c r="M33" i="1" a="1"/>
  <c r="W29" i="1" a="1"/>
  <c r="R23" i="1" a="1"/>
  <c r="W18" i="1" a="1"/>
  <c r="AF7" i="1" a="1"/>
  <c r="M7" i="1" a="1"/>
  <c r="V6" i="1" a="1"/>
  <c r="V4" i="1" a="1"/>
  <c r="P3" i="1" a="1"/>
  <c r="K3" i="1" a="1"/>
  <c r="N2" i="1" a="1"/>
  <c r="J2" i="1" a="1"/>
  <c r="J2" i="1" l="1"/>
  <c r="N2" i="1"/>
  <c r="K3" i="1"/>
  <c r="P3" i="1"/>
  <c r="V4" i="1"/>
  <c r="AD4" i="1" s="1"/>
  <c r="AE4" i="1" s="1"/>
  <c r="V6" i="1"/>
  <c r="AD6" i="1" s="1"/>
  <c r="AE6" i="1" s="1"/>
  <c r="M7" i="1"/>
  <c r="AF7" i="1"/>
  <c r="W18" i="1"/>
  <c r="R23" i="1"/>
  <c r="W29" i="1"/>
  <c r="M33" i="1"/>
  <c r="R42" i="1"/>
  <c r="S2" i="1"/>
  <c r="W2" i="1"/>
  <c r="Z3" i="1"/>
  <c r="O7" i="1"/>
  <c r="K21" i="1"/>
  <c r="V23" i="1"/>
  <c r="AD23" i="1" s="1"/>
  <c r="AE23" i="1" s="1"/>
  <c r="K32" i="1"/>
  <c r="L57" i="1"/>
  <c r="AC57" i="1" s="1"/>
  <c r="R13" i="1"/>
  <c r="X13" i="1" s="1"/>
  <c r="O21" i="1"/>
  <c r="J26" i="1"/>
  <c r="Y26" i="1" s="1"/>
  <c r="T2" i="1"/>
  <c r="S3" i="1"/>
  <c r="S5" i="1"/>
  <c r="J8" i="1"/>
  <c r="Y8" i="1" s="1"/>
  <c r="T9" i="1"/>
  <c r="K10" i="1"/>
  <c r="S11" i="1"/>
  <c r="J12" i="1"/>
  <c r="Y12" i="1" s="1"/>
  <c r="T13" i="1"/>
  <c r="K14" i="1"/>
  <c r="S15" i="1"/>
  <c r="J16" i="1"/>
  <c r="Y16" i="1" s="1"/>
  <c r="AF17" i="1"/>
  <c r="H19" i="1"/>
  <c r="Z22" i="1"/>
  <c r="N26" i="1"/>
  <c r="AF28" i="1"/>
  <c r="H30" i="1"/>
  <c r="W48" i="1"/>
  <c r="R58" i="1"/>
  <c r="AA4" i="1"/>
  <c r="R9" i="1"/>
  <c r="I14" i="1"/>
  <c r="AA23" i="1"/>
  <c r="O32" i="1"/>
  <c r="P2" i="1"/>
  <c r="I3" i="1"/>
  <c r="Q3" i="1" s="1"/>
  <c r="M3" i="1"/>
  <c r="T3" i="1"/>
  <c r="U5" i="1"/>
  <c r="L8" i="1"/>
  <c r="AC8" i="1" s="1"/>
  <c r="V9" i="1"/>
  <c r="AD9" i="1" s="1"/>
  <c r="AE9" i="1" s="1"/>
  <c r="M10" i="1"/>
  <c r="AF10" i="1"/>
  <c r="U11" i="1"/>
  <c r="L12" i="1"/>
  <c r="AC12" i="1" s="1"/>
  <c r="V13" i="1"/>
  <c r="AD13" i="1" s="1"/>
  <c r="AE13" i="1" s="1"/>
  <c r="M14" i="1"/>
  <c r="AF14" i="1"/>
  <c r="U15" i="1"/>
  <c r="L16" i="1"/>
  <c r="AC16" i="1" s="1"/>
  <c r="L19" i="1"/>
  <c r="AC19" i="1" s="1"/>
  <c r="R20" i="1"/>
  <c r="L30" i="1"/>
  <c r="AC30" i="1" s="1"/>
  <c r="R31" i="1"/>
  <c r="O2" i="1"/>
  <c r="H3" i="1"/>
  <c r="AA6" i="1"/>
  <c r="I10" i="1"/>
  <c r="U22" i="1"/>
  <c r="L2" i="1"/>
  <c r="AC2" i="1" s="1"/>
  <c r="U2" i="1"/>
  <c r="Z2" i="1"/>
  <c r="U3" i="1"/>
  <c r="W5" i="1"/>
  <c r="N8" i="1"/>
  <c r="O10" i="1"/>
  <c r="W11" i="1"/>
  <c r="N12" i="1"/>
  <c r="O14" i="1"/>
  <c r="W15" i="1"/>
  <c r="N16" i="1"/>
  <c r="P19" i="1"/>
  <c r="V20" i="1"/>
  <c r="AD20" i="1" s="1"/>
  <c r="AE20" i="1" s="1"/>
  <c r="K24" i="1"/>
  <c r="P30" i="1"/>
  <c r="V31" i="1"/>
  <c r="AD31" i="1" s="1"/>
  <c r="AE31" i="1" s="1"/>
  <c r="K2" i="1"/>
  <c r="L3" i="1"/>
  <c r="AC3" i="1" s="1"/>
  <c r="H8" i="1"/>
  <c r="H12" i="1"/>
  <c r="H16" i="1"/>
  <c r="T27" i="1"/>
  <c r="H2" i="1"/>
  <c r="AJ2" i="1" s="1"/>
  <c r="I2" i="1"/>
  <c r="Q2" i="1" s="1"/>
  <c r="M2" i="1"/>
  <c r="AF2" i="1"/>
  <c r="J3" i="1"/>
  <c r="Y3" i="1" s="1"/>
  <c r="R4" i="1"/>
  <c r="Z5" i="1"/>
  <c r="R6" i="1"/>
  <c r="I7" i="1"/>
  <c r="P8" i="1"/>
  <c r="AA9" i="1"/>
  <c r="Z11" i="1"/>
  <c r="P12" i="1"/>
  <c r="AA13" i="1"/>
  <c r="Z15" i="1"/>
  <c r="P16" i="1"/>
  <c r="I17" i="1"/>
  <c r="AA20" i="1"/>
  <c r="O24" i="1"/>
  <c r="U25" i="1"/>
  <c r="I28" i="1"/>
  <c r="AA31" i="1"/>
  <c r="L41" i="1"/>
  <c r="AC41" i="1" s="1"/>
  <c r="R2" i="1"/>
  <c r="V2" i="1"/>
  <c r="AD2" i="1" s="1"/>
  <c r="AE2" i="1" s="1"/>
  <c r="AA2" i="1"/>
  <c r="W3" i="1"/>
  <c r="T4" i="1"/>
  <c r="T6" i="1"/>
  <c r="K7" i="1"/>
  <c r="M17" i="1"/>
  <c r="S18" i="1"/>
  <c r="Z25" i="1"/>
  <c r="M28" i="1"/>
  <c r="S29" i="1"/>
  <c r="R3" i="1"/>
  <c r="X3" i="1" s="1"/>
  <c r="V3" i="1"/>
  <c r="AD3" i="1" s="1"/>
  <c r="AE3" i="1" s="1"/>
  <c r="AA3" i="1"/>
  <c r="S4" i="1"/>
  <c r="W4" i="1"/>
  <c r="T5" i="1"/>
  <c r="U6" i="1"/>
  <c r="Z6" i="1"/>
  <c r="J7" i="1"/>
  <c r="Y7" i="1" s="1"/>
  <c r="N7" i="1"/>
  <c r="K8" i="1"/>
  <c r="O8" i="1"/>
  <c r="U9" i="1"/>
  <c r="Z9" i="1"/>
  <c r="J10" i="1"/>
  <c r="Y10" i="1" s="1"/>
  <c r="N10" i="1"/>
  <c r="T11" i="1"/>
  <c r="I12" i="1"/>
  <c r="Q12" i="1" s="1"/>
  <c r="M12" i="1"/>
  <c r="AF12" i="1"/>
  <c r="S13" i="1"/>
  <c r="W13" i="1"/>
  <c r="H14" i="1"/>
  <c r="L14" i="1"/>
  <c r="AC14" i="1" s="1"/>
  <c r="P14" i="1"/>
  <c r="R15" i="1"/>
  <c r="V15" i="1"/>
  <c r="AD15" i="1" s="1"/>
  <c r="AE15" i="1" s="1"/>
  <c r="AA15" i="1"/>
  <c r="K16" i="1"/>
  <c r="O16" i="1"/>
  <c r="H17" i="1"/>
  <c r="L17" i="1"/>
  <c r="AC17" i="1" s="1"/>
  <c r="P17" i="1"/>
  <c r="R18" i="1"/>
  <c r="X18" i="1" s="1"/>
  <c r="V18" i="1"/>
  <c r="AD18" i="1" s="1"/>
  <c r="AE18" i="1" s="1"/>
  <c r="AA18" i="1"/>
  <c r="K19" i="1"/>
  <c r="O19" i="1"/>
  <c r="U20" i="1"/>
  <c r="Z20" i="1"/>
  <c r="J21" i="1"/>
  <c r="Y21" i="1" s="1"/>
  <c r="N21" i="1"/>
  <c r="T22" i="1"/>
  <c r="U23" i="1"/>
  <c r="Z23" i="1"/>
  <c r="J24" i="1"/>
  <c r="Y24" i="1" s="1"/>
  <c r="N24" i="1"/>
  <c r="T25" i="1"/>
  <c r="I26" i="1"/>
  <c r="M26" i="1"/>
  <c r="AF26" i="1"/>
  <c r="S27" i="1"/>
  <c r="W27" i="1"/>
  <c r="H28" i="1"/>
  <c r="L28" i="1"/>
  <c r="AC28" i="1" s="1"/>
  <c r="P28" i="1"/>
  <c r="R29" i="1"/>
  <c r="X29" i="1" s="1"/>
  <c r="V29" i="1"/>
  <c r="AD29" i="1" s="1"/>
  <c r="AE29" i="1" s="1"/>
  <c r="AA29" i="1"/>
  <c r="K30" i="1"/>
  <c r="O30" i="1"/>
  <c r="U31" i="1"/>
  <c r="Z31" i="1"/>
  <c r="J32" i="1"/>
  <c r="Y32" i="1" s="1"/>
  <c r="N32" i="1"/>
  <c r="L33" i="1"/>
  <c r="AC33" i="1" s="1"/>
  <c r="AA34" i="1"/>
  <c r="J37" i="1"/>
  <c r="Y37" i="1" s="1"/>
  <c r="T38" i="1"/>
  <c r="O43" i="1"/>
  <c r="U44" i="1"/>
  <c r="I47" i="1"/>
  <c r="AA50" i="1"/>
  <c r="J53" i="1"/>
  <c r="Y53" i="1" s="1"/>
  <c r="T54" i="1"/>
  <c r="O59" i="1"/>
  <c r="U60" i="1"/>
  <c r="I63" i="1"/>
  <c r="N3" i="1"/>
  <c r="K4" i="1"/>
  <c r="O4" i="1"/>
  <c r="H5" i="1"/>
  <c r="L5" i="1"/>
  <c r="AC5" i="1" s="1"/>
  <c r="P5" i="1"/>
  <c r="I6" i="1"/>
  <c r="M6" i="1"/>
  <c r="AF6" i="1"/>
  <c r="S7" i="1"/>
  <c r="W7" i="1"/>
  <c r="T8" i="1"/>
  <c r="I9" i="1"/>
  <c r="M9" i="1"/>
  <c r="AF9" i="1"/>
  <c r="S10" i="1"/>
  <c r="W10" i="1"/>
  <c r="H11" i="1"/>
  <c r="L11" i="1"/>
  <c r="AC11" i="1" s="1"/>
  <c r="P11" i="1"/>
  <c r="R12" i="1"/>
  <c r="V12" i="1"/>
  <c r="AD12" i="1" s="1"/>
  <c r="AE12" i="1" s="1"/>
  <c r="AA12" i="1"/>
  <c r="K13" i="1"/>
  <c r="O13" i="1"/>
  <c r="U14" i="1"/>
  <c r="Z14" i="1"/>
  <c r="J15" i="1"/>
  <c r="Y15" i="1" s="1"/>
  <c r="N15" i="1"/>
  <c r="T16" i="1"/>
  <c r="U17" i="1"/>
  <c r="Z17" i="1"/>
  <c r="J18" i="1"/>
  <c r="Y18" i="1" s="1"/>
  <c r="N18" i="1"/>
  <c r="T19" i="1"/>
  <c r="I20" i="1"/>
  <c r="Q20" i="1" s="1"/>
  <c r="M20" i="1"/>
  <c r="AF20" i="1"/>
  <c r="S21" i="1"/>
  <c r="W21" i="1"/>
  <c r="H22" i="1"/>
  <c r="L22" i="1"/>
  <c r="AC22" i="1" s="1"/>
  <c r="P22" i="1"/>
  <c r="I23" i="1"/>
  <c r="Q23" i="1" s="1"/>
  <c r="M23" i="1"/>
  <c r="AF23" i="1"/>
  <c r="S24" i="1"/>
  <c r="W24" i="1"/>
  <c r="H25" i="1"/>
  <c r="L25" i="1"/>
  <c r="AC25" i="1" s="1"/>
  <c r="P25" i="1"/>
  <c r="R26" i="1"/>
  <c r="X26" i="1" s="1"/>
  <c r="V26" i="1"/>
  <c r="AA26" i="1"/>
  <c r="K27" i="1"/>
  <c r="O27" i="1"/>
  <c r="U28" i="1"/>
  <c r="Z28" i="1"/>
  <c r="J29" i="1"/>
  <c r="Y29" i="1" s="1"/>
  <c r="N29" i="1"/>
  <c r="T30" i="1"/>
  <c r="I31" i="1"/>
  <c r="M31" i="1"/>
  <c r="AF31" i="1"/>
  <c r="S32" i="1"/>
  <c r="W32" i="1"/>
  <c r="H33" i="1"/>
  <c r="R33" i="1"/>
  <c r="X33" i="1" s="1"/>
  <c r="N37" i="1"/>
  <c r="AF39" i="1"/>
  <c r="H41" i="1"/>
  <c r="Z44" i="1"/>
  <c r="M47" i="1"/>
  <c r="S48" i="1"/>
  <c r="N53" i="1"/>
  <c r="AF55" i="1"/>
  <c r="H57" i="1"/>
  <c r="Z60" i="1"/>
  <c r="M63" i="1"/>
  <c r="K70" i="1"/>
  <c r="O3" i="1"/>
  <c r="H4" i="1"/>
  <c r="L4" i="1"/>
  <c r="AC4" i="1" s="1"/>
  <c r="P4" i="1"/>
  <c r="I5" i="1"/>
  <c r="Q5" i="1" s="1"/>
  <c r="M5" i="1"/>
  <c r="AF5" i="1"/>
  <c r="J6" i="1"/>
  <c r="Y6" i="1" s="1"/>
  <c r="N6" i="1"/>
  <c r="T7" i="1"/>
  <c r="U8" i="1"/>
  <c r="Z8" i="1"/>
  <c r="J9" i="1"/>
  <c r="Y9" i="1" s="1"/>
  <c r="N9" i="1"/>
  <c r="T10" i="1"/>
  <c r="I11" i="1"/>
  <c r="M11" i="1"/>
  <c r="AF11" i="1"/>
  <c r="S12" i="1"/>
  <c r="W12" i="1"/>
  <c r="H13" i="1"/>
  <c r="L13" i="1"/>
  <c r="AC13" i="1" s="1"/>
  <c r="P13" i="1"/>
  <c r="R14" i="1"/>
  <c r="V14" i="1"/>
  <c r="AD14" i="1" s="1"/>
  <c r="AE14" i="1" s="1"/>
  <c r="AA14" i="1"/>
  <c r="K15" i="1"/>
  <c r="O15" i="1"/>
  <c r="U16" i="1"/>
  <c r="Z16" i="1"/>
  <c r="R17" i="1"/>
  <c r="V17" i="1"/>
  <c r="AD17" i="1" s="1"/>
  <c r="AE17" i="1" s="1"/>
  <c r="AA17" i="1"/>
  <c r="K18" i="1"/>
  <c r="O18" i="1"/>
  <c r="U19" i="1"/>
  <c r="Z19" i="1"/>
  <c r="J20" i="1"/>
  <c r="Y20" i="1" s="1"/>
  <c r="N20" i="1"/>
  <c r="T21" i="1"/>
  <c r="I22" i="1"/>
  <c r="Q22" i="1" s="1"/>
  <c r="M22" i="1"/>
  <c r="AF22" i="1"/>
  <c r="J23" i="1"/>
  <c r="Y23" i="1" s="1"/>
  <c r="N23" i="1"/>
  <c r="T24" i="1"/>
  <c r="I25" i="1"/>
  <c r="M25" i="1"/>
  <c r="AF25" i="1"/>
  <c r="S26" i="1"/>
  <c r="W26" i="1"/>
  <c r="H27" i="1"/>
  <c r="L27" i="1"/>
  <c r="AC27" i="1" s="1"/>
  <c r="P27" i="1"/>
  <c r="R28" i="1"/>
  <c r="V28" i="1"/>
  <c r="AD28" i="1" s="1"/>
  <c r="AE28" i="1" s="1"/>
  <c r="AA28" i="1"/>
  <c r="K29" i="1"/>
  <c r="O29" i="1"/>
  <c r="U30" i="1"/>
  <c r="Z30" i="1"/>
  <c r="J31" i="1"/>
  <c r="Y31" i="1" s="1"/>
  <c r="N31" i="1"/>
  <c r="T32" i="1"/>
  <c r="I33" i="1"/>
  <c r="Q33" i="1" s="1"/>
  <c r="S33" i="1"/>
  <c r="K35" i="1"/>
  <c r="P41" i="1"/>
  <c r="V42" i="1"/>
  <c r="AD42" i="1" s="1"/>
  <c r="AE42" i="1" s="1"/>
  <c r="K51" i="1"/>
  <c r="P57" i="1"/>
  <c r="V58" i="1"/>
  <c r="AD58" i="1" s="1"/>
  <c r="AE58" i="1" s="1"/>
  <c r="V63" i="1"/>
  <c r="AD63" i="1" s="1"/>
  <c r="AE63" i="1" s="1"/>
  <c r="P76" i="1"/>
  <c r="K86" i="1"/>
  <c r="U4" i="1"/>
  <c r="Z4" i="1"/>
  <c r="R5" i="1"/>
  <c r="V5" i="1"/>
  <c r="AD5" i="1" s="1"/>
  <c r="AE5" i="1" s="1"/>
  <c r="AA5" i="1"/>
  <c r="S6" i="1"/>
  <c r="W6" i="1"/>
  <c r="H7" i="1"/>
  <c r="L7" i="1"/>
  <c r="AC7" i="1" s="1"/>
  <c r="P7" i="1"/>
  <c r="I8" i="1"/>
  <c r="Q8" i="1" s="1"/>
  <c r="M8" i="1"/>
  <c r="AF8" i="1"/>
  <c r="S9" i="1"/>
  <c r="W9" i="1"/>
  <c r="H10" i="1"/>
  <c r="L10" i="1"/>
  <c r="AC10" i="1" s="1"/>
  <c r="P10" i="1"/>
  <c r="R11" i="1"/>
  <c r="X11" i="1" s="1"/>
  <c r="V11" i="1"/>
  <c r="AD11" i="1" s="1"/>
  <c r="AE11" i="1" s="1"/>
  <c r="AA11" i="1"/>
  <c r="K12" i="1"/>
  <c r="O12" i="1"/>
  <c r="U13" i="1"/>
  <c r="Z13" i="1"/>
  <c r="J14" i="1"/>
  <c r="Y14" i="1" s="1"/>
  <c r="N14" i="1"/>
  <c r="T15" i="1"/>
  <c r="I16" i="1"/>
  <c r="Q16" i="1" s="1"/>
  <c r="M16" i="1"/>
  <c r="AF16" i="1"/>
  <c r="J17" i="1"/>
  <c r="Y17" i="1" s="1"/>
  <c r="N17" i="1"/>
  <c r="T18" i="1"/>
  <c r="I19" i="1"/>
  <c r="Q19" i="1" s="1"/>
  <c r="M19" i="1"/>
  <c r="AF19" i="1"/>
  <c r="S20" i="1"/>
  <c r="W20" i="1"/>
  <c r="H21" i="1"/>
  <c r="L21" i="1"/>
  <c r="AC21" i="1" s="1"/>
  <c r="P21" i="1"/>
  <c r="R22" i="1"/>
  <c r="V22" i="1"/>
  <c r="AD22" i="1" s="1"/>
  <c r="AE22" i="1" s="1"/>
  <c r="AA22" i="1"/>
  <c r="S23" i="1"/>
  <c r="W23" i="1"/>
  <c r="H24" i="1"/>
  <c r="L24" i="1"/>
  <c r="AC24" i="1" s="1"/>
  <c r="P24" i="1"/>
  <c r="R25" i="1"/>
  <c r="V25" i="1"/>
  <c r="AD25" i="1" s="1"/>
  <c r="AE25" i="1" s="1"/>
  <c r="AA25" i="1"/>
  <c r="K26" i="1"/>
  <c r="O26" i="1"/>
  <c r="U27" i="1"/>
  <c r="Z27" i="1"/>
  <c r="J28" i="1"/>
  <c r="Y28" i="1" s="1"/>
  <c r="N28" i="1"/>
  <c r="T29" i="1"/>
  <c r="I30" i="1"/>
  <c r="Q30" i="1" s="1"/>
  <c r="M30" i="1"/>
  <c r="AF30" i="1"/>
  <c r="S31" i="1"/>
  <c r="W31" i="1"/>
  <c r="H32" i="1"/>
  <c r="L32" i="1"/>
  <c r="AC32" i="1" s="1"/>
  <c r="P32" i="1"/>
  <c r="N33" i="1"/>
  <c r="O35" i="1"/>
  <c r="U36" i="1"/>
  <c r="I39" i="1"/>
  <c r="AA42" i="1"/>
  <c r="J45" i="1"/>
  <c r="Y45" i="1" s="1"/>
  <c r="T46" i="1"/>
  <c r="O51" i="1"/>
  <c r="U52" i="1"/>
  <c r="I55" i="1"/>
  <c r="Q55" i="1" s="1"/>
  <c r="AA58" i="1"/>
  <c r="J61" i="1"/>
  <c r="Y61" i="1" s="1"/>
  <c r="T62" i="1"/>
  <c r="I4" i="1"/>
  <c r="Q4" i="1" s="1"/>
  <c r="M4" i="1"/>
  <c r="AF4" i="1"/>
  <c r="J5" i="1"/>
  <c r="Y5" i="1" s="1"/>
  <c r="N5" i="1"/>
  <c r="K6" i="1"/>
  <c r="O6" i="1"/>
  <c r="U7" i="1"/>
  <c r="Z7" i="1"/>
  <c r="R8" i="1"/>
  <c r="V8" i="1"/>
  <c r="AD8" i="1" s="1"/>
  <c r="AE8" i="1" s="1"/>
  <c r="AA8" i="1"/>
  <c r="K9" i="1"/>
  <c r="O9" i="1"/>
  <c r="U10" i="1"/>
  <c r="Z10" i="1"/>
  <c r="J11" i="1"/>
  <c r="Y11" i="1" s="1"/>
  <c r="N11" i="1"/>
  <c r="T12" i="1"/>
  <c r="I13" i="1"/>
  <c r="Q13" i="1" s="1"/>
  <c r="M13" i="1"/>
  <c r="AF13" i="1"/>
  <c r="S14" i="1"/>
  <c r="W14" i="1"/>
  <c r="H15" i="1"/>
  <c r="L15" i="1"/>
  <c r="AC15" i="1" s="1"/>
  <c r="P15" i="1"/>
  <c r="R16" i="1"/>
  <c r="V16" i="1"/>
  <c r="AD16" i="1" s="1"/>
  <c r="AE16" i="1" s="1"/>
  <c r="AA16" i="1"/>
  <c r="S17" i="1"/>
  <c r="W17" i="1"/>
  <c r="H18" i="1"/>
  <c r="L18" i="1"/>
  <c r="AC18" i="1" s="1"/>
  <c r="P18" i="1"/>
  <c r="R19" i="1"/>
  <c r="V19" i="1"/>
  <c r="AD19" i="1" s="1"/>
  <c r="AE19" i="1" s="1"/>
  <c r="AA19" i="1"/>
  <c r="K20" i="1"/>
  <c r="O20" i="1"/>
  <c r="U21" i="1"/>
  <c r="Z21" i="1"/>
  <c r="J22" i="1"/>
  <c r="Y22" i="1" s="1"/>
  <c r="N22" i="1"/>
  <c r="K23" i="1"/>
  <c r="O23" i="1"/>
  <c r="U24" i="1"/>
  <c r="Z24" i="1"/>
  <c r="J25" i="1"/>
  <c r="Y25" i="1" s="1"/>
  <c r="N25" i="1"/>
  <c r="T26" i="1"/>
  <c r="I27" i="1"/>
  <c r="M27" i="1"/>
  <c r="AF27" i="1"/>
  <c r="S28" i="1"/>
  <c r="W28" i="1"/>
  <c r="H29" i="1"/>
  <c r="L29" i="1"/>
  <c r="AC29" i="1" s="1"/>
  <c r="P29" i="1"/>
  <c r="R30" i="1"/>
  <c r="V30" i="1"/>
  <c r="AD30" i="1" s="1"/>
  <c r="AE30" i="1" s="1"/>
  <c r="AA30" i="1"/>
  <c r="K31" i="1"/>
  <c r="O31" i="1"/>
  <c r="U32" i="1"/>
  <c r="Z32" i="1"/>
  <c r="J33" i="1"/>
  <c r="Y33" i="1" s="1"/>
  <c r="Z36" i="1"/>
  <c r="M39" i="1"/>
  <c r="S40" i="1"/>
  <c r="N45" i="1"/>
  <c r="AF47" i="1"/>
  <c r="H49" i="1"/>
  <c r="Z52" i="1"/>
  <c r="M55" i="1"/>
  <c r="S56" i="1"/>
  <c r="N61" i="1"/>
  <c r="V77" i="1"/>
  <c r="AD77" i="1" s="1"/>
  <c r="AE77" i="1" s="1"/>
  <c r="P92" i="1"/>
  <c r="W97" i="1"/>
  <c r="K17" i="1"/>
  <c r="O17" i="1"/>
  <c r="U18" i="1"/>
  <c r="Z18" i="1"/>
  <c r="J19" i="1"/>
  <c r="Y19" i="1" s="1"/>
  <c r="N19" i="1"/>
  <c r="T20" i="1"/>
  <c r="I21" i="1"/>
  <c r="Q21" i="1" s="1"/>
  <c r="M21" i="1"/>
  <c r="AF21" i="1"/>
  <c r="S22" i="1"/>
  <c r="W22" i="1"/>
  <c r="T23" i="1"/>
  <c r="I24" i="1"/>
  <c r="M24" i="1"/>
  <c r="AF24" i="1"/>
  <c r="S25" i="1"/>
  <c r="W25" i="1"/>
  <c r="H26" i="1"/>
  <c r="L26" i="1"/>
  <c r="AC26" i="1" s="1"/>
  <c r="P26" i="1"/>
  <c r="R27" i="1"/>
  <c r="V27" i="1"/>
  <c r="AD27" i="1" s="1"/>
  <c r="AE27" i="1" s="1"/>
  <c r="AA27" i="1"/>
  <c r="K28" i="1"/>
  <c r="O28" i="1"/>
  <c r="U29" i="1"/>
  <c r="Z29" i="1"/>
  <c r="J30" i="1"/>
  <c r="Y30" i="1" s="1"/>
  <c r="N30" i="1"/>
  <c r="T31" i="1"/>
  <c r="I32" i="1"/>
  <c r="Q32" i="1" s="1"/>
  <c r="M32" i="1"/>
  <c r="AF32" i="1"/>
  <c r="R34" i="1"/>
  <c r="X34" i="1" s="1"/>
  <c r="W40" i="1"/>
  <c r="L49" i="1"/>
  <c r="AC49" i="1" s="1"/>
  <c r="R50" i="1"/>
  <c r="W56" i="1"/>
  <c r="AF3" i="1"/>
  <c r="J4" i="1"/>
  <c r="Y4" i="1" s="1"/>
  <c r="N4" i="1"/>
  <c r="K5" i="1"/>
  <c r="O5" i="1"/>
  <c r="H6" i="1"/>
  <c r="L6" i="1"/>
  <c r="AC6" i="1" s="1"/>
  <c r="P6" i="1"/>
  <c r="R7" i="1"/>
  <c r="X7" i="1" s="1"/>
  <c r="V7" i="1"/>
  <c r="AD7" i="1" s="1"/>
  <c r="AE7" i="1" s="1"/>
  <c r="AA7" i="1"/>
  <c r="S8" i="1"/>
  <c r="W8" i="1"/>
  <c r="H9" i="1"/>
  <c r="L9" i="1"/>
  <c r="AC9" i="1" s="1"/>
  <c r="P9" i="1"/>
  <c r="R10" i="1"/>
  <c r="X10" i="1" s="1"/>
  <c r="V10" i="1"/>
  <c r="AD10" i="1" s="1"/>
  <c r="AE10" i="1" s="1"/>
  <c r="AA10" i="1"/>
  <c r="K11" i="1"/>
  <c r="O11" i="1"/>
  <c r="U12" i="1"/>
  <c r="Z12" i="1"/>
  <c r="J13" i="1"/>
  <c r="Y13" i="1" s="1"/>
  <c r="N13" i="1"/>
  <c r="T14" i="1"/>
  <c r="I15" i="1"/>
  <c r="Q15" i="1" s="1"/>
  <c r="M15" i="1"/>
  <c r="AF15" i="1"/>
  <c r="S16" i="1"/>
  <c r="W16" i="1"/>
  <c r="T17" i="1"/>
  <c r="I18" i="1"/>
  <c r="Q18" i="1" s="1"/>
  <c r="M18" i="1"/>
  <c r="AF18" i="1"/>
  <c r="S19" i="1"/>
  <c r="W19" i="1"/>
  <c r="H20" i="1"/>
  <c r="L20" i="1"/>
  <c r="AC20" i="1" s="1"/>
  <c r="P20" i="1"/>
  <c r="R21" i="1"/>
  <c r="X21" i="1" s="1"/>
  <c r="V21" i="1"/>
  <c r="AD21" i="1" s="1"/>
  <c r="AE21" i="1" s="1"/>
  <c r="AA21" i="1"/>
  <c r="K22" i="1"/>
  <c r="O22" i="1"/>
  <c r="H23" i="1"/>
  <c r="L23" i="1"/>
  <c r="AC23" i="1" s="1"/>
  <c r="P23" i="1"/>
  <c r="R24" i="1"/>
  <c r="X24" i="1" s="1"/>
  <c r="V24" i="1"/>
  <c r="AD24" i="1" s="1"/>
  <c r="AE24" i="1" s="1"/>
  <c r="AA24" i="1"/>
  <c r="K25" i="1"/>
  <c r="O25" i="1"/>
  <c r="U26" i="1"/>
  <c r="Z26" i="1"/>
  <c r="J27" i="1"/>
  <c r="Y27" i="1" s="1"/>
  <c r="N27" i="1"/>
  <c r="T28" i="1"/>
  <c r="I29" i="1"/>
  <c r="Q29" i="1" s="1"/>
  <c r="M29" i="1"/>
  <c r="AF29" i="1"/>
  <c r="S30" i="1"/>
  <c r="W30" i="1"/>
  <c r="H31" i="1"/>
  <c r="L31" i="1"/>
  <c r="AC31" i="1" s="1"/>
  <c r="P31" i="1"/>
  <c r="R32" i="1"/>
  <c r="V32" i="1"/>
  <c r="AD32" i="1" s="1"/>
  <c r="AE32" i="1" s="1"/>
  <c r="AA32" i="1"/>
  <c r="P33" i="1"/>
  <c r="V34" i="1"/>
  <c r="AD34" i="1" s="1"/>
  <c r="AE34" i="1" s="1"/>
  <c r="K43" i="1"/>
  <c r="P49" i="1"/>
  <c r="V50" i="1"/>
  <c r="AD50" i="1" s="1"/>
  <c r="AE50" i="1" s="1"/>
  <c r="K59" i="1"/>
  <c r="V93" i="1"/>
  <c r="AD93" i="1" s="1"/>
  <c r="AE93" i="1" s="1"/>
  <c r="H106" i="1"/>
  <c r="K33" i="1"/>
  <c r="O33" i="1"/>
  <c r="U34" i="1"/>
  <c r="Z34" i="1"/>
  <c r="J35" i="1"/>
  <c r="Y35" i="1" s="1"/>
  <c r="N35" i="1"/>
  <c r="T36" i="1"/>
  <c r="I37" i="1"/>
  <c r="M37" i="1"/>
  <c r="AF37" i="1"/>
  <c r="S38" i="1"/>
  <c r="W38" i="1"/>
  <c r="H39" i="1"/>
  <c r="L39" i="1"/>
  <c r="AC39" i="1" s="1"/>
  <c r="P39" i="1"/>
  <c r="R40" i="1"/>
  <c r="X40" i="1" s="1"/>
  <c r="V40" i="1"/>
  <c r="AD40" i="1" s="1"/>
  <c r="AE40" i="1" s="1"/>
  <c r="AA40" i="1"/>
  <c r="K41" i="1"/>
  <c r="O41" i="1"/>
  <c r="U42" i="1"/>
  <c r="Z42" i="1"/>
  <c r="J43" i="1"/>
  <c r="Y43" i="1" s="1"/>
  <c r="N43" i="1"/>
  <c r="T44" i="1"/>
  <c r="I45" i="1"/>
  <c r="M45" i="1"/>
  <c r="AF45" i="1"/>
  <c r="S46" i="1"/>
  <c r="W46" i="1"/>
  <c r="H47" i="1"/>
  <c r="L47" i="1"/>
  <c r="AC47" i="1" s="1"/>
  <c r="P47" i="1"/>
  <c r="R48" i="1"/>
  <c r="X48" i="1" s="1"/>
  <c r="V48" i="1"/>
  <c r="AD48" i="1" s="1"/>
  <c r="AE48" i="1" s="1"/>
  <c r="AA48" i="1"/>
  <c r="K49" i="1"/>
  <c r="O49" i="1"/>
  <c r="U50" i="1"/>
  <c r="Z50" i="1"/>
  <c r="J51" i="1"/>
  <c r="Y51" i="1" s="1"/>
  <c r="N51" i="1"/>
  <c r="T52" i="1"/>
  <c r="I53" i="1"/>
  <c r="Q53" i="1" s="1"/>
  <c r="M53" i="1"/>
  <c r="AF53" i="1"/>
  <c r="S54" i="1"/>
  <c r="W54" i="1"/>
  <c r="H55" i="1"/>
  <c r="L55" i="1"/>
  <c r="AC55" i="1" s="1"/>
  <c r="P55" i="1"/>
  <c r="R56" i="1"/>
  <c r="X56" i="1" s="1"/>
  <c r="V56" i="1"/>
  <c r="AD56" i="1" s="1"/>
  <c r="AE56" i="1" s="1"/>
  <c r="AA56" i="1"/>
  <c r="K57" i="1"/>
  <c r="O57" i="1"/>
  <c r="U58" i="1"/>
  <c r="Z58" i="1"/>
  <c r="J59" i="1"/>
  <c r="Y59" i="1" s="1"/>
  <c r="N59" i="1"/>
  <c r="T60" i="1"/>
  <c r="I61" i="1"/>
  <c r="M61" i="1"/>
  <c r="AF61" i="1"/>
  <c r="S62" i="1"/>
  <c r="W62" i="1"/>
  <c r="H63" i="1"/>
  <c r="L63" i="1"/>
  <c r="AC63" i="1" s="1"/>
  <c r="P63" i="1"/>
  <c r="U63" i="1"/>
  <c r="M66" i="1"/>
  <c r="S67" i="1"/>
  <c r="N72" i="1"/>
  <c r="AF74" i="1"/>
  <c r="H76" i="1"/>
  <c r="Z79" i="1"/>
  <c r="M82" i="1"/>
  <c r="S83" i="1"/>
  <c r="N88" i="1"/>
  <c r="AF90" i="1"/>
  <c r="H92" i="1"/>
  <c r="Z95" i="1"/>
  <c r="AA109" i="1"/>
  <c r="T33" i="1"/>
  <c r="I34" i="1"/>
  <c r="Q34" i="1" s="1"/>
  <c r="M34" i="1"/>
  <c r="AF34" i="1"/>
  <c r="S35" i="1"/>
  <c r="W35" i="1"/>
  <c r="H36" i="1"/>
  <c r="L36" i="1"/>
  <c r="AC36" i="1" s="1"/>
  <c r="P36" i="1"/>
  <c r="R37" i="1"/>
  <c r="X37" i="1" s="1"/>
  <c r="V37" i="1"/>
  <c r="AD37" i="1" s="1"/>
  <c r="AE37" i="1" s="1"/>
  <c r="AA37" i="1"/>
  <c r="K38" i="1"/>
  <c r="O38" i="1"/>
  <c r="U39" i="1"/>
  <c r="Z39" i="1"/>
  <c r="J40" i="1"/>
  <c r="Y40" i="1" s="1"/>
  <c r="N40" i="1"/>
  <c r="T41" i="1"/>
  <c r="I42" i="1"/>
  <c r="Q42" i="1" s="1"/>
  <c r="M42" i="1"/>
  <c r="AF42" i="1"/>
  <c r="S43" i="1"/>
  <c r="W43" i="1"/>
  <c r="H44" i="1"/>
  <c r="L44" i="1"/>
  <c r="AC44" i="1" s="1"/>
  <c r="P44" i="1"/>
  <c r="R45" i="1"/>
  <c r="X45" i="1" s="1"/>
  <c r="V45" i="1"/>
  <c r="AD45" i="1" s="1"/>
  <c r="AE45" i="1" s="1"/>
  <c r="AA45" i="1"/>
  <c r="K46" i="1"/>
  <c r="O46" i="1"/>
  <c r="U47" i="1"/>
  <c r="Z47" i="1"/>
  <c r="J48" i="1"/>
  <c r="Y48" i="1" s="1"/>
  <c r="N48" i="1"/>
  <c r="T49" i="1"/>
  <c r="I50" i="1"/>
  <c r="M50" i="1"/>
  <c r="AF50" i="1"/>
  <c r="S51" i="1"/>
  <c r="W51" i="1"/>
  <c r="H52" i="1"/>
  <c r="L52" i="1"/>
  <c r="AC52" i="1" s="1"/>
  <c r="P52" i="1"/>
  <c r="R53" i="1"/>
  <c r="X53" i="1" s="1"/>
  <c r="V53" i="1"/>
  <c r="AD53" i="1" s="1"/>
  <c r="AE53" i="1" s="1"/>
  <c r="AA53" i="1"/>
  <c r="K54" i="1"/>
  <c r="O54" i="1"/>
  <c r="U55" i="1"/>
  <c r="Z55" i="1"/>
  <c r="J56" i="1"/>
  <c r="Y56" i="1" s="1"/>
  <c r="N56" i="1"/>
  <c r="T57" i="1"/>
  <c r="I58" i="1"/>
  <c r="M58" i="1"/>
  <c r="AF58" i="1"/>
  <c r="S59" i="1"/>
  <c r="W59" i="1"/>
  <c r="H60" i="1"/>
  <c r="L60" i="1"/>
  <c r="AC60" i="1" s="1"/>
  <c r="P60" i="1"/>
  <c r="R61" i="1"/>
  <c r="X61" i="1" s="1"/>
  <c r="V61" i="1"/>
  <c r="AD61" i="1" s="1"/>
  <c r="AE61" i="1" s="1"/>
  <c r="AA61" i="1"/>
  <c r="K62" i="1"/>
  <c r="O62" i="1"/>
  <c r="AA63" i="1"/>
  <c r="H64" i="1"/>
  <c r="W67" i="1"/>
  <c r="L76" i="1"/>
  <c r="AC76" i="1" s="1"/>
  <c r="R77" i="1"/>
  <c r="W83" i="1"/>
  <c r="L92" i="1"/>
  <c r="AC92" i="1" s="1"/>
  <c r="R93" i="1"/>
  <c r="U33" i="1"/>
  <c r="Z33" i="1"/>
  <c r="J34" i="1"/>
  <c r="Y34" i="1" s="1"/>
  <c r="N34" i="1"/>
  <c r="T35" i="1"/>
  <c r="I36" i="1"/>
  <c r="Q36" i="1" s="1"/>
  <c r="M36" i="1"/>
  <c r="AF36" i="1"/>
  <c r="S37" i="1"/>
  <c r="W37" i="1"/>
  <c r="H38" i="1"/>
  <c r="L38" i="1"/>
  <c r="AC38" i="1" s="1"/>
  <c r="P38" i="1"/>
  <c r="R39" i="1"/>
  <c r="X39" i="1" s="1"/>
  <c r="V39" i="1"/>
  <c r="AD39" i="1" s="1"/>
  <c r="AE39" i="1" s="1"/>
  <c r="AA39" i="1"/>
  <c r="K40" i="1"/>
  <c r="O40" i="1"/>
  <c r="U41" i="1"/>
  <c r="Z41" i="1"/>
  <c r="J42" i="1"/>
  <c r="Y42" i="1" s="1"/>
  <c r="N42" i="1"/>
  <c r="T43" i="1"/>
  <c r="I44" i="1"/>
  <c r="Q44" i="1" s="1"/>
  <c r="M44" i="1"/>
  <c r="AF44" i="1"/>
  <c r="S45" i="1"/>
  <c r="W45" i="1"/>
  <c r="H46" i="1"/>
  <c r="L46" i="1"/>
  <c r="AC46" i="1" s="1"/>
  <c r="P46" i="1"/>
  <c r="R47" i="1"/>
  <c r="X47" i="1" s="1"/>
  <c r="V47" i="1"/>
  <c r="AD47" i="1" s="1"/>
  <c r="AE47" i="1" s="1"/>
  <c r="AA47" i="1"/>
  <c r="K48" i="1"/>
  <c r="O48" i="1"/>
  <c r="U49" i="1"/>
  <c r="Z49" i="1"/>
  <c r="J50" i="1"/>
  <c r="Y50" i="1" s="1"/>
  <c r="N50" i="1"/>
  <c r="T51" i="1"/>
  <c r="I52" i="1"/>
  <c r="M52" i="1"/>
  <c r="AF52" i="1"/>
  <c r="S53" i="1"/>
  <c r="W53" i="1"/>
  <c r="H54" i="1"/>
  <c r="L54" i="1"/>
  <c r="AC54" i="1" s="1"/>
  <c r="P54" i="1"/>
  <c r="R55" i="1"/>
  <c r="X55" i="1" s="1"/>
  <c r="V55" i="1"/>
  <c r="AD55" i="1" s="1"/>
  <c r="AE55" i="1" s="1"/>
  <c r="AA55" i="1"/>
  <c r="K56" i="1"/>
  <c r="O56" i="1"/>
  <c r="U57" i="1"/>
  <c r="Z57" i="1"/>
  <c r="J58" i="1"/>
  <c r="Y58" i="1" s="1"/>
  <c r="N58" i="1"/>
  <c r="T59" i="1"/>
  <c r="I60" i="1"/>
  <c r="M60" i="1"/>
  <c r="AF60" i="1"/>
  <c r="S61" i="1"/>
  <c r="W61" i="1"/>
  <c r="H62" i="1"/>
  <c r="L62" i="1"/>
  <c r="AC62" i="1" s="1"/>
  <c r="P62" i="1"/>
  <c r="R63" i="1"/>
  <c r="X63" i="1" s="1"/>
  <c r="I64" i="1"/>
  <c r="T64" i="1"/>
  <c r="T65" i="1"/>
  <c r="O70" i="1"/>
  <c r="U71" i="1"/>
  <c r="I74" i="1"/>
  <c r="Q74" i="1" s="1"/>
  <c r="AA77" i="1"/>
  <c r="J80" i="1"/>
  <c r="Y80" i="1" s="1"/>
  <c r="T81" i="1"/>
  <c r="O86" i="1"/>
  <c r="U87" i="1"/>
  <c r="I90" i="1"/>
  <c r="AA93" i="1"/>
  <c r="J96" i="1"/>
  <c r="Y96" i="1" s="1"/>
  <c r="N102" i="1"/>
  <c r="AF33" i="1"/>
  <c r="S34" i="1"/>
  <c r="W34" i="1"/>
  <c r="H35" i="1"/>
  <c r="L35" i="1"/>
  <c r="AC35" i="1" s="1"/>
  <c r="P35" i="1"/>
  <c r="R36" i="1"/>
  <c r="X36" i="1" s="1"/>
  <c r="V36" i="1"/>
  <c r="AD36" i="1" s="1"/>
  <c r="AE36" i="1" s="1"/>
  <c r="AA36" i="1"/>
  <c r="K37" i="1"/>
  <c r="O37" i="1"/>
  <c r="U38" i="1"/>
  <c r="Z38" i="1"/>
  <c r="J39" i="1"/>
  <c r="Y39" i="1" s="1"/>
  <c r="N39" i="1"/>
  <c r="T40" i="1"/>
  <c r="I41" i="1"/>
  <c r="Q41" i="1" s="1"/>
  <c r="M41" i="1"/>
  <c r="AF41" i="1"/>
  <c r="S42" i="1"/>
  <c r="W42" i="1"/>
  <c r="H43" i="1"/>
  <c r="L43" i="1"/>
  <c r="AC43" i="1" s="1"/>
  <c r="P43" i="1"/>
  <c r="R44" i="1"/>
  <c r="V44" i="1"/>
  <c r="AD44" i="1" s="1"/>
  <c r="AE44" i="1" s="1"/>
  <c r="AA44" i="1"/>
  <c r="K45" i="1"/>
  <c r="O45" i="1"/>
  <c r="U46" i="1"/>
  <c r="Z46" i="1"/>
  <c r="J47" i="1"/>
  <c r="Y47" i="1" s="1"/>
  <c r="N47" i="1"/>
  <c r="T48" i="1"/>
  <c r="I49" i="1"/>
  <c r="Q49" i="1" s="1"/>
  <c r="M49" i="1"/>
  <c r="AF49" i="1"/>
  <c r="S50" i="1"/>
  <c r="W50" i="1"/>
  <c r="H51" i="1"/>
  <c r="L51" i="1"/>
  <c r="AC51" i="1" s="1"/>
  <c r="P51" i="1"/>
  <c r="R52" i="1"/>
  <c r="V52" i="1"/>
  <c r="AD52" i="1" s="1"/>
  <c r="AE52" i="1" s="1"/>
  <c r="AA52" i="1"/>
  <c r="K53" i="1"/>
  <c r="O53" i="1"/>
  <c r="U54" i="1"/>
  <c r="Z54" i="1"/>
  <c r="J55" i="1"/>
  <c r="Y55" i="1" s="1"/>
  <c r="N55" i="1"/>
  <c r="T56" i="1"/>
  <c r="I57" i="1"/>
  <c r="Q57" i="1" s="1"/>
  <c r="M57" i="1"/>
  <c r="AF57" i="1"/>
  <c r="S58" i="1"/>
  <c r="W58" i="1"/>
  <c r="H59" i="1"/>
  <c r="L59" i="1"/>
  <c r="AC59" i="1" s="1"/>
  <c r="P59" i="1"/>
  <c r="R60" i="1"/>
  <c r="X60" i="1" s="1"/>
  <c r="V60" i="1"/>
  <c r="AD60" i="1" s="1"/>
  <c r="AE60" i="1" s="1"/>
  <c r="AA60" i="1"/>
  <c r="K61" i="1"/>
  <c r="O61" i="1"/>
  <c r="U62" i="1"/>
  <c r="Z62" i="1"/>
  <c r="J63" i="1"/>
  <c r="Y63" i="1" s="1"/>
  <c r="N63" i="1"/>
  <c r="W63" i="1"/>
  <c r="J64" i="1"/>
  <c r="Y64" i="1" s="1"/>
  <c r="AF66" i="1"/>
  <c r="H68" i="1"/>
  <c r="Z71" i="1"/>
  <c r="M74" i="1"/>
  <c r="S75" i="1"/>
  <c r="N80" i="1"/>
  <c r="AF82" i="1"/>
  <c r="H84" i="1"/>
  <c r="Z87" i="1"/>
  <c r="M90" i="1"/>
  <c r="S91" i="1"/>
  <c r="N96" i="1"/>
  <c r="V33" i="1"/>
  <c r="AD33" i="1" s="1"/>
  <c r="AE33" i="1" s="1"/>
  <c r="AA33" i="1"/>
  <c r="K34" i="1"/>
  <c r="O34" i="1"/>
  <c r="U35" i="1"/>
  <c r="Z35" i="1"/>
  <c r="J36" i="1"/>
  <c r="Y36" i="1" s="1"/>
  <c r="N36" i="1"/>
  <c r="T37" i="1"/>
  <c r="I38" i="1"/>
  <c r="Q38" i="1" s="1"/>
  <c r="M38" i="1"/>
  <c r="AF38" i="1"/>
  <c r="S39" i="1"/>
  <c r="W39" i="1"/>
  <c r="H40" i="1"/>
  <c r="L40" i="1"/>
  <c r="AC40" i="1" s="1"/>
  <c r="P40" i="1"/>
  <c r="R41" i="1"/>
  <c r="X41" i="1" s="1"/>
  <c r="V41" i="1"/>
  <c r="AD41" i="1" s="1"/>
  <c r="AE41" i="1" s="1"/>
  <c r="AA41" i="1"/>
  <c r="K42" i="1"/>
  <c r="O42" i="1"/>
  <c r="U43" i="1"/>
  <c r="Z43" i="1"/>
  <c r="J44" i="1"/>
  <c r="Y44" i="1" s="1"/>
  <c r="N44" i="1"/>
  <c r="T45" i="1"/>
  <c r="I46" i="1"/>
  <c r="M46" i="1"/>
  <c r="AF46" i="1"/>
  <c r="S47" i="1"/>
  <c r="W47" i="1"/>
  <c r="H48" i="1"/>
  <c r="L48" i="1"/>
  <c r="AC48" i="1" s="1"/>
  <c r="P48" i="1"/>
  <c r="R49" i="1"/>
  <c r="X49" i="1" s="1"/>
  <c r="V49" i="1"/>
  <c r="AD49" i="1" s="1"/>
  <c r="AE49" i="1" s="1"/>
  <c r="AA49" i="1"/>
  <c r="K50" i="1"/>
  <c r="O50" i="1"/>
  <c r="U51" i="1"/>
  <c r="Z51" i="1"/>
  <c r="J52" i="1"/>
  <c r="Y52" i="1" s="1"/>
  <c r="N52" i="1"/>
  <c r="T53" i="1"/>
  <c r="I54" i="1"/>
  <c r="M54" i="1"/>
  <c r="AF54" i="1"/>
  <c r="S55" i="1"/>
  <c r="W55" i="1"/>
  <c r="H56" i="1"/>
  <c r="L56" i="1"/>
  <c r="AC56" i="1" s="1"/>
  <c r="P56" i="1"/>
  <c r="R57" i="1"/>
  <c r="X57" i="1" s="1"/>
  <c r="V57" i="1"/>
  <c r="AD57" i="1" s="1"/>
  <c r="AE57" i="1" s="1"/>
  <c r="AA57" i="1"/>
  <c r="K58" i="1"/>
  <c r="O58" i="1"/>
  <c r="U59" i="1"/>
  <c r="Z59" i="1"/>
  <c r="J60" i="1"/>
  <c r="Y60" i="1" s="1"/>
  <c r="N60" i="1"/>
  <c r="T61" i="1"/>
  <c r="I62" i="1"/>
  <c r="Q62" i="1" s="1"/>
  <c r="M62" i="1"/>
  <c r="AF62" i="1"/>
  <c r="S63" i="1"/>
  <c r="L68" i="1"/>
  <c r="AC68" i="1" s="1"/>
  <c r="R69" i="1"/>
  <c r="W75" i="1"/>
  <c r="L84" i="1"/>
  <c r="AC84" i="1" s="1"/>
  <c r="R85" i="1"/>
  <c r="W91" i="1"/>
  <c r="T34" i="1"/>
  <c r="I35" i="1"/>
  <c r="M35" i="1"/>
  <c r="AF35" i="1"/>
  <c r="S36" i="1"/>
  <c r="W36" i="1"/>
  <c r="H37" i="1"/>
  <c r="L37" i="1"/>
  <c r="AC37" i="1" s="1"/>
  <c r="P37" i="1"/>
  <c r="R38" i="1"/>
  <c r="V38" i="1"/>
  <c r="AD38" i="1" s="1"/>
  <c r="AE38" i="1" s="1"/>
  <c r="AA38" i="1"/>
  <c r="K39" i="1"/>
  <c r="O39" i="1"/>
  <c r="U40" i="1"/>
  <c r="Z40" i="1"/>
  <c r="J41" i="1"/>
  <c r="Y41" i="1" s="1"/>
  <c r="N41" i="1"/>
  <c r="T42" i="1"/>
  <c r="I43" i="1"/>
  <c r="M43" i="1"/>
  <c r="AF43" i="1"/>
  <c r="S44" i="1"/>
  <c r="W44" i="1"/>
  <c r="H45" i="1"/>
  <c r="L45" i="1"/>
  <c r="AC45" i="1" s="1"/>
  <c r="P45" i="1"/>
  <c r="R46" i="1"/>
  <c r="V46" i="1"/>
  <c r="AD46" i="1" s="1"/>
  <c r="AE46" i="1" s="1"/>
  <c r="AA46" i="1"/>
  <c r="K47" i="1"/>
  <c r="O47" i="1"/>
  <c r="U48" i="1"/>
  <c r="Z48" i="1"/>
  <c r="J49" i="1"/>
  <c r="Y49" i="1" s="1"/>
  <c r="N49" i="1"/>
  <c r="T50" i="1"/>
  <c r="I51" i="1"/>
  <c r="M51" i="1"/>
  <c r="AF51" i="1"/>
  <c r="S52" i="1"/>
  <c r="W52" i="1"/>
  <c r="H53" i="1"/>
  <c r="L53" i="1"/>
  <c r="AC53" i="1" s="1"/>
  <c r="P53" i="1"/>
  <c r="R54" i="1"/>
  <c r="V54" i="1"/>
  <c r="AD54" i="1" s="1"/>
  <c r="AE54" i="1" s="1"/>
  <c r="AA54" i="1"/>
  <c r="K55" i="1"/>
  <c r="O55" i="1"/>
  <c r="U56" i="1"/>
  <c r="Z56" i="1"/>
  <c r="J57" i="1"/>
  <c r="Y57" i="1" s="1"/>
  <c r="N57" i="1"/>
  <c r="T58" i="1"/>
  <c r="I59" i="1"/>
  <c r="M59" i="1"/>
  <c r="AF59" i="1"/>
  <c r="S60" i="1"/>
  <c r="W60" i="1"/>
  <c r="H61" i="1"/>
  <c r="L61" i="1"/>
  <c r="AC61" i="1" s="1"/>
  <c r="P61" i="1"/>
  <c r="R62" i="1"/>
  <c r="V62" i="1"/>
  <c r="AD62" i="1" s="1"/>
  <c r="AE62" i="1" s="1"/>
  <c r="AA62" i="1"/>
  <c r="K63" i="1"/>
  <c r="O63" i="1"/>
  <c r="P68" i="1"/>
  <c r="V69" i="1"/>
  <c r="AD69" i="1" s="1"/>
  <c r="AE69" i="1" s="1"/>
  <c r="K78" i="1"/>
  <c r="P84" i="1"/>
  <c r="V85" i="1"/>
  <c r="AD85" i="1" s="1"/>
  <c r="AE85" i="1" s="1"/>
  <c r="K94" i="1"/>
  <c r="W33" i="1"/>
  <c r="H34" i="1"/>
  <c r="L34" i="1"/>
  <c r="AC34" i="1" s="1"/>
  <c r="P34" i="1"/>
  <c r="R35" i="1"/>
  <c r="X35" i="1" s="1"/>
  <c r="V35" i="1"/>
  <c r="AD35" i="1" s="1"/>
  <c r="AE35" i="1" s="1"/>
  <c r="AA35" i="1"/>
  <c r="K36" i="1"/>
  <c r="O36" i="1"/>
  <c r="U37" i="1"/>
  <c r="Z37" i="1"/>
  <c r="J38" i="1"/>
  <c r="Y38" i="1" s="1"/>
  <c r="N38" i="1"/>
  <c r="T39" i="1"/>
  <c r="I40" i="1"/>
  <c r="Q40" i="1" s="1"/>
  <c r="M40" i="1"/>
  <c r="AF40" i="1"/>
  <c r="S41" i="1"/>
  <c r="W41" i="1"/>
  <c r="H42" i="1"/>
  <c r="L42" i="1"/>
  <c r="AC42" i="1" s="1"/>
  <c r="P42" i="1"/>
  <c r="R43" i="1"/>
  <c r="X43" i="1" s="1"/>
  <c r="V43" i="1"/>
  <c r="AD43" i="1" s="1"/>
  <c r="AE43" i="1" s="1"/>
  <c r="AA43" i="1"/>
  <c r="K44" i="1"/>
  <c r="O44" i="1"/>
  <c r="U45" i="1"/>
  <c r="Z45" i="1"/>
  <c r="J46" i="1"/>
  <c r="Y46" i="1" s="1"/>
  <c r="N46" i="1"/>
  <c r="T47" i="1"/>
  <c r="I48" i="1"/>
  <c r="M48" i="1"/>
  <c r="AF48" i="1"/>
  <c r="S49" i="1"/>
  <c r="W49" i="1"/>
  <c r="H50" i="1"/>
  <c r="L50" i="1"/>
  <c r="AC50" i="1" s="1"/>
  <c r="P50" i="1"/>
  <c r="R51" i="1"/>
  <c r="X51" i="1" s="1"/>
  <c r="V51" i="1"/>
  <c r="AD51" i="1" s="1"/>
  <c r="AE51" i="1" s="1"/>
  <c r="AA51" i="1"/>
  <c r="K52" i="1"/>
  <c r="O52" i="1"/>
  <c r="U53" i="1"/>
  <c r="Z53" i="1"/>
  <c r="J54" i="1"/>
  <c r="Y54" i="1" s="1"/>
  <c r="N54" i="1"/>
  <c r="T55" i="1"/>
  <c r="I56" i="1"/>
  <c r="M56" i="1"/>
  <c r="AF56" i="1"/>
  <c r="S57" i="1"/>
  <c r="W57" i="1"/>
  <c r="H58" i="1"/>
  <c r="L58" i="1"/>
  <c r="AC58" i="1" s="1"/>
  <c r="P58" i="1"/>
  <c r="R59" i="1"/>
  <c r="X59" i="1" s="1"/>
  <c r="V59" i="1"/>
  <c r="AD59" i="1" s="1"/>
  <c r="AE59" i="1" s="1"/>
  <c r="AA59" i="1"/>
  <c r="K60" i="1"/>
  <c r="O60" i="1"/>
  <c r="U61" i="1"/>
  <c r="Z61" i="1"/>
  <c r="J62" i="1"/>
  <c r="Y62" i="1" s="1"/>
  <c r="N62" i="1"/>
  <c r="T63" i="1"/>
  <c r="Z63" i="1"/>
  <c r="N64" i="1"/>
  <c r="I66" i="1"/>
  <c r="Q66" i="1" s="1"/>
  <c r="AA69" i="1"/>
  <c r="J72" i="1"/>
  <c r="Y72" i="1" s="1"/>
  <c r="T73" i="1"/>
  <c r="O78" i="1"/>
  <c r="U79" i="1"/>
  <c r="I82" i="1"/>
  <c r="AA85" i="1"/>
  <c r="J88" i="1"/>
  <c r="Y88" i="1" s="1"/>
  <c r="T89" i="1"/>
  <c r="O94" i="1"/>
  <c r="U95" i="1"/>
  <c r="AF104" i="1"/>
  <c r="M64" i="1"/>
  <c r="AF64" i="1"/>
  <c r="S65" i="1"/>
  <c r="W65" i="1"/>
  <c r="H66" i="1"/>
  <c r="L66" i="1"/>
  <c r="AC66" i="1" s="1"/>
  <c r="P66" i="1"/>
  <c r="R67" i="1"/>
  <c r="X67" i="1" s="1"/>
  <c r="V67" i="1"/>
  <c r="AD67" i="1" s="1"/>
  <c r="AE67" i="1" s="1"/>
  <c r="AA67" i="1"/>
  <c r="K68" i="1"/>
  <c r="O68" i="1"/>
  <c r="U69" i="1"/>
  <c r="Z69" i="1"/>
  <c r="J70" i="1"/>
  <c r="Y70" i="1" s="1"/>
  <c r="N70" i="1"/>
  <c r="T71" i="1"/>
  <c r="I72" i="1"/>
  <c r="Q72" i="1" s="1"/>
  <c r="M72" i="1"/>
  <c r="AF72" i="1"/>
  <c r="S73" i="1"/>
  <c r="W73" i="1"/>
  <c r="H74" i="1"/>
  <c r="L74" i="1"/>
  <c r="AC74" i="1" s="1"/>
  <c r="P74" i="1"/>
  <c r="R75" i="1"/>
  <c r="X75" i="1" s="1"/>
  <c r="V75" i="1"/>
  <c r="AD75" i="1" s="1"/>
  <c r="AE75" i="1" s="1"/>
  <c r="AA75" i="1"/>
  <c r="K76" i="1"/>
  <c r="O76" i="1"/>
  <c r="U77" i="1"/>
  <c r="Z77" i="1"/>
  <c r="J78" i="1"/>
  <c r="Y78" i="1" s="1"/>
  <c r="N78" i="1"/>
  <c r="T79" i="1"/>
  <c r="I80" i="1"/>
  <c r="Q80" i="1" s="1"/>
  <c r="M80" i="1"/>
  <c r="AF80" i="1"/>
  <c r="S81" i="1"/>
  <c r="W81" i="1"/>
  <c r="H82" i="1"/>
  <c r="L82" i="1"/>
  <c r="AC82" i="1" s="1"/>
  <c r="P82" i="1"/>
  <c r="R83" i="1"/>
  <c r="X83" i="1" s="1"/>
  <c r="V83" i="1"/>
  <c r="AD83" i="1" s="1"/>
  <c r="AE83" i="1" s="1"/>
  <c r="AA83" i="1"/>
  <c r="K84" i="1"/>
  <c r="O84" i="1"/>
  <c r="U85" i="1"/>
  <c r="Z85" i="1"/>
  <c r="J86" i="1"/>
  <c r="Y86" i="1" s="1"/>
  <c r="N86" i="1"/>
  <c r="T87" i="1"/>
  <c r="I88" i="1"/>
  <c r="Q88" i="1" s="1"/>
  <c r="M88" i="1"/>
  <c r="AF88" i="1"/>
  <c r="S89" i="1"/>
  <c r="W89" i="1"/>
  <c r="H90" i="1"/>
  <c r="L90" i="1"/>
  <c r="AC90" i="1" s="1"/>
  <c r="P90" i="1"/>
  <c r="R91" i="1"/>
  <c r="X91" i="1" s="1"/>
  <c r="V91" i="1"/>
  <c r="AD91" i="1" s="1"/>
  <c r="AE91" i="1" s="1"/>
  <c r="AA91" i="1"/>
  <c r="K92" i="1"/>
  <c r="O92" i="1"/>
  <c r="U93" i="1"/>
  <c r="Z93" i="1"/>
  <c r="J94" i="1"/>
  <c r="Y94" i="1" s="1"/>
  <c r="N94" i="1"/>
  <c r="T95" i="1"/>
  <c r="I96" i="1"/>
  <c r="M96" i="1"/>
  <c r="S97" i="1"/>
  <c r="P98" i="1"/>
  <c r="V99" i="1"/>
  <c r="AD99" i="1" s="1"/>
  <c r="AE99" i="1" s="1"/>
  <c r="K108" i="1"/>
  <c r="K118" i="1"/>
  <c r="T121" i="1"/>
  <c r="R125" i="1"/>
  <c r="R64" i="1"/>
  <c r="X64" i="1" s="1"/>
  <c r="V64" i="1"/>
  <c r="AD64" i="1" s="1"/>
  <c r="AE64" i="1" s="1"/>
  <c r="AA64" i="1"/>
  <c r="K65" i="1"/>
  <c r="O65" i="1"/>
  <c r="U66" i="1"/>
  <c r="Z66" i="1"/>
  <c r="J67" i="1"/>
  <c r="Y67" i="1" s="1"/>
  <c r="N67" i="1"/>
  <c r="T68" i="1"/>
  <c r="I69" i="1"/>
  <c r="M69" i="1"/>
  <c r="AF69" i="1"/>
  <c r="S70" i="1"/>
  <c r="W70" i="1"/>
  <c r="H71" i="1"/>
  <c r="L71" i="1"/>
  <c r="AC71" i="1" s="1"/>
  <c r="P71" i="1"/>
  <c r="R72" i="1"/>
  <c r="X72" i="1" s="1"/>
  <c r="V72" i="1"/>
  <c r="AD72" i="1" s="1"/>
  <c r="AE72" i="1" s="1"/>
  <c r="AA72" i="1"/>
  <c r="K73" i="1"/>
  <c r="O73" i="1"/>
  <c r="U74" i="1"/>
  <c r="Z74" i="1"/>
  <c r="J75" i="1"/>
  <c r="Y75" i="1" s="1"/>
  <c r="N75" i="1"/>
  <c r="T76" i="1"/>
  <c r="I77" i="1"/>
  <c r="M77" i="1"/>
  <c r="AF77" i="1"/>
  <c r="S78" i="1"/>
  <c r="W78" i="1"/>
  <c r="H79" i="1"/>
  <c r="L79" i="1"/>
  <c r="AC79" i="1" s="1"/>
  <c r="P79" i="1"/>
  <c r="R80" i="1"/>
  <c r="V80" i="1"/>
  <c r="AD80" i="1" s="1"/>
  <c r="AE80" i="1" s="1"/>
  <c r="AA80" i="1"/>
  <c r="K81" i="1"/>
  <c r="O81" i="1"/>
  <c r="U82" i="1"/>
  <c r="Z82" i="1"/>
  <c r="J83" i="1"/>
  <c r="Y83" i="1" s="1"/>
  <c r="N83" i="1"/>
  <c r="T84" i="1"/>
  <c r="I85" i="1"/>
  <c r="M85" i="1"/>
  <c r="AF85" i="1"/>
  <c r="S86" i="1"/>
  <c r="W86" i="1"/>
  <c r="H87" i="1"/>
  <c r="L87" i="1"/>
  <c r="AC87" i="1" s="1"/>
  <c r="E87" i="2" s="1" a="1"/>
  <c r="P87" i="1"/>
  <c r="R88" i="1"/>
  <c r="V88" i="1"/>
  <c r="AD88" i="1" s="1"/>
  <c r="AE88" i="1" s="1"/>
  <c r="AA88" i="1"/>
  <c r="K89" i="1"/>
  <c r="O89" i="1"/>
  <c r="U90" i="1"/>
  <c r="Z90" i="1"/>
  <c r="J91" i="1"/>
  <c r="Y91" i="1" s="1"/>
  <c r="N91" i="1"/>
  <c r="T92" i="1"/>
  <c r="I93" i="1"/>
  <c r="M93" i="1"/>
  <c r="AF93" i="1"/>
  <c r="S94" i="1"/>
  <c r="W94" i="1"/>
  <c r="H95" i="1"/>
  <c r="L95" i="1"/>
  <c r="AC95" i="1" s="1"/>
  <c r="P95" i="1"/>
  <c r="R96" i="1"/>
  <c r="X96" i="1" s="1"/>
  <c r="V96" i="1"/>
  <c r="AD96" i="1" s="1"/>
  <c r="AE96" i="1" s="1"/>
  <c r="AA96" i="1"/>
  <c r="U97" i="1"/>
  <c r="AA99" i="1"/>
  <c r="J102" i="1"/>
  <c r="Y102" i="1" s="1"/>
  <c r="T103" i="1"/>
  <c r="O108" i="1"/>
  <c r="J112" i="1"/>
  <c r="Y112" i="1" s="1"/>
  <c r="S115" i="1"/>
  <c r="H132" i="1"/>
  <c r="AF63" i="1"/>
  <c r="S64" i="1"/>
  <c r="W64" i="1"/>
  <c r="H65" i="1"/>
  <c r="L65" i="1"/>
  <c r="AC65" i="1" s="1"/>
  <c r="P65" i="1"/>
  <c r="R66" i="1"/>
  <c r="X66" i="1" s="1"/>
  <c r="V66" i="1"/>
  <c r="AD66" i="1" s="1"/>
  <c r="AE66" i="1" s="1"/>
  <c r="AA66" i="1"/>
  <c r="K67" i="1"/>
  <c r="O67" i="1"/>
  <c r="U68" i="1"/>
  <c r="Z68" i="1"/>
  <c r="J69" i="1"/>
  <c r="Y69" i="1" s="1"/>
  <c r="N69" i="1"/>
  <c r="T70" i="1"/>
  <c r="I71" i="1"/>
  <c r="Q71" i="1" s="1"/>
  <c r="M71" i="1"/>
  <c r="AF71" i="1"/>
  <c r="S72" i="1"/>
  <c r="W72" i="1"/>
  <c r="H73" i="1"/>
  <c r="L73" i="1"/>
  <c r="AC73" i="1" s="1"/>
  <c r="P73" i="1"/>
  <c r="R74" i="1"/>
  <c r="X74" i="1" s="1"/>
  <c r="V74" i="1"/>
  <c r="AD74" i="1" s="1"/>
  <c r="AE74" i="1" s="1"/>
  <c r="AA74" i="1"/>
  <c r="K75" i="1"/>
  <c r="O75" i="1"/>
  <c r="U76" i="1"/>
  <c r="Z76" i="1"/>
  <c r="J77" i="1"/>
  <c r="Y77" i="1" s="1"/>
  <c r="N77" i="1"/>
  <c r="T78" i="1"/>
  <c r="I79" i="1"/>
  <c r="Q79" i="1" s="1"/>
  <c r="M79" i="1"/>
  <c r="AF79" i="1"/>
  <c r="S80" i="1"/>
  <c r="W80" i="1"/>
  <c r="H81" i="1"/>
  <c r="L81" i="1"/>
  <c r="AC81" i="1" s="1"/>
  <c r="P81" i="1"/>
  <c r="R82" i="1"/>
  <c r="X82" i="1" s="1"/>
  <c r="V82" i="1"/>
  <c r="AD82" i="1" s="1"/>
  <c r="AE82" i="1" s="1"/>
  <c r="AA82" i="1"/>
  <c r="K83" i="1"/>
  <c r="O83" i="1"/>
  <c r="U84" i="1"/>
  <c r="Z84" i="1"/>
  <c r="J85" i="1"/>
  <c r="Y85" i="1" s="1"/>
  <c r="N85" i="1"/>
  <c r="T86" i="1"/>
  <c r="I87" i="1"/>
  <c r="Q87" i="1" s="1"/>
  <c r="M87" i="1"/>
  <c r="AF87" i="1"/>
  <c r="S88" i="1"/>
  <c r="W88" i="1"/>
  <c r="H89" i="1"/>
  <c r="L89" i="1"/>
  <c r="AC89" i="1" s="1"/>
  <c r="P89" i="1"/>
  <c r="R90" i="1"/>
  <c r="X90" i="1" s="1"/>
  <c r="V90" i="1"/>
  <c r="AD90" i="1" s="1"/>
  <c r="AE90" i="1" s="1"/>
  <c r="AA90" i="1"/>
  <c r="K91" i="1"/>
  <c r="O91" i="1"/>
  <c r="U92" i="1"/>
  <c r="Z92" i="1"/>
  <c r="J93" i="1"/>
  <c r="Y93" i="1" s="1"/>
  <c r="N93" i="1"/>
  <c r="T94" i="1"/>
  <c r="I95" i="1"/>
  <c r="Q95" i="1" s="1"/>
  <c r="M95" i="1"/>
  <c r="AF95" i="1"/>
  <c r="S96" i="1"/>
  <c r="W96" i="1"/>
  <c r="L97" i="1"/>
  <c r="AC97" i="1" s="1"/>
  <c r="Z97" i="1"/>
  <c r="L106" i="1"/>
  <c r="AC106" i="1" s="1"/>
  <c r="R107" i="1"/>
  <c r="X107" i="1" s="1"/>
  <c r="L116" i="1"/>
  <c r="AC116" i="1" s="1"/>
  <c r="K64" i="1"/>
  <c r="O64" i="1"/>
  <c r="U65" i="1"/>
  <c r="Z65" i="1"/>
  <c r="J66" i="1"/>
  <c r="Y66" i="1" s="1"/>
  <c r="N66" i="1"/>
  <c r="T67" i="1"/>
  <c r="I68" i="1"/>
  <c r="M68" i="1"/>
  <c r="AF68" i="1"/>
  <c r="S69" i="1"/>
  <c r="W69" i="1"/>
  <c r="H70" i="1"/>
  <c r="L70" i="1"/>
  <c r="AC70" i="1" s="1"/>
  <c r="P70" i="1"/>
  <c r="R71" i="1"/>
  <c r="V71" i="1"/>
  <c r="AD71" i="1" s="1"/>
  <c r="AE71" i="1" s="1"/>
  <c r="AA71" i="1"/>
  <c r="K72" i="1"/>
  <c r="O72" i="1"/>
  <c r="U73" i="1"/>
  <c r="Z73" i="1"/>
  <c r="J74" i="1"/>
  <c r="Y74" i="1" s="1"/>
  <c r="N74" i="1"/>
  <c r="T75" i="1"/>
  <c r="I76" i="1"/>
  <c r="M76" i="1"/>
  <c r="AF76" i="1"/>
  <c r="S77" i="1"/>
  <c r="W77" i="1"/>
  <c r="H78" i="1"/>
  <c r="L78" i="1"/>
  <c r="AC78" i="1" s="1"/>
  <c r="P78" i="1"/>
  <c r="R79" i="1"/>
  <c r="V79" i="1"/>
  <c r="AD79" i="1" s="1"/>
  <c r="AE79" i="1" s="1"/>
  <c r="AA79" i="1"/>
  <c r="K80" i="1"/>
  <c r="O80" i="1"/>
  <c r="U81" i="1"/>
  <c r="Z81" i="1"/>
  <c r="J82" i="1"/>
  <c r="Y82" i="1" s="1"/>
  <c r="N82" i="1"/>
  <c r="T83" i="1"/>
  <c r="I84" i="1"/>
  <c r="M84" i="1"/>
  <c r="AF84" i="1"/>
  <c r="S85" i="1"/>
  <c r="W85" i="1"/>
  <c r="H86" i="1"/>
  <c r="L86" i="1"/>
  <c r="AC86" i="1" s="1"/>
  <c r="P86" i="1"/>
  <c r="R87" i="1"/>
  <c r="V87" i="1"/>
  <c r="AD87" i="1" s="1"/>
  <c r="AE87" i="1" s="1"/>
  <c r="AA87" i="1"/>
  <c r="K88" i="1"/>
  <c r="O88" i="1"/>
  <c r="U89" i="1"/>
  <c r="Z89" i="1"/>
  <c r="J90" i="1"/>
  <c r="Y90" i="1" s="1"/>
  <c r="N90" i="1"/>
  <c r="T91" i="1"/>
  <c r="I92" i="1"/>
  <c r="Q92" i="1" s="1"/>
  <c r="M92" i="1"/>
  <c r="AF92" i="1"/>
  <c r="S93" i="1"/>
  <c r="W93" i="1"/>
  <c r="H94" i="1"/>
  <c r="L94" i="1"/>
  <c r="AC94" i="1" s="1"/>
  <c r="P94" i="1"/>
  <c r="R95" i="1"/>
  <c r="V95" i="1"/>
  <c r="AD95" i="1" s="1"/>
  <c r="AE95" i="1" s="1"/>
  <c r="AA95" i="1"/>
  <c r="K96" i="1"/>
  <c r="O96" i="1"/>
  <c r="K100" i="1"/>
  <c r="P106" i="1"/>
  <c r="V107" i="1"/>
  <c r="AD107" i="1" s="1"/>
  <c r="AE107" i="1" s="1"/>
  <c r="T113" i="1"/>
  <c r="I65" i="1"/>
  <c r="Q65" i="1" s="1"/>
  <c r="M65" i="1"/>
  <c r="AF65" i="1"/>
  <c r="S66" i="1"/>
  <c r="W66" i="1"/>
  <c r="H67" i="1"/>
  <c r="L67" i="1"/>
  <c r="AC67" i="1" s="1"/>
  <c r="P67" i="1"/>
  <c r="R68" i="1"/>
  <c r="X68" i="1" s="1"/>
  <c r="V68" i="1"/>
  <c r="AD68" i="1" s="1"/>
  <c r="AE68" i="1" s="1"/>
  <c r="AA68" i="1"/>
  <c r="K69" i="1"/>
  <c r="O69" i="1"/>
  <c r="U70" i="1"/>
  <c r="Z70" i="1"/>
  <c r="J71" i="1"/>
  <c r="Y71" i="1" s="1"/>
  <c r="N71" i="1"/>
  <c r="T72" i="1"/>
  <c r="I73" i="1"/>
  <c r="Q73" i="1" s="1"/>
  <c r="M73" i="1"/>
  <c r="AF73" i="1"/>
  <c r="S74" i="1"/>
  <c r="W74" i="1"/>
  <c r="H75" i="1"/>
  <c r="L75" i="1"/>
  <c r="AC75" i="1" s="1"/>
  <c r="P75" i="1"/>
  <c r="R76" i="1"/>
  <c r="X76" i="1" s="1"/>
  <c r="V76" i="1"/>
  <c r="AD76" i="1" s="1"/>
  <c r="AE76" i="1" s="1"/>
  <c r="AA76" i="1"/>
  <c r="K77" i="1"/>
  <c r="O77" i="1"/>
  <c r="U78" i="1"/>
  <c r="Z78" i="1"/>
  <c r="J79" i="1"/>
  <c r="Y79" i="1" s="1"/>
  <c r="N79" i="1"/>
  <c r="T80" i="1"/>
  <c r="I81" i="1"/>
  <c r="M81" i="1"/>
  <c r="AF81" i="1"/>
  <c r="S82" i="1"/>
  <c r="W82" i="1"/>
  <c r="H83" i="1"/>
  <c r="L83" i="1"/>
  <c r="AC83" i="1" s="1"/>
  <c r="P83" i="1"/>
  <c r="R84" i="1"/>
  <c r="X84" i="1" s="1"/>
  <c r="V84" i="1"/>
  <c r="AD84" i="1" s="1"/>
  <c r="AE84" i="1" s="1"/>
  <c r="AA84" i="1"/>
  <c r="K85" i="1"/>
  <c r="O85" i="1"/>
  <c r="U86" i="1"/>
  <c r="Z86" i="1"/>
  <c r="J87" i="1"/>
  <c r="Y87" i="1" s="1"/>
  <c r="N87" i="1"/>
  <c r="T88" i="1"/>
  <c r="I89" i="1"/>
  <c r="M89" i="1"/>
  <c r="AF89" i="1"/>
  <c r="S90" i="1"/>
  <c r="W90" i="1"/>
  <c r="H91" i="1"/>
  <c r="L91" i="1"/>
  <c r="AC91" i="1" s="1"/>
  <c r="P91" i="1"/>
  <c r="R92" i="1"/>
  <c r="X92" i="1" s="1"/>
  <c r="V92" i="1"/>
  <c r="AD92" i="1" s="1"/>
  <c r="AE92" i="1" s="1"/>
  <c r="AA92" i="1"/>
  <c r="K93" i="1"/>
  <c r="O93" i="1"/>
  <c r="U94" i="1"/>
  <c r="Z94" i="1"/>
  <c r="J95" i="1"/>
  <c r="Y95" i="1" s="1"/>
  <c r="N95" i="1"/>
  <c r="T96" i="1"/>
  <c r="AF96" i="1"/>
  <c r="O100" i="1"/>
  <c r="U101" i="1"/>
  <c r="I104" i="1"/>
  <c r="AA107" i="1"/>
  <c r="V110" i="1"/>
  <c r="AD110" i="1" s="1"/>
  <c r="AE110" i="1" s="1"/>
  <c r="J120" i="1"/>
  <c r="Y120" i="1" s="1"/>
  <c r="L64" i="1"/>
  <c r="AC64" i="1" s="1"/>
  <c r="P64" i="1"/>
  <c r="R65" i="1"/>
  <c r="X65" i="1" s="1"/>
  <c r="V65" i="1"/>
  <c r="AD65" i="1" s="1"/>
  <c r="AE65" i="1" s="1"/>
  <c r="AA65" i="1"/>
  <c r="K66" i="1"/>
  <c r="O66" i="1"/>
  <c r="U67" i="1"/>
  <c r="Z67" i="1"/>
  <c r="J68" i="1"/>
  <c r="Y68" i="1" s="1"/>
  <c r="N68" i="1"/>
  <c r="T69" i="1"/>
  <c r="I70" i="1"/>
  <c r="M70" i="1"/>
  <c r="AF70" i="1"/>
  <c r="S71" i="1"/>
  <c r="W71" i="1"/>
  <c r="H72" i="1"/>
  <c r="L72" i="1"/>
  <c r="AC72" i="1" s="1"/>
  <c r="P72" i="1"/>
  <c r="R73" i="1"/>
  <c r="X73" i="1" s="1"/>
  <c r="V73" i="1"/>
  <c r="AD73" i="1" s="1"/>
  <c r="AE73" i="1" s="1"/>
  <c r="AA73" i="1"/>
  <c r="K74" i="1"/>
  <c r="O74" i="1"/>
  <c r="U75" i="1"/>
  <c r="Z75" i="1"/>
  <c r="J76" i="1"/>
  <c r="Y76" i="1" s="1"/>
  <c r="N76" i="1"/>
  <c r="T77" i="1"/>
  <c r="I78" i="1"/>
  <c r="Q78" i="1" s="1"/>
  <c r="M78" i="1"/>
  <c r="AF78" i="1"/>
  <c r="S79" i="1"/>
  <c r="W79" i="1"/>
  <c r="H80" i="1"/>
  <c r="L80" i="1"/>
  <c r="AC80" i="1" s="1"/>
  <c r="P80" i="1"/>
  <c r="R81" i="1"/>
  <c r="X81" i="1" s="1"/>
  <c r="V81" i="1"/>
  <c r="AD81" i="1" s="1"/>
  <c r="AE81" i="1" s="1"/>
  <c r="AA81" i="1"/>
  <c r="K82" i="1"/>
  <c r="O82" i="1"/>
  <c r="U83" i="1"/>
  <c r="Z83" i="1"/>
  <c r="J84" i="1"/>
  <c r="Y84" i="1" s="1"/>
  <c r="N84" i="1"/>
  <c r="T85" i="1"/>
  <c r="I86" i="1"/>
  <c r="Q86" i="1" s="1"/>
  <c r="M86" i="1"/>
  <c r="AF86" i="1"/>
  <c r="S87" i="1"/>
  <c r="W87" i="1"/>
  <c r="H88" i="1"/>
  <c r="L88" i="1"/>
  <c r="AC88" i="1" s="1"/>
  <c r="P88" i="1"/>
  <c r="R89" i="1"/>
  <c r="X89" i="1" s="1"/>
  <c r="V89" i="1"/>
  <c r="AD89" i="1" s="1"/>
  <c r="AE89" i="1" s="1"/>
  <c r="AA89" i="1"/>
  <c r="K90" i="1"/>
  <c r="O90" i="1"/>
  <c r="U91" i="1"/>
  <c r="Z91" i="1"/>
  <c r="J92" i="1"/>
  <c r="Y92" i="1" s="1"/>
  <c r="N92" i="1"/>
  <c r="T93" i="1"/>
  <c r="I94" i="1"/>
  <c r="Q94" i="1" s="1"/>
  <c r="M94" i="1"/>
  <c r="AF94" i="1"/>
  <c r="S95" i="1"/>
  <c r="W95" i="1"/>
  <c r="H96" i="1"/>
  <c r="L96" i="1"/>
  <c r="AC96" i="1" s="1"/>
  <c r="P96" i="1"/>
  <c r="H98" i="1"/>
  <c r="Z101" i="1"/>
  <c r="M104" i="1"/>
  <c r="S105" i="1"/>
  <c r="U64" i="1"/>
  <c r="Z64" i="1"/>
  <c r="J65" i="1"/>
  <c r="Y65" i="1" s="1"/>
  <c r="N65" i="1"/>
  <c r="T66" i="1"/>
  <c r="I67" i="1"/>
  <c r="Q67" i="1" s="1"/>
  <c r="M67" i="1"/>
  <c r="AF67" i="1"/>
  <c r="S68" i="1"/>
  <c r="W68" i="1"/>
  <c r="H69" i="1"/>
  <c r="L69" i="1"/>
  <c r="AC69" i="1" s="1"/>
  <c r="P69" i="1"/>
  <c r="R70" i="1"/>
  <c r="X70" i="1" s="1"/>
  <c r="V70" i="1"/>
  <c r="AD70" i="1" s="1"/>
  <c r="AE70" i="1" s="1"/>
  <c r="AA70" i="1"/>
  <c r="K71" i="1"/>
  <c r="O71" i="1"/>
  <c r="U72" i="1"/>
  <c r="Z72" i="1"/>
  <c r="J73" i="1"/>
  <c r="Y73" i="1" s="1"/>
  <c r="N73" i="1"/>
  <c r="T74" i="1"/>
  <c r="I75" i="1"/>
  <c r="M75" i="1"/>
  <c r="AF75" i="1"/>
  <c r="S76" i="1"/>
  <c r="W76" i="1"/>
  <c r="H77" i="1"/>
  <c r="L77" i="1"/>
  <c r="AC77" i="1" s="1"/>
  <c r="P77" i="1"/>
  <c r="R78" i="1"/>
  <c r="X78" i="1" s="1"/>
  <c r="V78" i="1"/>
  <c r="AD78" i="1" s="1"/>
  <c r="AE78" i="1" s="1"/>
  <c r="AA78" i="1"/>
  <c r="K79" i="1"/>
  <c r="O79" i="1"/>
  <c r="U80" i="1"/>
  <c r="Z80" i="1"/>
  <c r="J81" i="1"/>
  <c r="Y81" i="1" s="1"/>
  <c r="N81" i="1"/>
  <c r="T82" i="1"/>
  <c r="I83" i="1"/>
  <c r="M83" i="1"/>
  <c r="AF83" i="1"/>
  <c r="S84" i="1"/>
  <c r="W84" i="1"/>
  <c r="H85" i="1"/>
  <c r="L85" i="1"/>
  <c r="AC85" i="1" s="1"/>
  <c r="P85" i="1"/>
  <c r="R86" i="1"/>
  <c r="V86" i="1"/>
  <c r="AD86" i="1" s="1"/>
  <c r="AE86" i="1" s="1"/>
  <c r="AA86" i="1"/>
  <c r="K87" i="1"/>
  <c r="O87" i="1"/>
  <c r="U88" i="1"/>
  <c r="Z88" i="1"/>
  <c r="J89" i="1"/>
  <c r="Y89" i="1" s="1"/>
  <c r="N89" i="1"/>
  <c r="T90" i="1"/>
  <c r="I91" i="1"/>
  <c r="Q91" i="1" s="1"/>
  <c r="M91" i="1"/>
  <c r="AF91" i="1"/>
  <c r="S92" i="1"/>
  <c r="W92" i="1"/>
  <c r="H93" i="1"/>
  <c r="L93" i="1"/>
  <c r="AC93" i="1" s="1"/>
  <c r="P93" i="1"/>
  <c r="R94" i="1"/>
  <c r="V94" i="1"/>
  <c r="AD94" i="1" s="1"/>
  <c r="AE94" i="1" s="1"/>
  <c r="AA94" i="1"/>
  <c r="K95" i="1"/>
  <c r="O95" i="1"/>
  <c r="U96" i="1"/>
  <c r="Z96" i="1"/>
  <c r="H97" i="1"/>
  <c r="L98" i="1"/>
  <c r="AC98" i="1" s="1"/>
  <c r="R99" i="1"/>
  <c r="X99" i="1" s="1"/>
  <c r="W105" i="1"/>
  <c r="R97" i="1"/>
  <c r="V97" i="1"/>
  <c r="AD97" i="1" s="1"/>
  <c r="AE97" i="1" s="1"/>
  <c r="AA97" i="1"/>
  <c r="K98" i="1"/>
  <c r="O98" i="1"/>
  <c r="U99" i="1"/>
  <c r="Z99" i="1"/>
  <c r="J100" i="1"/>
  <c r="Y100" i="1" s="1"/>
  <c r="N100" i="1"/>
  <c r="T101" i="1"/>
  <c r="I102" i="1"/>
  <c r="Q102" i="1" s="1"/>
  <c r="M102" i="1"/>
  <c r="AF102" i="1"/>
  <c r="S103" i="1"/>
  <c r="W103" i="1"/>
  <c r="H104" i="1"/>
  <c r="L104" i="1"/>
  <c r="AC104" i="1" s="1"/>
  <c r="P104" i="1"/>
  <c r="R105" i="1"/>
  <c r="V105" i="1"/>
  <c r="AD105" i="1" s="1"/>
  <c r="AE105" i="1" s="1"/>
  <c r="AA105" i="1"/>
  <c r="K106" i="1"/>
  <c r="O106" i="1"/>
  <c r="U107" i="1"/>
  <c r="Z107" i="1"/>
  <c r="J108" i="1"/>
  <c r="Y108" i="1" s="1"/>
  <c r="N108" i="1"/>
  <c r="Z109" i="1"/>
  <c r="AF109" i="1"/>
  <c r="L110" i="1"/>
  <c r="AC110" i="1" s="1"/>
  <c r="P111" i="1"/>
  <c r="Z114" i="1"/>
  <c r="H116" i="1"/>
  <c r="P119" i="1"/>
  <c r="Z122" i="1"/>
  <c r="P127" i="1"/>
  <c r="M138" i="1"/>
  <c r="J97" i="1"/>
  <c r="Y97" i="1" s="1"/>
  <c r="N97" i="1"/>
  <c r="T98" i="1"/>
  <c r="I99" i="1"/>
  <c r="M99" i="1"/>
  <c r="AF99" i="1"/>
  <c r="S100" i="1"/>
  <c r="W100" i="1"/>
  <c r="H101" i="1"/>
  <c r="L101" i="1"/>
  <c r="AC101" i="1" s="1"/>
  <c r="P101" i="1"/>
  <c r="R102" i="1"/>
  <c r="V102" i="1"/>
  <c r="AD102" i="1" s="1"/>
  <c r="AE102" i="1" s="1"/>
  <c r="AA102" i="1"/>
  <c r="K103" i="1"/>
  <c r="O103" i="1"/>
  <c r="U104" i="1"/>
  <c r="Z104" i="1"/>
  <c r="J105" i="1"/>
  <c r="Y105" i="1" s="1"/>
  <c r="N105" i="1"/>
  <c r="T106" i="1"/>
  <c r="I107" i="1"/>
  <c r="M107" i="1"/>
  <c r="AF107" i="1"/>
  <c r="S108" i="1"/>
  <c r="W108" i="1"/>
  <c r="H109" i="1"/>
  <c r="L109" i="1"/>
  <c r="AC109" i="1" s="1"/>
  <c r="P109" i="1"/>
  <c r="U109" i="1"/>
  <c r="M110" i="1"/>
  <c r="AA112" i="1"/>
  <c r="I114" i="1"/>
  <c r="R117" i="1"/>
  <c r="X117" i="1" s="1"/>
  <c r="AA120" i="1"/>
  <c r="I122" i="1"/>
  <c r="T123" i="1"/>
  <c r="M144" i="1"/>
  <c r="K97" i="1"/>
  <c r="O97" i="1"/>
  <c r="U98" i="1"/>
  <c r="Z98" i="1"/>
  <c r="J99" i="1"/>
  <c r="Y99" i="1" s="1"/>
  <c r="N99" i="1"/>
  <c r="T100" i="1"/>
  <c r="I101" i="1"/>
  <c r="M101" i="1"/>
  <c r="AF101" i="1"/>
  <c r="S102" i="1"/>
  <c r="W102" i="1"/>
  <c r="H103" i="1"/>
  <c r="L103" i="1"/>
  <c r="AC103" i="1" s="1"/>
  <c r="P103" i="1"/>
  <c r="R104" i="1"/>
  <c r="V104" i="1"/>
  <c r="AD104" i="1" s="1"/>
  <c r="AE104" i="1" s="1"/>
  <c r="AA104" i="1"/>
  <c r="K105" i="1"/>
  <c r="O105" i="1"/>
  <c r="U106" i="1"/>
  <c r="Z106" i="1"/>
  <c r="J107" i="1"/>
  <c r="Y107" i="1" s="1"/>
  <c r="N107" i="1"/>
  <c r="T108" i="1"/>
  <c r="I109" i="1"/>
  <c r="Q109" i="1" s="1"/>
  <c r="M109" i="1"/>
  <c r="V109" i="1"/>
  <c r="AD109" i="1" s="1"/>
  <c r="AE109" i="1" s="1"/>
  <c r="H110" i="1"/>
  <c r="W110" i="1"/>
  <c r="H111" i="1"/>
  <c r="U111" i="1"/>
  <c r="M114" i="1"/>
  <c r="AF114" i="1"/>
  <c r="V117" i="1"/>
  <c r="AD117" i="1" s="1"/>
  <c r="AE117" i="1" s="1"/>
  <c r="U119" i="1"/>
  <c r="M122" i="1"/>
  <c r="AF122" i="1"/>
  <c r="I130" i="1"/>
  <c r="Q130" i="1" s="1"/>
  <c r="P135" i="1"/>
  <c r="L140" i="1"/>
  <c r="AC140" i="1" s="1"/>
  <c r="T97" i="1"/>
  <c r="I98" i="1"/>
  <c r="Q98" i="1" s="1"/>
  <c r="M98" i="1"/>
  <c r="AF98" i="1"/>
  <c r="S99" i="1"/>
  <c r="W99" i="1"/>
  <c r="H100" i="1"/>
  <c r="L100" i="1"/>
  <c r="AC100" i="1" s="1"/>
  <c r="P100" i="1"/>
  <c r="R101" i="1"/>
  <c r="V101" i="1"/>
  <c r="AD101" i="1" s="1"/>
  <c r="AE101" i="1" s="1"/>
  <c r="AA101" i="1"/>
  <c r="K102" i="1"/>
  <c r="O102" i="1"/>
  <c r="U103" i="1"/>
  <c r="Z103" i="1"/>
  <c r="J104" i="1"/>
  <c r="Y104" i="1" s="1"/>
  <c r="N104" i="1"/>
  <c r="T105" i="1"/>
  <c r="I106" i="1"/>
  <c r="Q106" i="1" s="1"/>
  <c r="M106" i="1"/>
  <c r="AF106" i="1"/>
  <c r="S107" i="1"/>
  <c r="W107" i="1"/>
  <c r="H108" i="1"/>
  <c r="L108" i="1"/>
  <c r="AC108" i="1" s="1"/>
  <c r="P108" i="1"/>
  <c r="R109" i="1"/>
  <c r="I110" i="1"/>
  <c r="O110" i="1"/>
  <c r="N112" i="1"/>
  <c r="W115" i="1"/>
  <c r="P116" i="1"/>
  <c r="I117" i="1"/>
  <c r="O118" i="1"/>
  <c r="H119" i="1"/>
  <c r="N120" i="1"/>
  <c r="H124" i="1"/>
  <c r="Z130" i="1"/>
  <c r="M146" i="1"/>
  <c r="P97" i="1"/>
  <c r="R98" i="1"/>
  <c r="X98" i="1" s="1"/>
  <c r="V98" i="1"/>
  <c r="AD98" i="1" s="1"/>
  <c r="AE98" i="1" s="1"/>
  <c r="AA98" i="1"/>
  <c r="K99" i="1"/>
  <c r="O99" i="1"/>
  <c r="U100" i="1"/>
  <c r="Z100" i="1"/>
  <c r="J101" i="1"/>
  <c r="Y101" i="1" s="1"/>
  <c r="N101" i="1"/>
  <c r="T102" i="1"/>
  <c r="I103" i="1"/>
  <c r="Q103" i="1" s="1"/>
  <c r="M103" i="1"/>
  <c r="AF103" i="1"/>
  <c r="S104" i="1"/>
  <c r="W104" i="1"/>
  <c r="H105" i="1"/>
  <c r="L105" i="1"/>
  <c r="AC105" i="1" s="1"/>
  <c r="P105" i="1"/>
  <c r="R106" i="1"/>
  <c r="X106" i="1" s="1"/>
  <c r="V106" i="1"/>
  <c r="AD106" i="1" s="1"/>
  <c r="AE106" i="1" s="1"/>
  <c r="AA106" i="1"/>
  <c r="K107" i="1"/>
  <c r="O107" i="1"/>
  <c r="U108" i="1"/>
  <c r="Z108" i="1"/>
  <c r="J109" i="1"/>
  <c r="Y109" i="1" s="1"/>
  <c r="N109" i="1"/>
  <c r="W109" i="1"/>
  <c r="P110" i="1"/>
  <c r="Z111" i="1"/>
  <c r="R112" i="1"/>
  <c r="K113" i="1"/>
  <c r="J115" i="1"/>
  <c r="Y115" i="1" s="1"/>
  <c r="T116" i="1"/>
  <c r="AA117" i="1"/>
  <c r="S118" i="1"/>
  <c r="Z119" i="1"/>
  <c r="R120" i="1"/>
  <c r="K121" i="1"/>
  <c r="J123" i="1"/>
  <c r="Y123" i="1" s="1"/>
  <c r="AA128" i="1"/>
  <c r="AF160" i="1"/>
  <c r="J98" i="1"/>
  <c r="Y98" i="1" s="1"/>
  <c r="N98" i="1"/>
  <c r="T99" i="1"/>
  <c r="I100" i="1"/>
  <c r="M100" i="1"/>
  <c r="AF100" i="1"/>
  <c r="S101" i="1"/>
  <c r="W101" i="1"/>
  <c r="H102" i="1"/>
  <c r="L102" i="1"/>
  <c r="AC102" i="1" s="1"/>
  <c r="P102" i="1"/>
  <c r="R103" i="1"/>
  <c r="V103" i="1"/>
  <c r="AD103" i="1" s="1"/>
  <c r="AE103" i="1" s="1"/>
  <c r="AA103" i="1"/>
  <c r="K104" i="1"/>
  <c r="O104" i="1"/>
  <c r="U105" i="1"/>
  <c r="Z105" i="1"/>
  <c r="J106" i="1"/>
  <c r="Y106" i="1" s="1"/>
  <c r="N106" i="1"/>
  <c r="T107" i="1"/>
  <c r="I108" i="1"/>
  <c r="M108" i="1"/>
  <c r="AF108" i="1"/>
  <c r="S109" i="1"/>
  <c r="R110" i="1"/>
  <c r="AA110" i="1"/>
  <c r="L111" i="1"/>
  <c r="AC111" i="1" s="1"/>
  <c r="U114" i="1"/>
  <c r="M117" i="1"/>
  <c r="AF117" i="1"/>
  <c r="L119" i="1"/>
  <c r="AC119" i="1" s="1"/>
  <c r="U122" i="1"/>
  <c r="K142" i="1"/>
  <c r="I97" i="1"/>
  <c r="Q97" i="1" s="1"/>
  <c r="M97" i="1"/>
  <c r="AF97" i="1"/>
  <c r="S98" i="1"/>
  <c r="W98" i="1"/>
  <c r="H99" i="1"/>
  <c r="L99" i="1"/>
  <c r="AC99" i="1" s="1"/>
  <c r="P99" i="1"/>
  <c r="R100" i="1"/>
  <c r="X100" i="1" s="1"/>
  <c r="V100" i="1"/>
  <c r="AD100" i="1" s="1"/>
  <c r="AE100" i="1" s="1"/>
  <c r="AA100" i="1"/>
  <c r="K101" i="1"/>
  <c r="O101" i="1"/>
  <c r="U102" i="1"/>
  <c r="Z102" i="1"/>
  <c r="J103" i="1"/>
  <c r="Y103" i="1" s="1"/>
  <c r="N103" i="1"/>
  <c r="T104" i="1"/>
  <c r="I105" i="1"/>
  <c r="M105" i="1"/>
  <c r="AF105" i="1"/>
  <c r="S106" i="1"/>
  <c r="W106" i="1"/>
  <c r="H107" i="1"/>
  <c r="L107" i="1"/>
  <c r="AC107" i="1" s="1"/>
  <c r="P107" i="1"/>
  <c r="R108" i="1"/>
  <c r="V108" i="1"/>
  <c r="AD108" i="1" s="1"/>
  <c r="AE108" i="1" s="1"/>
  <c r="AA108" i="1"/>
  <c r="K109" i="1"/>
  <c r="O109" i="1"/>
  <c r="T109" i="1"/>
  <c r="K110" i="1"/>
  <c r="S110" i="1"/>
  <c r="V112" i="1"/>
  <c r="AD112" i="1" s="1"/>
  <c r="AE112" i="1" s="1"/>
  <c r="O113" i="1"/>
  <c r="N115" i="1"/>
  <c r="W118" i="1"/>
  <c r="V120" i="1"/>
  <c r="AD120" i="1" s="1"/>
  <c r="AE120" i="1" s="1"/>
  <c r="O121" i="1"/>
  <c r="N123" i="1"/>
  <c r="K111" i="1"/>
  <c r="O111" i="1"/>
  <c r="U112" i="1"/>
  <c r="Z112" i="1"/>
  <c r="J113" i="1"/>
  <c r="Y113" i="1" s="1"/>
  <c r="N113" i="1"/>
  <c r="T114" i="1"/>
  <c r="I115" i="1"/>
  <c r="Q115" i="1" s="1"/>
  <c r="M115" i="1"/>
  <c r="AF115" i="1"/>
  <c r="S116" i="1"/>
  <c r="W116" i="1"/>
  <c r="H117" i="1"/>
  <c r="L117" i="1"/>
  <c r="AC117" i="1" s="1"/>
  <c r="P117" i="1"/>
  <c r="R118" i="1"/>
  <c r="X118" i="1" s="1"/>
  <c r="V118" i="1"/>
  <c r="AD118" i="1" s="1"/>
  <c r="AE118" i="1" s="1"/>
  <c r="AA118" i="1"/>
  <c r="K119" i="1"/>
  <c r="O119" i="1"/>
  <c r="U120" i="1"/>
  <c r="Z120" i="1"/>
  <c r="J121" i="1"/>
  <c r="Y121" i="1" s="1"/>
  <c r="N121" i="1"/>
  <c r="T122" i="1"/>
  <c r="I123" i="1"/>
  <c r="M123" i="1"/>
  <c r="M125" i="1"/>
  <c r="AF125" i="1"/>
  <c r="L127" i="1"/>
  <c r="AC127" i="1" s="1"/>
  <c r="U130" i="1"/>
  <c r="M133" i="1"/>
  <c r="AF133" i="1"/>
  <c r="L135" i="1"/>
  <c r="AC135" i="1" s="1"/>
  <c r="J110" i="1"/>
  <c r="Y110" i="1" s="1"/>
  <c r="N110" i="1"/>
  <c r="T111" i="1"/>
  <c r="I112" i="1"/>
  <c r="Q112" i="1" s="1"/>
  <c r="M112" i="1"/>
  <c r="AF112" i="1"/>
  <c r="S113" i="1"/>
  <c r="W113" i="1"/>
  <c r="H114" i="1"/>
  <c r="L114" i="1"/>
  <c r="AC114" i="1" s="1"/>
  <c r="P114" i="1"/>
  <c r="R115" i="1"/>
  <c r="X115" i="1" s="1"/>
  <c r="V115" i="1"/>
  <c r="AD115" i="1" s="1"/>
  <c r="AE115" i="1" s="1"/>
  <c r="AA115" i="1"/>
  <c r="K116" i="1"/>
  <c r="O116" i="1"/>
  <c r="U117" i="1"/>
  <c r="Z117" i="1"/>
  <c r="J118" i="1"/>
  <c r="Y118" i="1" s="1"/>
  <c r="N118" i="1"/>
  <c r="T119" i="1"/>
  <c r="I120" i="1"/>
  <c r="M120" i="1"/>
  <c r="AF120" i="1"/>
  <c r="S121" i="1"/>
  <c r="W121" i="1"/>
  <c r="H122" i="1"/>
  <c r="L122" i="1"/>
  <c r="AC122" i="1" s="1"/>
  <c r="P122" i="1"/>
  <c r="S123" i="1"/>
  <c r="W126" i="1"/>
  <c r="V128" i="1"/>
  <c r="AD128" i="1" s="1"/>
  <c r="AE128" i="1" s="1"/>
  <c r="O129" i="1"/>
  <c r="N131" i="1"/>
  <c r="W134" i="1"/>
  <c r="V136" i="1"/>
  <c r="AD136" i="1" s="1"/>
  <c r="AE136" i="1" s="1"/>
  <c r="L138" i="1"/>
  <c r="AC138" i="1" s="1"/>
  <c r="K140" i="1"/>
  <c r="J142" i="1"/>
  <c r="Y142" i="1" s="1"/>
  <c r="J144" i="1"/>
  <c r="Y144" i="1" s="1"/>
  <c r="L146" i="1"/>
  <c r="AC146" i="1" s="1"/>
  <c r="P148" i="1"/>
  <c r="P156" i="1"/>
  <c r="R133" i="1"/>
  <c r="X133" i="1" s="1"/>
  <c r="T110" i="1"/>
  <c r="I111" i="1"/>
  <c r="Q111" i="1" s="1"/>
  <c r="M111" i="1"/>
  <c r="AF111" i="1"/>
  <c r="S112" i="1"/>
  <c r="W112" i="1"/>
  <c r="H113" i="1"/>
  <c r="L113" i="1"/>
  <c r="AC113" i="1" s="1"/>
  <c r="P113" i="1"/>
  <c r="R114" i="1"/>
  <c r="X114" i="1" s="1"/>
  <c r="V114" i="1"/>
  <c r="AD114" i="1" s="1"/>
  <c r="AE114" i="1" s="1"/>
  <c r="AA114" i="1"/>
  <c r="K115" i="1"/>
  <c r="O115" i="1"/>
  <c r="U116" i="1"/>
  <c r="Z116" i="1"/>
  <c r="J117" i="1"/>
  <c r="Y117" i="1" s="1"/>
  <c r="N117" i="1"/>
  <c r="T118" i="1"/>
  <c r="I119" i="1"/>
  <c r="M119" i="1"/>
  <c r="AF119" i="1"/>
  <c r="S120" i="1"/>
  <c r="W120" i="1"/>
  <c r="H121" i="1"/>
  <c r="L121" i="1"/>
  <c r="AC121" i="1" s="1"/>
  <c r="P121" i="1"/>
  <c r="R122" i="1"/>
  <c r="X122" i="1" s="1"/>
  <c r="V122" i="1"/>
  <c r="AD122" i="1" s="1"/>
  <c r="AE122" i="1" s="1"/>
  <c r="AA122" i="1"/>
  <c r="K123" i="1"/>
  <c r="L124" i="1"/>
  <c r="AC124" i="1" s="1"/>
  <c r="K126" i="1"/>
  <c r="J128" i="1"/>
  <c r="Y128" i="1" s="1"/>
  <c r="T129" i="1"/>
  <c r="S131" i="1"/>
  <c r="L132" i="1"/>
  <c r="AC132" i="1" s="1"/>
  <c r="K134" i="1"/>
  <c r="J136" i="1"/>
  <c r="Y136" i="1" s="1"/>
  <c r="AF136" i="1"/>
  <c r="AF138" i="1"/>
  <c r="AF144" i="1"/>
  <c r="AF146" i="1"/>
  <c r="S153" i="1"/>
  <c r="R111" i="1"/>
  <c r="X111" i="1" s="1"/>
  <c r="V111" i="1"/>
  <c r="AD111" i="1" s="1"/>
  <c r="AE111" i="1" s="1"/>
  <c r="AA111" i="1"/>
  <c r="K112" i="1"/>
  <c r="O112" i="1"/>
  <c r="U113" i="1"/>
  <c r="Z113" i="1"/>
  <c r="J114" i="1"/>
  <c r="Y114" i="1" s="1"/>
  <c r="N114" i="1"/>
  <c r="T115" i="1"/>
  <c r="I116" i="1"/>
  <c r="Q116" i="1" s="1"/>
  <c r="M116" i="1"/>
  <c r="AF116" i="1"/>
  <c r="S117" i="1"/>
  <c r="W117" i="1"/>
  <c r="H118" i="1"/>
  <c r="L118" i="1"/>
  <c r="AC118" i="1" s="1"/>
  <c r="P118" i="1"/>
  <c r="R119" i="1"/>
  <c r="X119" i="1" s="1"/>
  <c r="V119" i="1"/>
  <c r="AD119" i="1" s="1"/>
  <c r="AE119" i="1" s="1"/>
  <c r="AA119" i="1"/>
  <c r="K120" i="1"/>
  <c r="O120" i="1"/>
  <c r="U121" i="1"/>
  <c r="Z121" i="1"/>
  <c r="J122" i="1"/>
  <c r="Y122" i="1" s="1"/>
  <c r="N122" i="1"/>
  <c r="P123" i="1"/>
  <c r="W123" i="1"/>
  <c r="V125" i="1"/>
  <c r="AD125" i="1" s="1"/>
  <c r="AE125" i="1" s="1"/>
  <c r="U127" i="1"/>
  <c r="M130" i="1"/>
  <c r="AF130" i="1"/>
  <c r="V133" i="1"/>
  <c r="AD133" i="1" s="1"/>
  <c r="AE133" i="1" s="1"/>
  <c r="U135" i="1"/>
  <c r="O158" i="1"/>
  <c r="U110" i="1"/>
  <c r="Z110" i="1"/>
  <c r="J111" i="1"/>
  <c r="Y111" i="1" s="1"/>
  <c r="N111" i="1"/>
  <c r="T112" i="1"/>
  <c r="I113" i="1"/>
  <c r="M113" i="1"/>
  <c r="AF113" i="1"/>
  <c r="S114" i="1"/>
  <c r="W114" i="1"/>
  <c r="H115" i="1"/>
  <c r="L115" i="1"/>
  <c r="AC115" i="1" s="1"/>
  <c r="P115" i="1"/>
  <c r="R116" i="1"/>
  <c r="X116" i="1" s="1"/>
  <c r="V116" i="1"/>
  <c r="AD116" i="1" s="1"/>
  <c r="AE116" i="1" s="1"/>
  <c r="AA116" i="1"/>
  <c r="K117" i="1"/>
  <c r="O117" i="1"/>
  <c r="U118" i="1"/>
  <c r="Z118" i="1"/>
  <c r="J119" i="1"/>
  <c r="Y119" i="1" s="1"/>
  <c r="N119" i="1"/>
  <c r="T120" i="1"/>
  <c r="I121" i="1"/>
  <c r="Q121" i="1" s="1"/>
  <c r="M121" i="1"/>
  <c r="AF121" i="1"/>
  <c r="S122" i="1"/>
  <c r="W122" i="1"/>
  <c r="H123" i="1"/>
  <c r="L123" i="1"/>
  <c r="AC123" i="1" s="1"/>
  <c r="P124" i="1"/>
  <c r="I125" i="1"/>
  <c r="Q125" i="1" s="1"/>
  <c r="O126" i="1"/>
  <c r="H127" i="1"/>
  <c r="N128" i="1"/>
  <c r="W131" i="1"/>
  <c r="P132" i="1"/>
  <c r="I133" i="1"/>
  <c r="O134" i="1"/>
  <c r="H135" i="1"/>
  <c r="N136" i="1"/>
  <c r="T137" i="1"/>
  <c r="S139" i="1"/>
  <c r="R141" i="1"/>
  <c r="T143" i="1"/>
  <c r="T145" i="1"/>
  <c r="S147" i="1"/>
  <c r="AF110" i="1"/>
  <c r="S111" i="1"/>
  <c r="W111" i="1"/>
  <c r="H112" i="1"/>
  <c r="L112" i="1"/>
  <c r="AC112" i="1" s="1"/>
  <c r="P112" i="1"/>
  <c r="R113" i="1"/>
  <c r="X113" i="1" s="1"/>
  <c r="V113" i="1"/>
  <c r="AD113" i="1" s="1"/>
  <c r="AE113" i="1" s="1"/>
  <c r="AA113" i="1"/>
  <c r="K114" i="1"/>
  <c r="O114" i="1"/>
  <c r="U115" i="1"/>
  <c r="Z115" i="1"/>
  <c r="J116" i="1"/>
  <c r="Y116" i="1" s="1"/>
  <c r="N116" i="1"/>
  <c r="T117" i="1"/>
  <c r="I118" i="1"/>
  <c r="Q118" i="1" s="1"/>
  <c r="M118" i="1"/>
  <c r="AF118" i="1"/>
  <c r="S119" i="1"/>
  <c r="W119" i="1"/>
  <c r="H120" i="1"/>
  <c r="L120" i="1"/>
  <c r="AC120" i="1" s="1"/>
  <c r="P120" i="1"/>
  <c r="R121" i="1"/>
  <c r="X121" i="1" s="1"/>
  <c r="V121" i="1"/>
  <c r="AD121" i="1" s="1"/>
  <c r="AE121" i="1" s="1"/>
  <c r="AA121" i="1"/>
  <c r="K122" i="1"/>
  <c r="O122" i="1"/>
  <c r="R123" i="1"/>
  <c r="T124" i="1"/>
  <c r="AA125" i="1"/>
  <c r="S126" i="1"/>
  <c r="Z127" i="1"/>
  <c r="R128" i="1"/>
  <c r="K129" i="1"/>
  <c r="J131" i="1"/>
  <c r="Y131" i="1" s="1"/>
  <c r="T132" i="1"/>
  <c r="AA133" i="1"/>
  <c r="S134" i="1"/>
  <c r="Z135" i="1"/>
  <c r="R136" i="1"/>
  <c r="W137" i="1"/>
  <c r="V139" i="1"/>
  <c r="AD139" i="1" s="1"/>
  <c r="AE139" i="1" s="1"/>
  <c r="U141" i="1"/>
  <c r="U143" i="1"/>
  <c r="W145" i="1"/>
  <c r="V147" i="1"/>
  <c r="AD147" i="1" s="1"/>
  <c r="AE147" i="1" s="1"/>
  <c r="U151" i="1"/>
  <c r="AF123" i="1"/>
  <c r="S124" i="1"/>
  <c r="W124" i="1"/>
  <c r="H125" i="1"/>
  <c r="L125" i="1"/>
  <c r="AC125" i="1" s="1"/>
  <c r="P125" i="1"/>
  <c r="R126" i="1"/>
  <c r="V126" i="1"/>
  <c r="AD126" i="1" s="1"/>
  <c r="AE126" i="1" s="1"/>
  <c r="AA126" i="1"/>
  <c r="K127" i="1"/>
  <c r="O127" i="1"/>
  <c r="U128" i="1"/>
  <c r="Z128" i="1"/>
  <c r="J129" i="1"/>
  <c r="Y129" i="1" s="1"/>
  <c r="N129" i="1"/>
  <c r="T130" i="1"/>
  <c r="I131" i="1"/>
  <c r="M131" i="1"/>
  <c r="AF131" i="1"/>
  <c r="S132" i="1"/>
  <c r="W132" i="1"/>
  <c r="H133" i="1"/>
  <c r="L133" i="1"/>
  <c r="AC133" i="1" s="1"/>
  <c r="P133" i="1"/>
  <c r="R134" i="1"/>
  <c r="V134" i="1"/>
  <c r="AD134" i="1" s="1"/>
  <c r="AE134" i="1" s="1"/>
  <c r="AA134" i="1"/>
  <c r="K135" i="1"/>
  <c r="O135" i="1"/>
  <c r="U136" i="1"/>
  <c r="H138" i="1"/>
  <c r="H146" i="1"/>
  <c r="I148" i="1"/>
  <c r="V149" i="1"/>
  <c r="AD149" i="1" s="1"/>
  <c r="AE149" i="1" s="1"/>
  <c r="J151" i="1"/>
  <c r="Y151" i="1" s="1"/>
  <c r="P154" i="1"/>
  <c r="O168" i="1"/>
  <c r="V123" i="1"/>
  <c r="AD123" i="1" s="1"/>
  <c r="AE123" i="1" s="1"/>
  <c r="AA123" i="1"/>
  <c r="K124" i="1"/>
  <c r="O124" i="1"/>
  <c r="U125" i="1"/>
  <c r="Z125" i="1"/>
  <c r="J126" i="1"/>
  <c r="Y126" i="1" s="1"/>
  <c r="N126" i="1"/>
  <c r="T127" i="1"/>
  <c r="I128" i="1"/>
  <c r="Q128" i="1" s="1"/>
  <c r="M128" i="1"/>
  <c r="AF128" i="1"/>
  <c r="S129" i="1"/>
  <c r="W129" i="1"/>
  <c r="H130" i="1"/>
  <c r="L130" i="1"/>
  <c r="AC130" i="1" s="1"/>
  <c r="P130" i="1"/>
  <c r="R131" i="1"/>
  <c r="X131" i="1" s="1"/>
  <c r="V131" i="1"/>
  <c r="AD131" i="1" s="1"/>
  <c r="AE131" i="1" s="1"/>
  <c r="AA131" i="1"/>
  <c r="K132" i="1"/>
  <c r="O132" i="1"/>
  <c r="U133" i="1"/>
  <c r="Z133" i="1"/>
  <c r="J134" i="1"/>
  <c r="Y134" i="1" s="1"/>
  <c r="N134" i="1"/>
  <c r="T135" i="1"/>
  <c r="I136" i="1"/>
  <c r="M136" i="1"/>
  <c r="S137" i="1"/>
  <c r="I138" i="1"/>
  <c r="Q138" i="1" s="1"/>
  <c r="R139" i="1"/>
  <c r="X139" i="1" s="1"/>
  <c r="H140" i="1"/>
  <c r="I144" i="1"/>
  <c r="Q144" i="1" s="1"/>
  <c r="S145" i="1"/>
  <c r="I146" i="1"/>
  <c r="R147" i="1"/>
  <c r="Z149" i="1"/>
  <c r="L156" i="1"/>
  <c r="AC156" i="1" s="1"/>
  <c r="K158" i="1"/>
  <c r="M160" i="1"/>
  <c r="O123" i="1"/>
  <c r="U124" i="1"/>
  <c r="Z124" i="1"/>
  <c r="J125" i="1"/>
  <c r="Y125" i="1" s="1"/>
  <c r="N125" i="1"/>
  <c r="T126" i="1"/>
  <c r="I127" i="1"/>
  <c r="M127" i="1"/>
  <c r="AF127" i="1"/>
  <c r="S128" i="1"/>
  <c r="W128" i="1"/>
  <c r="H129" i="1"/>
  <c r="L129" i="1"/>
  <c r="AC129" i="1" s="1"/>
  <c r="P129" i="1"/>
  <c r="R130" i="1"/>
  <c r="V130" i="1"/>
  <c r="AD130" i="1" s="1"/>
  <c r="AE130" i="1" s="1"/>
  <c r="AA130" i="1"/>
  <c r="K131" i="1"/>
  <c r="O131" i="1"/>
  <c r="U132" i="1"/>
  <c r="Z132" i="1"/>
  <c r="J133" i="1"/>
  <c r="Y133" i="1" s="1"/>
  <c r="N133" i="1"/>
  <c r="T134" i="1"/>
  <c r="I135" i="1"/>
  <c r="Q135" i="1" s="1"/>
  <c r="M135" i="1"/>
  <c r="AF135" i="1"/>
  <c r="S136" i="1"/>
  <c r="W136" i="1"/>
  <c r="P138" i="1"/>
  <c r="W139" i="1"/>
  <c r="O140" i="1"/>
  <c r="V141" i="1"/>
  <c r="AD141" i="1" s="1"/>
  <c r="AE141" i="1" s="1"/>
  <c r="N142" i="1"/>
  <c r="N144" i="1"/>
  <c r="P146" i="1"/>
  <c r="W147" i="1"/>
  <c r="K150" i="1"/>
  <c r="I124" i="1"/>
  <c r="M124" i="1"/>
  <c r="AF124" i="1"/>
  <c r="S125" i="1"/>
  <c r="W125" i="1"/>
  <c r="H126" i="1"/>
  <c r="L126" i="1"/>
  <c r="AC126" i="1" s="1"/>
  <c r="P126" i="1"/>
  <c r="R127" i="1"/>
  <c r="V127" i="1"/>
  <c r="AD127" i="1" s="1"/>
  <c r="AE127" i="1" s="1"/>
  <c r="AA127" i="1"/>
  <c r="K128" i="1"/>
  <c r="O128" i="1"/>
  <c r="U129" i="1"/>
  <c r="Z129" i="1"/>
  <c r="J130" i="1"/>
  <c r="Y130" i="1" s="1"/>
  <c r="N130" i="1"/>
  <c r="T131" i="1"/>
  <c r="I132" i="1"/>
  <c r="Q132" i="1" s="1"/>
  <c r="M132" i="1"/>
  <c r="AF132" i="1"/>
  <c r="S133" i="1"/>
  <c r="W133" i="1"/>
  <c r="H134" i="1"/>
  <c r="L134" i="1"/>
  <c r="AC134" i="1" s="1"/>
  <c r="P134" i="1"/>
  <c r="R135" i="1"/>
  <c r="X135" i="1" s="1"/>
  <c r="V135" i="1"/>
  <c r="AD135" i="1" s="1"/>
  <c r="AE135" i="1" s="1"/>
  <c r="AA135" i="1"/>
  <c r="K136" i="1"/>
  <c r="O136" i="1"/>
  <c r="AA139" i="1"/>
  <c r="P140" i="1"/>
  <c r="Z141" i="1"/>
  <c r="O142" i="1"/>
  <c r="Z143" i="1"/>
  <c r="AA147" i="1"/>
  <c r="I152" i="1"/>
  <c r="Q152" i="1" s="1"/>
  <c r="AF153" i="1"/>
  <c r="P166" i="1"/>
  <c r="R124" i="1"/>
  <c r="V124" i="1"/>
  <c r="AD124" i="1" s="1"/>
  <c r="AE124" i="1" s="1"/>
  <c r="AA124" i="1"/>
  <c r="K125" i="1"/>
  <c r="O125" i="1"/>
  <c r="U126" i="1"/>
  <c r="Z126" i="1"/>
  <c r="J127" i="1"/>
  <c r="Y127" i="1" s="1"/>
  <c r="N127" i="1"/>
  <c r="T128" i="1"/>
  <c r="I129" i="1"/>
  <c r="Q129" i="1" s="1"/>
  <c r="M129" i="1"/>
  <c r="AF129" i="1"/>
  <c r="S130" i="1"/>
  <c r="W130" i="1"/>
  <c r="H131" i="1"/>
  <c r="L131" i="1"/>
  <c r="AC131" i="1" s="1"/>
  <c r="P131" i="1"/>
  <c r="R132" i="1"/>
  <c r="X132" i="1" s="1"/>
  <c r="V132" i="1"/>
  <c r="AD132" i="1" s="1"/>
  <c r="AE132" i="1" s="1"/>
  <c r="AA132" i="1"/>
  <c r="K133" i="1"/>
  <c r="O133" i="1"/>
  <c r="U134" i="1"/>
  <c r="Z134" i="1"/>
  <c r="J135" i="1"/>
  <c r="Y135" i="1" s="1"/>
  <c r="N135" i="1"/>
  <c r="T136" i="1"/>
  <c r="Z136" i="1"/>
  <c r="AA141" i="1"/>
  <c r="K149" i="1"/>
  <c r="V155" i="1"/>
  <c r="AD155" i="1" s="1"/>
  <c r="AE155" i="1" s="1"/>
  <c r="U157" i="1"/>
  <c r="U159" i="1"/>
  <c r="U123" i="1"/>
  <c r="Z123" i="1"/>
  <c r="J124" i="1"/>
  <c r="Y124" i="1" s="1"/>
  <c r="N124" i="1"/>
  <c r="T125" i="1"/>
  <c r="I126" i="1"/>
  <c r="M126" i="1"/>
  <c r="AF126" i="1"/>
  <c r="S127" i="1"/>
  <c r="W127" i="1"/>
  <c r="H128" i="1"/>
  <c r="L128" i="1"/>
  <c r="AC128" i="1" s="1"/>
  <c r="P128" i="1"/>
  <c r="R129" i="1"/>
  <c r="V129" i="1"/>
  <c r="AD129" i="1" s="1"/>
  <c r="AE129" i="1" s="1"/>
  <c r="AA129" i="1"/>
  <c r="K130" i="1"/>
  <c r="O130" i="1"/>
  <c r="U131" i="1"/>
  <c r="Z131" i="1"/>
  <c r="J132" i="1"/>
  <c r="Y132" i="1" s="1"/>
  <c r="N132" i="1"/>
  <c r="T133" i="1"/>
  <c r="I134" i="1"/>
  <c r="Q134" i="1" s="1"/>
  <c r="M134" i="1"/>
  <c r="AF134" i="1"/>
  <c r="S135" i="1"/>
  <c r="W135" i="1"/>
  <c r="H136" i="1"/>
  <c r="L136" i="1"/>
  <c r="AC136" i="1" s="1"/>
  <c r="P136" i="1"/>
  <c r="T152" i="1"/>
  <c r="M154" i="1"/>
  <c r="AA155" i="1"/>
  <c r="Z157" i="1"/>
  <c r="Z159" i="1"/>
  <c r="AA136" i="1"/>
  <c r="K137" i="1"/>
  <c r="O137" i="1"/>
  <c r="U138" i="1"/>
  <c r="Z138" i="1"/>
  <c r="J139" i="1"/>
  <c r="Y139" i="1" s="1"/>
  <c r="N139" i="1"/>
  <c r="T140" i="1"/>
  <c r="I141" i="1"/>
  <c r="M141" i="1"/>
  <c r="AF141" i="1"/>
  <c r="S142" i="1"/>
  <c r="W142" i="1"/>
  <c r="H143" i="1"/>
  <c r="L143" i="1"/>
  <c r="AC143" i="1" s="1"/>
  <c r="P143" i="1"/>
  <c r="R144" i="1"/>
  <c r="V144" i="1"/>
  <c r="AD144" i="1" s="1"/>
  <c r="AE144" i="1" s="1"/>
  <c r="AA144" i="1"/>
  <c r="K145" i="1"/>
  <c r="O145" i="1"/>
  <c r="U146" i="1"/>
  <c r="Z146" i="1"/>
  <c r="J147" i="1"/>
  <c r="Y147" i="1" s="1"/>
  <c r="N147" i="1"/>
  <c r="H148" i="1"/>
  <c r="O148" i="1"/>
  <c r="AA148" i="1"/>
  <c r="J150" i="1"/>
  <c r="Y150" i="1" s="1"/>
  <c r="U150" i="1"/>
  <c r="T151" i="1"/>
  <c r="AF152" i="1"/>
  <c r="L155" i="1"/>
  <c r="AC155" i="1" s="1"/>
  <c r="W155" i="1"/>
  <c r="O156" i="1"/>
  <c r="V157" i="1"/>
  <c r="AD157" i="1" s="1"/>
  <c r="AE157" i="1" s="1"/>
  <c r="N158" i="1"/>
  <c r="N160" i="1"/>
  <c r="V177" i="1"/>
  <c r="H137" i="1"/>
  <c r="L137" i="1"/>
  <c r="AC137" i="1" s="1"/>
  <c r="P137" i="1"/>
  <c r="R138" i="1"/>
  <c r="V138" i="1"/>
  <c r="AD138" i="1" s="1"/>
  <c r="AE138" i="1" s="1"/>
  <c r="AA138" i="1"/>
  <c r="K139" i="1"/>
  <c r="O139" i="1"/>
  <c r="U140" i="1"/>
  <c r="Z140" i="1"/>
  <c r="J141" i="1"/>
  <c r="Y141" i="1" s="1"/>
  <c r="N141" i="1"/>
  <c r="T142" i="1"/>
  <c r="I143" i="1"/>
  <c r="Q143" i="1" s="1"/>
  <c r="M143" i="1"/>
  <c r="AF143" i="1"/>
  <c r="S144" i="1"/>
  <c r="W144" i="1"/>
  <c r="H145" i="1"/>
  <c r="L145" i="1"/>
  <c r="AC145" i="1" s="1"/>
  <c r="P145" i="1"/>
  <c r="R146" i="1"/>
  <c r="V146" i="1"/>
  <c r="AD146" i="1" s="1"/>
  <c r="AE146" i="1" s="1"/>
  <c r="AA146" i="1"/>
  <c r="K147" i="1"/>
  <c r="O147" i="1"/>
  <c r="R148" i="1"/>
  <c r="O149" i="1"/>
  <c r="AA149" i="1"/>
  <c r="J152" i="1"/>
  <c r="Y152" i="1" s="1"/>
  <c r="I153" i="1"/>
  <c r="Q153" i="1" s="1"/>
  <c r="T153" i="1"/>
  <c r="AA157" i="1"/>
  <c r="H184" i="1"/>
  <c r="M190" i="1"/>
  <c r="U137" i="1"/>
  <c r="Z137" i="1"/>
  <c r="J138" i="1"/>
  <c r="Y138" i="1" s="1"/>
  <c r="N138" i="1"/>
  <c r="T139" i="1"/>
  <c r="I140" i="1"/>
  <c r="Q140" i="1" s="1"/>
  <c r="M140" i="1"/>
  <c r="AF140" i="1"/>
  <c r="S141" i="1"/>
  <c r="W141" i="1"/>
  <c r="H142" i="1"/>
  <c r="L142" i="1"/>
  <c r="AC142" i="1" s="1"/>
  <c r="P142" i="1"/>
  <c r="R143" i="1"/>
  <c r="V143" i="1"/>
  <c r="AD143" i="1" s="1"/>
  <c r="AE143" i="1" s="1"/>
  <c r="AA143" i="1"/>
  <c r="K144" i="1"/>
  <c r="O144" i="1"/>
  <c r="U145" i="1"/>
  <c r="Z145" i="1"/>
  <c r="J146" i="1"/>
  <c r="Y146" i="1" s="1"/>
  <c r="N146" i="1"/>
  <c r="T147" i="1"/>
  <c r="N150" i="1"/>
  <c r="Z150" i="1"/>
  <c r="H154" i="1"/>
  <c r="S154" i="1"/>
  <c r="AF154" i="1"/>
  <c r="P155" i="1"/>
  <c r="AA173" i="1"/>
  <c r="I137" i="1"/>
  <c r="Q137" i="1" s="1"/>
  <c r="M137" i="1"/>
  <c r="AF137" i="1"/>
  <c r="S138" i="1"/>
  <c r="W138" i="1"/>
  <c r="H139" i="1"/>
  <c r="L139" i="1"/>
  <c r="AC139" i="1" s="1"/>
  <c r="P139" i="1"/>
  <c r="R140" i="1"/>
  <c r="V140" i="1"/>
  <c r="AD140" i="1" s="1"/>
  <c r="AE140" i="1" s="1"/>
  <c r="AA140" i="1"/>
  <c r="K141" i="1"/>
  <c r="O141" i="1"/>
  <c r="U142" i="1"/>
  <c r="Z142" i="1"/>
  <c r="J143" i="1"/>
  <c r="Y143" i="1" s="1"/>
  <c r="N143" i="1"/>
  <c r="T144" i="1"/>
  <c r="I145" i="1"/>
  <c r="Q145" i="1" s="1"/>
  <c r="M145" i="1"/>
  <c r="AF145" i="1"/>
  <c r="S146" i="1"/>
  <c r="W146" i="1"/>
  <c r="H147" i="1"/>
  <c r="L147" i="1"/>
  <c r="AC147" i="1" s="1"/>
  <c r="P147" i="1"/>
  <c r="K148" i="1"/>
  <c r="R149" i="1"/>
  <c r="X149" i="1" s="1"/>
  <c r="O150" i="1"/>
  <c r="N151" i="1"/>
  <c r="Z151" i="1"/>
  <c r="M152" i="1"/>
  <c r="W153" i="1"/>
  <c r="I154" i="1"/>
  <c r="R155" i="1"/>
  <c r="P161" i="1"/>
  <c r="AA165" i="1"/>
  <c r="Z167" i="1"/>
  <c r="Z169" i="1"/>
  <c r="R137" i="1"/>
  <c r="X137" i="1" s="1"/>
  <c r="V137" i="1"/>
  <c r="AD137" i="1" s="1"/>
  <c r="AE137" i="1" s="1"/>
  <c r="AA137" i="1"/>
  <c r="K138" i="1"/>
  <c r="O138" i="1"/>
  <c r="U139" i="1"/>
  <c r="Z139" i="1"/>
  <c r="J140" i="1"/>
  <c r="Y140" i="1" s="1"/>
  <c r="N140" i="1"/>
  <c r="T141" i="1"/>
  <c r="I142" i="1"/>
  <c r="M142" i="1"/>
  <c r="AF142" i="1"/>
  <c r="S143" i="1"/>
  <c r="W143" i="1"/>
  <c r="H144" i="1"/>
  <c r="L144" i="1"/>
  <c r="AC144" i="1" s="1"/>
  <c r="P144" i="1"/>
  <c r="R145" i="1"/>
  <c r="V145" i="1"/>
  <c r="AD145" i="1" s="1"/>
  <c r="AE145" i="1" s="1"/>
  <c r="AA145" i="1"/>
  <c r="K146" i="1"/>
  <c r="O146" i="1"/>
  <c r="U147" i="1"/>
  <c r="Z147" i="1"/>
  <c r="AF147" i="1"/>
  <c r="L148" i="1"/>
  <c r="AC148" i="1" s="1"/>
  <c r="V148" i="1"/>
  <c r="AD148" i="1" s="1"/>
  <c r="AE148" i="1" s="1"/>
  <c r="N152" i="1"/>
  <c r="M153" i="1"/>
  <c r="H155" i="1"/>
  <c r="S155" i="1"/>
  <c r="H156" i="1"/>
  <c r="I160" i="1"/>
  <c r="Z161" i="1"/>
  <c r="J137" i="1"/>
  <c r="Y137" i="1" s="1"/>
  <c r="N137" i="1"/>
  <c r="T138" i="1"/>
  <c r="I139" i="1"/>
  <c r="Q139" i="1" s="1"/>
  <c r="M139" i="1"/>
  <c r="AF139" i="1"/>
  <c r="S140" i="1"/>
  <c r="W140" i="1"/>
  <c r="H141" i="1"/>
  <c r="L141" i="1"/>
  <c r="AC141" i="1" s="1"/>
  <c r="P141" i="1"/>
  <c r="R142" i="1"/>
  <c r="X142" i="1" s="1"/>
  <c r="V142" i="1"/>
  <c r="AD142" i="1" s="1"/>
  <c r="AE142" i="1" s="1"/>
  <c r="AA142" i="1"/>
  <c r="K143" i="1"/>
  <c r="O143" i="1"/>
  <c r="U144" i="1"/>
  <c r="Z144" i="1"/>
  <c r="J145" i="1"/>
  <c r="Y145" i="1" s="1"/>
  <c r="N145" i="1"/>
  <c r="T146" i="1"/>
  <c r="I147" i="1"/>
  <c r="Q147" i="1" s="1"/>
  <c r="M147" i="1"/>
  <c r="U149" i="1"/>
  <c r="L154" i="1"/>
  <c r="AC154" i="1" s="1"/>
  <c r="W154" i="1"/>
  <c r="K156" i="1"/>
  <c r="R157" i="1"/>
  <c r="X157" i="1" s="1"/>
  <c r="J158" i="1"/>
  <c r="Y158" i="1" s="1"/>
  <c r="T159" i="1"/>
  <c r="J160" i="1"/>
  <c r="Y160" i="1" s="1"/>
  <c r="P174" i="1"/>
  <c r="T148" i="1"/>
  <c r="I149" i="1"/>
  <c r="Q149" i="1" s="1"/>
  <c r="M149" i="1"/>
  <c r="AF149" i="1"/>
  <c r="S150" i="1"/>
  <c r="W150" i="1"/>
  <c r="H151" i="1"/>
  <c r="L151" i="1"/>
  <c r="AC151" i="1" s="1"/>
  <c r="P151" i="1"/>
  <c r="R152" i="1"/>
  <c r="V152" i="1"/>
  <c r="AD152" i="1" s="1"/>
  <c r="AE152" i="1" s="1"/>
  <c r="AA152" i="1"/>
  <c r="K153" i="1"/>
  <c r="O153" i="1"/>
  <c r="U154" i="1"/>
  <c r="Z154" i="1"/>
  <c r="J155" i="1"/>
  <c r="Y155" i="1" s="1"/>
  <c r="N155" i="1"/>
  <c r="T156" i="1"/>
  <c r="I157" i="1"/>
  <c r="Q157" i="1" s="1"/>
  <c r="M157" i="1"/>
  <c r="AF157" i="1"/>
  <c r="S158" i="1"/>
  <c r="W158" i="1"/>
  <c r="H159" i="1"/>
  <c r="L159" i="1"/>
  <c r="AC159" i="1" s="1"/>
  <c r="P159" i="1"/>
  <c r="R160" i="1"/>
  <c r="V160" i="1"/>
  <c r="AD160" i="1" s="1"/>
  <c r="AE160" i="1" s="1"/>
  <c r="AA160" i="1"/>
  <c r="K161" i="1"/>
  <c r="AA167" i="1"/>
  <c r="N180" i="1"/>
  <c r="U148" i="1"/>
  <c r="Z148" i="1"/>
  <c r="J149" i="1"/>
  <c r="Y149" i="1" s="1"/>
  <c r="N149" i="1"/>
  <c r="T150" i="1"/>
  <c r="I151" i="1"/>
  <c r="M151" i="1"/>
  <c r="AF151" i="1"/>
  <c r="S152" i="1"/>
  <c r="W152" i="1"/>
  <c r="H153" i="1"/>
  <c r="L153" i="1"/>
  <c r="AC153" i="1" s="1"/>
  <c r="P153" i="1"/>
  <c r="R154" i="1"/>
  <c r="V154" i="1"/>
  <c r="AD154" i="1" s="1"/>
  <c r="AE154" i="1" s="1"/>
  <c r="AA154" i="1"/>
  <c r="K155" i="1"/>
  <c r="O155" i="1"/>
  <c r="U156" i="1"/>
  <c r="Z156" i="1"/>
  <c r="J157" i="1"/>
  <c r="Y157" i="1" s="1"/>
  <c r="N157" i="1"/>
  <c r="T158" i="1"/>
  <c r="I159" i="1"/>
  <c r="M159" i="1"/>
  <c r="AF159" i="1"/>
  <c r="S160" i="1"/>
  <c r="W160" i="1"/>
  <c r="H161" i="1"/>
  <c r="L161" i="1"/>
  <c r="AC161" i="1" s="1"/>
  <c r="H164" i="1"/>
  <c r="H172" i="1"/>
  <c r="K176" i="1"/>
  <c r="K178" i="1"/>
  <c r="P184" i="1"/>
  <c r="Z187" i="1"/>
  <c r="S191" i="1"/>
  <c r="M148" i="1"/>
  <c r="AF148" i="1"/>
  <c r="S149" i="1"/>
  <c r="W149" i="1"/>
  <c r="H150" i="1"/>
  <c r="L150" i="1"/>
  <c r="AC150" i="1" s="1"/>
  <c r="P150" i="1"/>
  <c r="R151" i="1"/>
  <c r="V151" i="1"/>
  <c r="AD151" i="1" s="1"/>
  <c r="AE151" i="1" s="1"/>
  <c r="AA151" i="1"/>
  <c r="K152" i="1"/>
  <c r="O152" i="1"/>
  <c r="U153" i="1"/>
  <c r="Z153" i="1"/>
  <c r="J154" i="1"/>
  <c r="Y154" i="1" s="1"/>
  <c r="N154" i="1"/>
  <c r="T155" i="1"/>
  <c r="I156" i="1"/>
  <c r="Q156" i="1" s="1"/>
  <c r="M156" i="1"/>
  <c r="AF156" i="1"/>
  <c r="S157" i="1"/>
  <c r="W157" i="1"/>
  <c r="H158" i="1"/>
  <c r="L158" i="1"/>
  <c r="AC158" i="1" s="1"/>
  <c r="P158" i="1"/>
  <c r="R159" i="1"/>
  <c r="V159" i="1"/>
  <c r="AD159" i="1" s="1"/>
  <c r="AE159" i="1" s="1"/>
  <c r="AA159" i="1"/>
  <c r="K160" i="1"/>
  <c r="O160" i="1"/>
  <c r="R161" i="1"/>
  <c r="I162" i="1"/>
  <c r="Q162" i="1" s="1"/>
  <c r="S163" i="1"/>
  <c r="I164" i="1"/>
  <c r="R165" i="1"/>
  <c r="H166" i="1"/>
  <c r="I170" i="1"/>
  <c r="Q170" i="1" s="1"/>
  <c r="S171" i="1"/>
  <c r="I172" i="1"/>
  <c r="R173" i="1"/>
  <c r="H174" i="1"/>
  <c r="R175" i="1"/>
  <c r="L176" i="1"/>
  <c r="AC176" i="1" s="1"/>
  <c r="I177" i="1"/>
  <c r="O178" i="1"/>
  <c r="R156" i="1"/>
  <c r="X156" i="1" s="1"/>
  <c r="V156" i="1"/>
  <c r="AD156" i="1" s="1"/>
  <c r="AE156" i="1" s="1"/>
  <c r="AA156" i="1"/>
  <c r="K157" i="1"/>
  <c r="O157" i="1"/>
  <c r="U158" i="1"/>
  <c r="Z158" i="1"/>
  <c r="J159" i="1"/>
  <c r="Y159" i="1" s="1"/>
  <c r="N159" i="1"/>
  <c r="T160" i="1"/>
  <c r="I161" i="1"/>
  <c r="Q161" i="1" s="1"/>
  <c r="M161" i="1"/>
  <c r="T161" i="1"/>
  <c r="J162" i="1"/>
  <c r="Y162" i="1" s="1"/>
  <c r="T163" i="1"/>
  <c r="L164" i="1"/>
  <c r="AC164" i="1" s="1"/>
  <c r="S165" i="1"/>
  <c r="K166" i="1"/>
  <c r="R167" i="1"/>
  <c r="X167" i="1" s="1"/>
  <c r="J168" i="1"/>
  <c r="Y168" i="1" s="1"/>
  <c r="T169" i="1"/>
  <c r="J170" i="1"/>
  <c r="Y170" i="1" s="1"/>
  <c r="T171" i="1"/>
  <c r="L172" i="1"/>
  <c r="AC172" i="1" s="1"/>
  <c r="S173" i="1"/>
  <c r="K174" i="1"/>
  <c r="S175" i="1"/>
  <c r="P176" i="1"/>
  <c r="J148" i="1"/>
  <c r="Y148" i="1" s="1"/>
  <c r="N148" i="1"/>
  <c r="T149" i="1"/>
  <c r="I150" i="1"/>
  <c r="M150" i="1"/>
  <c r="AF150" i="1"/>
  <c r="S151" i="1"/>
  <c r="W151" i="1"/>
  <c r="H152" i="1"/>
  <c r="L152" i="1"/>
  <c r="AC152" i="1" s="1"/>
  <c r="P152" i="1"/>
  <c r="R153" i="1"/>
  <c r="X153" i="1" s="1"/>
  <c r="V153" i="1"/>
  <c r="AD153" i="1" s="1"/>
  <c r="AE153" i="1" s="1"/>
  <c r="AA153" i="1"/>
  <c r="K154" i="1"/>
  <c r="O154" i="1"/>
  <c r="U155" i="1"/>
  <c r="Z155" i="1"/>
  <c r="J156" i="1"/>
  <c r="Y156" i="1" s="1"/>
  <c r="N156" i="1"/>
  <c r="T157" i="1"/>
  <c r="I158" i="1"/>
  <c r="M158" i="1"/>
  <c r="AF158" i="1"/>
  <c r="S159" i="1"/>
  <c r="W159" i="1"/>
  <c r="H160" i="1"/>
  <c r="L160" i="1"/>
  <c r="AC160" i="1" s="1"/>
  <c r="P160" i="1"/>
  <c r="U161" i="1"/>
  <c r="M162" i="1"/>
  <c r="AF162" i="1"/>
  <c r="W163" i="1"/>
  <c r="M164" i="1"/>
  <c r="AF164" i="1"/>
  <c r="V165" i="1"/>
  <c r="L166" i="1"/>
  <c r="AC166" i="1" s="1"/>
  <c r="U167" i="1"/>
  <c r="K168" i="1"/>
  <c r="U169" i="1"/>
  <c r="M170" i="1"/>
  <c r="AF170" i="1"/>
  <c r="W171" i="1"/>
  <c r="M172" i="1"/>
  <c r="AF172" i="1"/>
  <c r="V173" i="1"/>
  <c r="AD173" i="1" s="1"/>
  <c r="AE173" i="1" s="1"/>
  <c r="L174" i="1"/>
  <c r="AC174" i="1" s="1"/>
  <c r="W175" i="1"/>
  <c r="P177" i="1"/>
  <c r="AF182" i="1"/>
  <c r="V185" i="1"/>
  <c r="AD185" i="1" s="1"/>
  <c r="AE185" i="1" s="1"/>
  <c r="S148" i="1"/>
  <c r="W148" i="1"/>
  <c r="H149" i="1"/>
  <c r="L149" i="1"/>
  <c r="AC149" i="1" s="1"/>
  <c r="P149" i="1"/>
  <c r="R150" i="1"/>
  <c r="V150" i="1"/>
  <c r="AD150" i="1" s="1"/>
  <c r="AE150" i="1" s="1"/>
  <c r="AA150" i="1"/>
  <c r="K151" i="1"/>
  <c r="O151" i="1"/>
  <c r="U152" i="1"/>
  <c r="Z152" i="1"/>
  <c r="J153" i="1"/>
  <c r="Y153" i="1" s="1"/>
  <c r="N153" i="1"/>
  <c r="T154" i="1"/>
  <c r="I155" i="1"/>
  <c r="Q155" i="1" s="1"/>
  <c r="M155" i="1"/>
  <c r="AF155" i="1"/>
  <c r="S156" i="1"/>
  <c r="W156" i="1"/>
  <c r="H157" i="1"/>
  <c r="L157" i="1"/>
  <c r="AC157" i="1" s="1"/>
  <c r="P157" i="1"/>
  <c r="R158" i="1"/>
  <c r="X158" i="1" s="1"/>
  <c r="V158" i="1"/>
  <c r="AD158" i="1" s="1"/>
  <c r="AE158" i="1" s="1"/>
  <c r="AA158" i="1"/>
  <c r="K159" i="1"/>
  <c r="O159" i="1"/>
  <c r="U160" i="1"/>
  <c r="Z160" i="1"/>
  <c r="J161" i="1"/>
  <c r="Y161" i="1" s="1"/>
  <c r="N161" i="1"/>
  <c r="N162" i="1"/>
  <c r="P164" i="1"/>
  <c r="W165" i="1"/>
  <c r="O166" i="1"/>
  <c r="V167" i="1"/>
  <c r="AD167" i="1" s="1"/>
  <c r="AE167" i="1" s="1"/>
  <c r="N168" i="1"/>
  <c r="N170" i="1"/>
  <c r="P172" i="1"/>
  <c r="W173" i="1"/>
  <c r="O174" i="1"/>
  <c r="R162" i="1"/>
  <c r="X162" i="1" s="1"/>
  <c r="V162" i="1"/>
  <c r="AD162" i="1" s="1"/>
  <c r="AE162" i="1" s="1"/>
  <c r="AA162" i="1"/>
  <c r="K163" i="1"/>
  <c r="O163" i="1"/>
  <c r="U164" i="1"/>
  <c r="Z164" i="1"/>
  <c r="J165" i="1"/>
  <c r="Y165" i="1" s="1"/>
  <c r="N165" i="1"/>
  <c r="T166" i="1"/>
  <c r="I167" i="1"/>
  <c r="M167" i="1"/>
  <c r="AF167" i="1"/>
  <c r="S168" i="1"/>
  <c r="W168" i="1"/>
  <c r="H169" i="1"/>
  <c r="L169" i="1"/>
  <c r="AC169" i="1" s="1"/>
  <c r="P169" i="1"/>
  <c r="R170" i="1"/>
  <c r="V170" i="1"/>
  <c r="AA170" i="1"/>
  <c r="K171" i="1"/>
  <c r="O171" i="1"/>
  <c r="U172" i="1"/>
  <c r="Z172" i="1"/>
  <c r="J173" i="1"/>
  <c r="Y173" i="1" s="1"/>
  <c r="N173" i="1"/>
  <c r="T174" i="1"/>
  <c r="I175" i="1"/>
  <c r="M175" i="1"/>
  <c r="AF175" i="1"/>
  <c r="W176" i="1"/>
  <c r="L184" i="1"/>
  <c r="AC184" i="1" s="1"/>
  <c r="R185" i="1"/>
  <c r="X185" i="1" s="1"/>
  <c r="W191" i="1"/>
  <c r="AF161" i="1"/>
  <c r="S162" i="1"/>
  <c r="W162" i="1"/>
  <c r="H163" i="1"/>
  <c r="L163" i="1"/>
  <c r="AC163" i="1" s="1"/>
  <c r="P163" i="1"/>
  <c r="R164" i="1"/>
  <c r="X164" i="1" s="1"/>
  <c r="V164" i="1"/>
  <c r="AD164" i="1" s="1"/>
  <c r="AE164" i="1" s="1"/>
  <c r="AA164" i="1"/>
  <c r="K165" i="1"/>
  <c r="O165" i="1"/>
  <c r="U166" i="1"/>
  <c r="Z166" i="1"/>
  <c r="J167" i="1"/>
  <c r="Y167" i="1" s="1"/>
  <c r="N167" i="1"/>
  <c r="T168" i="1"/>
  <c r="I169" i="1"/>
  <c r="M169" i="1"/>
  <c r="AF169" i="1"/>
  <c r="S170" i="1"/>
  <c r="W170" i="1"/>
  <c r="H171" i="1"/>
  <c r="L171" i="1"/>
  <c r="AC171" i="1" s="1"/>
  <c r="P171" i="1"/>
  <c r="R172" i="1"/>
  <c r="V172" i="1"/>
  <c r="AA172" i="1"/>
  <c r="K173" i="1"/>
  <c r="O173" i="1"/>
  <c r="U174" i="1"/>
  <c r="Z174" i="1"/>
  <c r="J175" i="1"/>
  <c r="Y175" i="1" s="1"/>
  <c r="N175" i="1"/>
  <c r="S176" i="1"/>
  <c r="L177" i="1"/>
  <c r="AC177" i="1" s="1"/>
  <c r="R177" i="1"/>
  <c r="X177" i="1" s="1"/>
  <c r="AA177" i="1"/>
  <c r="R178" i="1"/>
  <c r="X178" i="1" s="1"/>
  <c r="U179" i="1"/>
  <c r="I182" i="1"/>
  <c r="AA185" i="1"/>
  <c r="J188" i="1"/>
  <c r="Y188" i="1" s="1"/>
  <c r="T189" i="1"/>
  <c r="V161" i="1"/>
  <c r="AD161" i="1" s="1"/>
  <c r="AE161" i="1" s="1"/>
  <c r="AA161" i="1"/>
  <c r="K162" i="1"/>
  <c r="O162" i="1"/>
  <c r="U163" i="1"/>
  <c r="Z163" i="1"/>
  <c r="J164" i="1"/>
  <c r="Y164" i="1" s="1"/>
  <c r="N164" i="1"/>
  <c r="T165" i="1"/>
  <c r="I166" i="1"/>
  <c r="Q166" i="1" s="1"/>
  <c r="M166" i="1"/>
  <c r="AF166" i="1"/>
  <c r="S167" i="1"/>
  <c r="W167" i="1"/>
  <c r="H168" i="1"/>
  <c r="L168" i="1"/>
  <c r="AC168" i="1" s="1"/>
  <c r="P168" i="1"/>
  <c r="R169" i="1"/>
  <c r="V169" i="1"/>
  <c r="AD169" i="1" s="1"/>
  <c r="AE169" i="1" s="1"/>
  <c r="AA169" i="1"/>
  <c r="K170" i="1"/>
  <c r="O170" i="1"/>
  <c r="U171" i="1"/>
  <c r="Z171" i="1"/>
  <c r="J172" i="1"/>
  <c r="Y172" i="1" s="1"/>
  <c r="N172" i="1"/>
  <c r="T173" i="1"/>
  <c r="I174" i="1"/>
  <c r="Q174" i="1" s="1"/>
  <c r="M174" i="1"/>
  <c r="AF174" i="1"/>
  <c r="T175" i="1"/>
  <c r="AA175" i="1"/>
  <c r="H176" i="1"/>
  <c r="M176" i="1"/>
  <c r="AF176" i="1"/>
  <c r="S177" i="1"/>
  <c r="Z179" i="1"/>
  <c r="M182" i="1"/>
  <c r="S183" i="1"/>
  <c r="N188" i="1"/>
  <c r="AF190" i="1"/>
  <c r="H192" i="1"/>
  <c r="T162" i="1"/>
  <c r="I163" i="1"/>
  <c r="M163" i="1"/>
  <c r="AF163" i="1"/>
  <c r="S164" i="1"/>
  <c r="W164" i="1"/>
  <c r="H165" i="1"/>
  <c r="L165" i="1"/>
  <c r="AC165" i="1" s="1"/>
  <c r="P165" i="1"/>
  <c r="R166" i="1"/>
  <c r="X166" i="1" s="1"/>
  <c r="V166" i="1"/>
  <c r="AD166" i="1" s="1"/>
  <c r="AE166" i="1" s="1"/>
  <c r="AA166" i="1"/>
  <c r="K167" i="1"/>
  <c r="O167" i="1"/>
  <c r="U168" i="1"/>
  <c r="Z168" i="1"/>
  <c r="J169" i="1"/>
  <c r="Y169" i="1" s="1"/>
  <c r="N169" i="1"/>
  <c r="T170" i="1"/>
  <c r="I171" i="1"/>
  <c r="M171" i="1"/>
  <c r="AF171" i="1"/>
  <c r="S172" i="1"/>
  <c r="W172" i="1"/>
  <c r="H173" i="1"/>
  <c r="L173" i="1"/>
  <c r="AC173" i="1" s="1"/>
  <c r="P173" i="1"/>
  <c r="R174" i="1"/>
  <c r="V174" i="1"/>
  <c r="AD174" i="1" s="1"/>
  <c r="AE174" i="1" s="1"/>
  <c r="AA174" i="1"/>
  <c r="K175" i="1"/>
  <c r="O175" i="1"/>
  <c r="T176" i="1"/>
  <c r="Z176" i="1"/>
  <c r="M177" i="1"/>
  <c r="W183" i="1"/>
  <c r="L192" i="1"/>
  <c r="AC192" i="1" s="1"/>
  <c r="S161" i="1"/>
  <c r="W161" i="1"/>
  <c r="H162" i="1"/>
  <c r="L162" i="1"/>
  <c r="AC162" i="1" s="1"/>
  <c r="P162" i="1"/>
  <c r="R163" i="1"/>
  <c r="X163" i="1" s="1"/>
  <c r="V163" i="1"/>
  <c r="AD163" i="1" s="1"/>
  <c r="AE163" i="1" s="1"/>
  <c r="AA163" i="1"/>
  <c r="K164" i="1"/>
  <c r="O164" i="1"/>
  <c r="U165" i="1"/>
  <c r="Z165" i="1"/>
  <c r="J166" i="1"/>
  <c r="Y166" i="1" s="1"/>
  <c r="N166" i="1"/>
  <c r="T167" i="1"/>
  <c r="I168" i="1"/>
  <c r="M168" i="1"/>
  <c r="AF168" i="1"/>
  <c r="S169" i="1"/>
  <c r="W169" i="1"/>
  <c r="H170" i="1"/>
  <c r="L170" i="1"/>
  <c r="AC170" i="1" s="1"/>
  <c r="P170" i="1"/>
  <c r="R171" i="1"/>
  <c r="V171" i="1"/>
  <c r="AD171" i="1" s="1"/>
  <c r="AE171" i="1" s="1"/>
  <c r="AA171" i="1"/>
  <c r="K172" i="1"/>
  <c r="O172" i="1"/>
  <c r="U173" i="1"/>
  <c r="Z173" i="1"/>
  <c r="J174" i="1"/>
  <c r="Y174" i="1" s="1"/>
  <c r="N174" i="1"/>
  <c r="V175" i="1"/>
  <c r="AD175" i="1" s="1"/>
  <c r="AE175" i="1" s="1"/>
  <c r="I176" i="1"/>
  <c r="Q176" i="1" s="1"/>
  <c r="O176" i="1"/>
  <c r="H177" i="1"/>
  <c r="U177" i="1"/>
  <c r="K186" i="1"/>
  <c r="O161" i="1"/>
  <c r="U162" i="1"/>
  <c r="Z162" i="1"/>
  <c r="J163" i="1"/>
  <c r="Y163" i="1" s="1"/>
  <c r="N163" i="1"/>
  <c r="T164" i="1"/>
  <c r="I165" i="1"/>
  <c r="M165" i="1"/>
  <c r="AF165" i="1"/>
  <c r="S166" i="1"/>
  <c r="W166" i="1"/>
  <c r="H167" i="1"/>
  <c r="L167" i="1"/>
  <c r="AC167" i="1" s="1"/>
  <c r="P167" i="1"/>
  <c r="R168" i="1"/>
  <c r="V168" i="1"/>
  <c r="AA168" i="1"/>
  <c r="K169" i="1"/>
  <c r="O169" i="1"/>
  <c r="U170" i="1"/>
  <c r="Z170" i="1"/>
  <c r="J171" i="1"/>
  <c r="Y171" i="1" s="1"/>
  <c r="N171" i="1"/>
  <c r="T172" i="1"/>
  <c r="I173" i="1"/>
  <c r="M173" i="1"/>
  <c r="AF173" i="1"/>
  <c r="S174" i="1"/>
  <c r="W174" i="1"/>
  <c r="H175" i="1"/>
  <c r="L175" i="1"/>
  <c r="AC175" i="1" s="1"/>
  <c r="U176" i="1"/>
  <c r="J180" i="1"/>
  <c r="Y180" i="1" s="1"/>
  <c r="T181" i="1"/>
  <c r="O186" i="1"/>
  <c r="U187" i="1"/>
  <c r="I190" i="1"/>
  <c r="Q190" i="1" s="1"/>
  <c r="P175" i="1"/>
  <c r="R176" i="1"/>
  <c r="X176" i="1" s="1"/>
  <c r="V176" i="1"/>
  <c r="AD176" i="1" s="1"/>
  <c r="AE176" i="1" s="1"/>
  <c r="AA176" i="1"/>
  <c r="K177" i="1"/>
  <c r="O177" i="1"/>
  <c r="U178" i="1"/>
  <c r="Z178" i="1"/>
  <c r="J179" i="1"/>
  <c r="Y179" i="1" s="1"/>
  <c r="N179" i="1"/>
  <c r="T180" i="1"/>
  <c r="I181" i="1"/>
  <c r="M181" i="1"/>
  <c r="AF181" i="1"/>
  <c r="S182" i="1"/>
  <c r="W182" i="1"/>
  <c r="H183" i="1"/>
  <c r="L183" i="1"/>
  <c r="AC183" i="1" s="1"/>
  <c r="P183" i="1"/>
  <c r="R184" i="1"/>
  <c r="V184" i="1"/>
  <c r="AD184" i="1" s="1"/>
  <c r="AE184" i="1" s="1"/>
  <c r="AA184" i="1"/>
  <c r="K185" i="1"/>
  <c r="O185" i="1"/>
  <c r="U186" i="1"/>
  <c r="Z186" i="1"/>
  <c r="J187" i="1"/>
  <c r="Y187" i="1" s="1"/>
  <c r="N187" i="1"/>
  <c r="T188" i="1"/>
  <c r="I189" i="1"/>
  <c r="Q189" i="1" s="1"/>
  <c r="M189" i="1"/>
  <c r="AF189" i="1"/>
  <c r="S190" i="1"/>
  <c r="W190" i="1"/>
  <c r="H191" i="1"/>
  <c r="L191" i="1"/>
  <c r="AC191" i="1" s="1"/>
  <c r="P191" i="1"/>
  <c r="R192" i="1"/>
  <c r="V192" i="1"/>
  <c r="AD192" i="1" s="1"/>
  <c r="AE192" i="1" s="1"/>
  <c r="AA192" i="1"/>
  <c r="U175" i="1"/>
  <c r="Z175" i="1"/>
  <c r="J176" i="1"/>
  <c r="Y176" i="1" s="1"/>
  <c r="N176" i="1"/>
  <c r="T177" i="1"/>
  <c r="I178" i="1"/>
  <c r="Q178" i="1" s="1"/>
  <c r="M178" i="1"/>
  <c r="AF178" i="1"/>
  <c r="S179" i="1"/>
  <c r="W179" i="1"/>
  <c r="H180" i="1"/>
  <c r="L180" i="1"/>
  <c r="AC180" i="1" s="1"/>
  <c r="P180" i="1"/>
  <c r="R181" i="1"/>
  <c r="V181" i="1"/>
  <c r="AD181" i="1" s="1"/>
  <c r="AE181" i="1" s="1"/>
  <c r="AA181" i="1"/>
  <c r="K182" i="1"/>
  <c r="O182" i="1"/>
  <c r="U183" i="1"/>
  <c r="Z183" i="1"/>
  <c r="J184" i="1"/>
  <c r="Y184" i="1" s="1"/>
  <c r="N184" i="1"/>
  <c r="T185" i="1"/>
  <c r="I186" i="1"/>
  <c r="Q186" i="1" s="1"/>
  <c r="M186" i="1"/>
  <c r="AF186" i="1"/>
  <c r="S187" i="1"/>
  <c r="W187" i="1"/>
  <c r="H188" i="1"/>
  <c r="L188" i="1"/>
  <c r="AC188" i="1" s="1"/>
  <c r="P188" i="1"/>
  <c r="R189" i="1"/>
  <c r="X189" i="1" s="1"/>
  <c r="V189" i="1"/>
  <c r="AA189" i="1"/>
  <c r="K190" i="1"/>
  <c r="O190" i="1"/>
  <c r="U191" i="1"/>
  <c r="Z191" i="1"/>
  <c r="J192" i="1"/>
  <c r="Y192" i="1" s="1"/>
  <c r="N192" i="1"/>
  <c r="V178" i="1"/>
  <c r="AA178" i="1"/>
  <c r="K179" i="1"/>
  <c r="O179" i="1"/>
  <c r="U180" i="1"/>
  <c r="Z180" i="1"/>
  <c r="J181" i="1"/>
  <c r="Y181" i="1" s="1"/>
  <c r="N181" i="1"/>
  <c r="T182" i="1"/>
  <c r="I183" i="1"/>
  <c r="Q183" i="1" s="1"/>
  <c r="M183" i="1"/>
  <c r="AF183" i="1"/>
  <c r="S184" i="1"/>
  <c r="W184" i="1"/>
  <c r="H185" i="1"/>
  <c r="L185" i="1"/>
  <c r="AC185" i="1" s="1"/>
  <c r="P185" i="1"/>
  <c r="R186" i="1"/>
  <c r="V186" i="1"/>
  <c r="AD186" i="1" s="1"/>
  <c r="AE186" i="1" s="1"/>
  <c r="AA186" i="1"/>
  <c r="K187" i="1"/>
  <c r="O187" i="1"/>
  <c r="U188" i="1"/>
  <c r="Z188" i="1"/>
  <c r="J189" i="1"/>
  <c r="Y189" i="1" s="1"/>
  <c r="N189" i="1"/>
  <c r="T190" i="1"/>
  <c r="I191" i="1"/>
  <c r="Q191" i="1" s="1"/>
  <c r="M191" i="1"/>
  <c r="AF191" i="1"/>
  <c r="S192" i="1"/>
  <c r="W192" i="1"/>
  <c r="Z177" i="1"/>
  <c r="J178" i="1"/>
  <c r="Y178" i="1" s="1"/>
  <c r="N178" i="1"/>
  <c r="T179" i="1"/>
  <c r="I180" i="1"/>
  <c r="Q180" i="1" s="1"/>
  <c r="M180" i="1"/>
  <c r="AF180" i="1"/>
  <c r="S181" i="1"/>
  <c r="W181" i="1"/>
  <c r="H182" i="1"/>
  <c r="L182" i="1"/>
  <c r="AC182" i="1" s="1"/>
  <c r="P182" i="1"/>
  <c r="R183" i="1"/>
  <c r="X183" i="1" s="1"/>
  <c r="V183" i="1"/>
  <c r="AD183" i="1" s="1"/>
  <c r="AE183" i="1" s="1"/>
  <c r="AA183" i="1"/>
  <c r="K184" i="1"/>
  <c r="O184" i="1"/>
  <c r="U185" i="1"/>
  <c r="Z185" i="1"/>
  <c r="J186" i="1"/>
  <c r="Y186" i="1" s="1"/>
  <c r="N186" i="1"/>
  <c r="T187" i="1"/>
  <c r="I188" i="1"/>
  <c r="Q188" i="1" s="1"/>
  <c r="M188" i="1"/>
  <c r="AF188" i="1"/>
  <c r="S189" i="1"/>
  <c r="W189" i="1"/>
  <c r="H190" i="1"/>
  <c r="L190" i="1"/>
  <c r="AC190" i="1" s="1"/>
  <c r="P190" i="1"/>
  <c r="R191" i="1"/>
  <c r="X191" i="1" s="1"/>
  <c r="V191" i="1"/>
  <c r="AD191" i="1" s="1"/>
  <c r="AE191" i="1" s="1"/>
  <c r="AA191" i="1"/>
  <c r="K192" i="1"/>
  <c r="O192" i="1"/>
  <c r="AF177" i="1"/>
  <c r="S178" i="1"/>
  <c r="W178" i="1"/>
  <c r="H179" i="1"/>
  <c r="L179" i="1"/>
  <c r="AC179" i="1" s="1"/>
  <c r="P179" i="1"/>
  <c r="R180" i="1"/>
  <c r="X180" i="1" s="1"/>
  <c r="V180" i="1"/>
  <c r="AD180" i="1" s="1"/>
  <c r="AE180" i="1" s="1"/>
  <c r="AA180" i="1"/>
  <c r="K181" i="1"/>
  <c r="O181" i="1"/>
  <c r="U182" i="1"/>
  <c r="Z182" i="1"/>
  <c r="J183" i="1"/>
  <c r="Y183" i="1" s="1"/>
  <c r="N183" i="1"/>
  <c r="T184" i="1"/>
  <c r="I185" i="1"/>
  <c r="M185" i="1"/>
  <c r="AF185" i="1"/>
  <c r="S186" i="1"/>
  <c r="W186" i="1"/>
  <c r="H187" i="1"/>
  <c r="L187" i="1"/>
  <c r="AC187" i="1" s="1"/>
  <c r="P187" i="1"/>
  <c r="R188" i="1"/>
  <c r="V188" i="1"/>
  <c r="AA188" i="1"/>
  <c r="K189" i="1"/>
  <c r="O189" i="1"/>
  <c r="U190" i="1"/>
  <c r="Z190" i="1"/>
  <c r="J191" i="1"/>
  <c r="Y191" i="1" s="1"/>
  <c r="N191" i="1"/>
  <c r="T192" i="1"/>
  <c r="P192" i="1"/>
  <c r="J177" i="1"/>
  <c r="Y177" i="1" s="1"/>
  <c r="N177" i="1"/>
  <c r="T178" i="1"/>
  <c r="I179" i="1"/>
  <c r="M179" i="1"/>
  <c r="AF179" i="1"/>
  <c r="S180" i="1"/>
  <c r="W180" i="1"/>
  <c r="H181" i="1"/>
  <c r="L181" i="1"/>
  <c r="AC181" i="1" s="1"/>
  <c r="P181" i="1"/>
  <c r="R182" i="1"/>
  <c r="V182" i="1"/>
  <c r="AD182" i="1" s="1"/>
  <c r="AE182" i="1" s="1"/>
  <c r="AA182" i="1"/>
  <c r="K183" i="1"/>
  <c r="O183" i="1"/>
  <c r="U184" i="1"/>
  <c r="Z184" i="1"/>
  <c r="J185" i="1"/>
  <c r="Y185" i="1" s="1"/>
  <c r="N185" i="1"/>
  <c r="T186" i="1"/>
  <c r="I187" i="1"/>
  <c r="M187" i="1"/>
  <c r="AF187" i="1"/>
  <c r="S188" i="1"/>
  <c r="W188" i="1"/>
  <c r="H189" i="1"/>
  <c r="L189" i="1"/>
  <c r="AC189" i="1" s="1"/>
  <c r="P189" i="1"/>
  <c r="R190" i="1"/>
  <c r="V190" i="1"/>
  <c r="AA190" i="1"/>
  <c r="K191" i="1"/>
  <c r="O191" i="1"/>
  <c r="U192" i="1"/>
  <c r="Z192" i="1"/>
  <c r="W177" i="1"/>
  <c r="H178" i="1"/>
  <c r="L178" i="1"/>
  <c r="AC178" i="1" s="1"/>
  <c r="P178" i="1"/>
  <c r="R179" i="1"/>
  <c r="X179" i="1" s="1"/>
  <c r="V179" i="1"/>
  <c r="AD179" i="1" s="1"/>
  <c r="AE179" i="1" s="1"/>
  <c r="AA179" i="1"/>
  <c r="K180" i="1"/>
  <c r="O180" i="1"/>
  <c r="U181" i="1"/>
  <c r="Z181" i="1"/>
  <c r="J182" i="1"/>
  <c r="Y182" i="1" s="1"/>
  <c r="N182" i="1"/>
  <c r="T183" i="1"/>
  <c r="I184" i="1"/>
  <c r="Q184" i="1" s="1"/>
  <c r="M184" i="1"/>
  <c r="AF184" i="1"/>
  <c r="S185" i="1"/>
  <c r="W185" i="1"/>
  <c r="H186" i="1"/>
  <c r="L186" i="1"/>
  <c r="AC186" i="1" s="1"/>
  <c r="P186" i="1"/>
  <c r="R187" i="1"/>
  <c r="X187" i="1" s="1"/>
  <c r="V187" i="1"/>
  <c r="AD187" i="1" s="1"/>
  <c r="AE187" i="1" s="1"/>
  <c r="AA187" i="1"/>
  <c r="K188" i="1"/>
  <c r="O188" i="1"/>
  <c r="U189" i="1"/>
  <c r="Z189" i="1"/>
  <c r="J190" i="1"/>
  <c r="Y190" i="1" s="1"/>
  <c r="N190" i="1"/>
  <c r="T191" i="1"/>
  <c r="I192" i="1"/>
  <c r="M192" i="1"/>
  <c r="AF192" i="1"/>
  <c r="AB23" i="1" a="1"/>
  <c r="AB25" i="1" a="1"/>
  <c r="AB9" i="1" a="1"/>
  <c r="AB17" i="1" a="1"/>
  <c r="AB44" i="1" a="1"/>
  <c r="AB36" i="1" a="1"/>
  <c r="AB18" i="1" a="1"/>
  <c r="AB29" i="1" a="1"/>
  <c r="AB50" i="1" a="1"/>
  <c r="AB48" i="1" a="1"/>
  <c r="AB90" i="1" a="1"/>
  <c r="AB89" i="1" a="1"/>
  <c r="AB83" i="1" a="1"/>
  <c r="AB107" i="1" a="1"/>
  <c r="AB106" i="1" a="1"/>
  <c r="AB105" i="1" a="1"/>
  <c r="AB127" i="1" a="1"/>
  <c r="AB124" i="1" a="1"/>
  <c r="AB136" i="1" a="1"/>
  <c r="AB157" i="1" a="1"/>
  <c r="AB146" i="1" a="1"/>
  <c r="AB142" i="1" a="1"/>
  <c r="AB151" i="1" a="1"/>
  <c r="AB169" i="1" a="1"/>
  <c r="AB156" i="1" a="1"/>
  <c r="AB187" i="1" a="1"/>
  <c r="AB172" i="1" a="1"/>
  <c r="AB165" i="1" a="1"/>
  <c r="AB177" i="1" a="1"/>
  <c r="AB31" i="1" a="1"/>
  <c r="AB33" i="1" a="1"/>
  <c r="AB46" i="1" a="1"/>
  <c r="AB59" i="1" a="1"/>
  <c r="AB61" i="1" a="1"/>
  <c r="AB69" i="1" a="1"/>
  <c r="AB92" i="1" a="1"/>
  <c r="AB94" i="1" a="1"/>
  <c r="AB88" i="1" a="1"/>
  <c r="AB119" i="1" a="1"/>
  <c r="AB110" i="1" a="1"/>
  <c r="AB131" i="1" a="1"/>
  <c r="AB159" i="1" a="1"/>
  <c r="AB147" i="1" a="1"/>
  <c r="AB152" i="1" a="1"/>
  <c r="AB174" i="1" a="1"/>
  <c r="AB176" i="1" a="1"/>
  <c r="AB186" i="1" a="1"/>
  <c r="AB175" i="1" a="1"/>
  <c r="AB190" i="1" a="1"/>
  <c r="AB192" i="1" a="1"/>
  <c r="AB6" i="1" a="1"/>
  <c r="AB20" i="1" a="1"/>
  <c r="AB28" i="1" a="1"/>
  <c r="AB12" i="1" a="1"/>
  <c r="AB26" i="1" a="1"/>
  <c r="AB58" i="1" a="1"/>
  <c r="AB95" i="1" a="1"/>
  <c r="AB87" i="1" a="1"/>
  <c r="AB56" i="1" a="1"/>
  <c r="AB66" i="1" a="1"/>
  <c r="AB65" i="1" a="1"/>
  <c r="AB91" i="1" a="1"/>
  <c r="AB122" i="1" a="1"/>
  <c r="AB130" i="1" a="1"/>
  <c r="AB111" i="1" a="1"/>
  <c r="AB113" i="1" a="1"/>
  <c r="AB125" i="1" a="1"/>
  <c r="AB149" i="1" a="1"/>
  <c r="AB132" i="1" a="1"/>
  <c r="AB129" i="1" a="1"/>
  <c r="AB126" i="1" a="1"/>
  <c r="AB140" i="1" a="1"/>
  <c r="AB179" i="1" a="1"/>
  <c r="AB173" i="1" a="1"/>
  <c r="AB185" i="1" a="1"/>
  <c r="AB161" i="1" a="1"/>
  <c r="AB154" i="1" a="1"/>
  <c r="AB160" i="1" a="1"/>
  <c r="AB163" i="1" a="1"/>
  <c r="AB183" i="1" a="1"/>
  <c r="AB67" i="1" a="1"/>
  <c r="AB121" i="1" a="1"/>
  <c r="AB128" i="1" a="1"/>
  <c r="AB133" i="1" a="1"/>
  <c r="AB134" i="1" a="1"/>
  <c r="AB150" i="1" a="1"/>
  <c r="AB155" i="1" a="1"/>
  <c r="AB181" i="1" a="1"/>
  <c r="AB171" i="1" a="1"/>
  <c r="AB162" i="1" a="1"/>
  <c r="AB191" i="1" a="1"/>
  <c r="AB180" i="1" a="1"/>
  <c r="AB138" i="1" a="1"/>
  <c r="AB148" i="1" a="1"/>
  <c r="AB164" i="1" a="1"/>
  <c r="AB189" i="1" a="1"/>
  <c r="AB55" i="1" a="1"/>
  <c r="AB57" i="1" a="1"/>
  <c r="AB38" i="1" a="1"/>
  <c r="AB51" i="1" a="1"/>
  <c r="AB53" i="1" a="1"/>
  <c r="AB93" i="1" a="1"/>
  <c r="AB84" i="1" a="1"/>
  <c r="AB86" i="1" a="1"/>
  <c r="AB101" i="1" a="1"/>
  <c r="AB80" i="1" a="1"/>
  <c r="AB114" i="1" a="1"/>
  <c r="AB102" i="1" a="1"/>
  <c r="AB120" i="1" a="1"/>
  <c r="AB116" i="1" a="1"/>
  <c r="AB135" i="1" a="1"/>
  <c r="AB143" i="1" a="1"/>
  <c r="AB123" i="1" a="1"/>
  <c r="AB145" i="1" a="1"/>
  <c r="AB167" i="1" a="1"/>
  <c r="AB139" i="1" a="1"/>
  <c r="AB153" i="1" a="1"/>
  <c r="AB166" i="1" a="1"/>
  <c r="AB168" i="1" a="1"/>
  <c r="AB170" i="1" a="1"/>
  <c r="AB178" i="1" a="1"/>
  <c r="AB188" i="1" a="1"/>
  <c r="AB182" i="1" a="1"/>
  <c r="AB184" i="1" a="1"/>
  <c r="AB2" i="1" a="1"/>
  <c r="AB11" i="1" a="1"/>
  <c r="AB14" i="1" a="1"/>
  <c r="AB39" i="1" a="1"/>
  <c r="AB41" i="1" a="1"/>
  <c r="AB54" i="1" a="1"/>
  <c r="AB35" i="1" a="1"/>
  <c r="AB37" i="1" a="1"/>
  <c r="AB77" i="1" a="1"/>
  <c r="AB68" i="1" a="1"/>
  <c r="AB97" i="1" a="1"/>
  <c r="AB70" i="1" a="1"/>
  <c r="AB64" i="1" a="1"/>
  <c r="AB96" i="1" a="1"/>
  <c r="AB109" i="1" a="1"/>
  <c r="AB103" i="1" a="1"/>
  <c r="AB100" i="1" a="1"/>
  <c r="AB118" i="1" a="1"/>
  <c r="AB115" i="1" a="1"/>
  <c r="AB8" i="1" a="1"/>
  <c r="AB13" i="1" a="1"/>
  <c r="AB27" i="1" a="1"/>
  <c r="AB10" i="1" a="1"/>
  <c r="AB24" i="1" a="1"/>
  <c r="AB34" i="1" a="1"/>
  <c r="AB79" i="1" a="1"/>
  <c r="AB71" i="1" a="1"/>
  <c r="AB74" i="1" a="1"/>
  <c r="AB73" i="1" a="1"/>
  <c r="AB22" i="1" a="1"/>
  <c r="AB19" i="1" a="1"/>
  <c r="AB30" i="1" a="1"/>
  <c r="AB4" i="1" a="1"/>
  <c r="AB7" i="1" a="1"/>
  <c r="AB47" i="1" a="1"/>
  <c r="AB49" i="1" a="1"/>
  <c r="AB62" i="1" a="1"/>
  <c r="AB43" i="1" a="1"/>
  <c r="AB45" i="1" a="1"/>
  <c r="AB63" i="1" a="1"/>
  <c r="AB85" i="1" a="1"/>
  <c r="AB76" i="1" a="1"/>
  <c r="AB78" i="1" a="1"/>
  <c r="AB72" i="1" a="1"/>
  <c r="AB108" i="1" a="1"/>
  <c r="AB112" i="1" a="1"/>
  <c r="AB117" i="1" a="1"/>
  <c r="AB141" i="1" a="1"/>
  <c r="AB137" i="1" a="1"/>
  <c r="AB144" i="1" a="1"/>
  <c r="AB158" i="1" a="1"/>
  <c r="AB3" i="1" a="1"/>
  <c r="AB5" i="1" a="1"/>
  <c r="AB15" i="1" a="1"/>
  <c r="AB60" i="1" a="1"/>
  <c r="AB16" i="1" a="1"/>
  <c r="AB21" i="1" a="1"/>
  <c r="AB32" i="1" a="1"/>
  <c r="AB52" i="1" a="1"/>
  <c r="AB42" i="1" a="1"/>
  <c r="AB40" i="1" a="1"/>
  <c r="AB82" i="1" a="1"/>
  <c r="AB81" i="1" a="1"/>
  <c r="AB75" i="1" a="1"/>
  <c r="AB99" i="1" a="1"/>
  <c r="AB104" i="1" a="1"/>
  <c r="AB98" i="1" a="1"/>
  <c r="Q151" i="2" l="1"/>
  <c r="E87" i="2"/>
  <c r="Q152" i="2"/>
  <c r="E13" i="2" a="1"/>
  <c r="E13" i="2" s="1"/>
  <c r="AB98" i="1"/>
  <c r="AB104" i="1"/>
  <c r="AB99" i="1"/>
  <c r="AB75" i="1"/>
  <c r="AB81" i="1"/>
  <c r="AB82" i="1"/>
  <c r="AB40" i="1"/>
  <c r="AB42" i="1"/>
  <c r="AB52" i="1"/>
  <c r="AB32" i="1"/>
  <c r="AB21" i="1"/>
  <c r="AB16" i="1"/>
  <c r="AB60" i="1"/>
  <c r="AB15" i="1"/>
  <c r="AB5" i="1"/>
  <c r="AB3" i="1"/>
  <c r="AB158" i="1"/>
  <c r="AB144" i="1"/>
  <c r="AB137" i="1"/>
  <c r="AB141" i="1"/>
  <c r="AB117" i="1"/>
  <c r="AB112" i="1"/>
  <c r="AB108" i="1"/>
  <c r="AB72" i="1"/>
  <c r="AB78" i="1"/>
  <c r="AB76" i="1"/>
  <c r="AB85" i="1"/>
  <c r="AB63" i="1"/>
  <c r="AB45" i="1"/>
  <c r="AB43" i="1"/>
  <c r="AB62" i="1"/>
  <c r="AB49" i="1"/>
  <c r="AB47" i="1"/>
  <c r="AB7" i="1"/>
  <c r="AB4" i="1"/>
  <c r="AB30" i="1"/>
  <c r="AB19" i="1"/>
  <c r="AB22" i="1"/>
  <c r="AB73" i="1"/>
  <c r="AB74" i="1"/>
  <c r="AB71" i="1"/>
  <c r="AB79" i="1"/>
  <c r="AB34" i="1"/>
  <c r="AB24" i="1"/>
  <c r="AB10" i="1"/>
  <c r="AB27" i="1"/>
  <c r="AB13" i="1"/>
  <c r="AB8" i="1"/>
  <c r="AB115" i="1"/>
  <c r="AB118" i="1"/>
  <c r="AB100" i="1"/>
  <c r="AB103" i="1"/>
  <c r="AB109" i="1"/>
  <c r="AB96" i="1"/>
  <c r="AB64" i="1"/>
  <c r="AB70" i="1"/>
  <c r="AB97" i="1"/>
  <c r="AB68" i="1"/>
  <c r="AB77" i="1"/>
  <c r="AB37" i="1"/>
  <c r="AB35" i="1"/>
  <c r="AB54" i="1"/>
  <c r="AB41" i="1"/>
  <c r="AB39" i="1"/>
  <c r="AB14" i="1"/>
  <c r="AB11" i="1"/>
  <c r="AB2" i="1"/>
  <c r="AB184" i="1"/>
  <c r="AB182" i="1"/>
  <c r="AB188" i="1"/>
  <c r="AB178" i="1"/>
  <c r="AB170" i="1"/>
  <c r="AB168" i="1"/>
  <c r="AB166" i="1"/>
  <c r="AB153" i="1"/>
  <c r="AB139" i="1"/>
  <c r="AB167" i="1"/>
  <c r="AB145" i="1"/>
  <c r="AB123" i="1"/>
  <c r="AB143" i="1"/>
  <c r="AB135" i="1"/>
  <c r="AB116" i="1"/>
  <c r="AB120" i="1"/>
  <c r="AB102" i="1"/>
  <c r="AB114" i="1"/>
  <c r="AB80" i="1"/>
  <c r="AB101" i="1"/>
  <c r="AB86" i="1"/>
  <c r="AB84" i="1"/>
  <c r="AB93" i="1"/>
  <c r="AB53" i="1"/>
  <c r="AB51" i="1"/>
  <c r="AB38" i="1"/>
  <c r="AB57" i="1"/>
  <c r="AB55" i="1"/>
  <c r="AB189" i="1"/>
  <c r="AB164" i="1"/>
  <c r="AB148" i="1"/>
  <c r="AB138" i="1"/>
  <c r="AB180" i="1"/>
  <c r="AB191" i="1"/>
  <c r="AB162" i="1"/>
  <c r="AB171" i="1"/>
  <c r="AB181" i="1"/>
  <c r="AB155" i="1"/>
  <c r="AB150" i="1"/>
  <c r="AB134" i="1"/>
  <c r="AB133" i="1"/>
  <c r="AB128" i="1"/>
  <c r="AB121" i="1"/>
  <c r="AB67" i="1"/>
  <c r="AB183" i="1"/>
  <c r="AB163" i="1"/>
  <c r="AB160" i="1"/>
  <c r="AB154" i="1"/>
  <c r="AB161" i="1"/>
  <c r="AB185" i="1"/>
  <c r="AB173" i="1"/>
  <c r="AB179" i="1"/>
  <c r="AB140" i="1"/>
  <c r="AB126" i="1"/>
  <c r="AB129" i="1"/>
  <c r="AB132" i="1"/>
  <c r="AB149" i="1"/>
  <c r="AB125" i="1"/>
  <c r="AB113" i="1"/>
  <c r="AB111" i="1"/>
  <c r="AB130" i="1"/>
  <c r="AB122" i="1"/>
  <c r="AB91" i="1"/>
  <c r="AB65" i="1"/>
  <c r="AB66" i="1"/>
  <c r="AB56" i="1"/>
  <c r="AB87" i="1"/>
  <c r="AB95" i="1"/>
  <c r="AB58" i="1"/>
  <c r="AB26" i="1"/>
  <c r="AB12" i="1"/>
  <c r="AB28" i="1"/>
  <c r="AB20" i="1"/>
  <c r="AB6" i="1"/>
  <c r="AB192" i="1"/>
  <c r="AB190" i="1"/>
  <c r="AB175" i="1"/>
  <c r="AB186" i="1"/>
  <c r="AB176" i="1"/>
  <c r="AB174" i="1"/>
  <c r="AB152" i="1"/>
  <c r="AB147" i="1"/>
  <c r="AB159" i="1"/>
  <c r="AB131" i="1"/>
  <c r="AB110" i="1"/>
  <c r="AB119" i="1"/>
  <c r="AB88" i="1"/>
  <c r="AB94" i="1"/>
  <c r="AB92" i="1"/>
  <c r="AB69" i="1"/>
  <c r="AB61" i="1"/>
  <c r="AB59" i="1"/>
  <c r="AB46" i="1"/>
  <c r="AB33" i="1"/>
  <c r="AB31" i="1"/>
  <c r="AB177" i="1"/>
  <c r="AB165" i="1"/>
  <c r="AB172" i="1"/>
  <c r="AB187" i="1"/>
  <c r="AB156" i="1"/>
  <c r="AB169" i="1"/>
  <c r="AB151" i="1"/>
  <c r="AB142" i="1"/>
  <c r="AB146" i="1"/>
  <c r="AB157" i="1"/>
  <c r="AB136" i="1"/>
  <c r="AB124" i="1"/>
  <c r="AB127" i="1"/>
  <c r="AB105" i="1"/>
  <c r="AB106" i="1"/>
  <c r="AB107" i="1"/>
  <c r="AB83" i="1"/>
  <c r="AB89" i="1"/>
  <c r="AB90" i="1"/>
  <c r="AB48" i="1"/>
  <c r="AB50" i="1"/>
  <c r="AB29" i="1"/>
  <c r="AB18" i="1"/>
  <c r="AB36" i="1"/>
  <c r="AB44" i="1"/>
  <c r="AB17" i="1"/>
  <c r="AB9" i="1"/>
  <c r="AB25" i="1"/>
  <c r="AB23" i="1"/>
  <c r="X71" i="1"/>
  <c r="Q68" i="1"/>
  <c r="Q69" i="1"/>
  <c r="X62" i="1"/>
  <c r="Q59" i="1"/>
  <c r="Q61" i="1"/>
  <c r="X32" i="1"/>
  <c r="X8" i="1"/>
  <c r="X25" i="1"/>
  <c r="X22" i="1"/>
  <c r="X5" i="1"/>
  <c r="Q31" i="1"/>
  <c r="Q177" i="1"/>
  <c r="X152" i="1"/>
  <c r="Q133" i="1"/>
  <c r="Q113" i="1"/>
  <c r="Q117" i="1"/>
  <c r="X101" i="1"/>
  <c r="Q114" i="1"/>
  <c r="X94" i="1"/>
  <c r="Q82" i="1"/>
  <c r="X85" i="1"/>
  <c r="X52" i="1"/>
  <c r="AD26" i="1"/>
  <c r="AE26" i="1" s="1"/>
  <c r="X12" i="1"/>
  <c r="Q9" i="1"/>
  <c r="X4" i="1"/>
  <c r="Q14" i="1"/>
  <c r="F7" i="2"/>
  <c r="F6" i="2"/>
  <c r="E7" i="2"/>
  <c r="E6" i="2"/>
  <c r="AI13" i="2" a="1"/>
  <c r="AI13" i="2" s="1"/>
  <c r="D6" i="2"/>
  <c r="D7" i="2"/>
  <c r="X95" i="1"/>
  <c r="Q93" i="1"/>
  <c r="X54" i="1"/>
  <c r="Q51" i="1"/>
  <c r="Q64" i="1"/>
  <c r="X77" i="1"/>
  <c r="X15" i="1"/>
  <c r="Q28" i="1"/>
  <c r="X9" i="1"/>
  <c r="X129" i="1"/>
  <c r="Q126" i="1"/>
  <c r="X141" i="1"/>
  <c r="Q119" i="1"/>
  <c r="Q123" i="1"/>
  <c r="X108" i="1"/>
  <c r="Q105" i="1"/>
  <c r="X112" i="1"/>
  <c r="X86" i="1"/>
  <c r="Q83" i="1"/>
  <c r="Q89" i="1"/>
  <c r="X125" i="1"/>
  <c r="Q96" i="1"/>
  <c r="Q56" i="1"/>
  <c r="Q54" i="1"/>
  <c r="X44" i="1"/>
  <c r="Q60" i="1"/>
  <c r="Q58" i="1"/>
  <c r="Q39" i="1"/>
  <c r="Q26" i="1"/>
  <c r="X31" i="1"/>
  <c r="X42" i="1"/>
  <c r="X169" i="1"/>
  <c r="X160" i="1"/>
  <c r="X109" i="1"/>
  <c r="Q90" i="1"/>
  <c r="X93" i="1"/>
  <c r="AD165" i="1"/>
  <c r="AE165" i="1" s="1"/>
  <c r="Q150" i="1"/>
  <c r="X146" i="1"/>
  <c r="X126" i="1"/>
  <c r="X181" i="1"/>
  <c r="X192" i="1"/>
  <c r="AD190" i="1"/>
  <c r="AE190" i="1" s="1"/>
  <c r="AD188" i="1"/>
  <c r="AE188" i="1" s="1"/>
  <c r="X171" i="1"/>
  <c r="Q168" i="1"/>
  <c r="AD172" i="1"/>
  <c r="AE172" i="1" s="1"/>
  <c r="Q175" i="1"/>
  <c r="X165" i="1"/>
  <c r="Q159" i="1"/>
  <c r="X155" i="1"/>
  <c r="X138" i="1"/>
  <c r="X124" i="1"/>
  <c r="X127" i="1"/>
  <c r="Q124" i="1"/>
  <c r="X130" i="1"/>
  <c r="Q127" i="1"/>
  <c r="X123" i="1"/>
  <c r="Q108" i="1"/>
  <c r="X190" i="1"/>
  <c r="Q187" i="1"/>
  <c r="X188" i="1"/>
  <c r="Q185" i="1"/>
  <c r="X184" i="1"/>
  <c r="Q181" i="1"/>
  <c r="Q173" i="1"/>
  <c r="X174" i="1"/>
  <c r="Q171" i="1"/>
  <c r="X172" i="1"/>
  <c r="Q169" i="1"/>
  <c r="AD170" i="1"/>
  <c r="AE170" i="1" s="1"/>
  <c r="X150" i="1"/>
  <c r="X175" i="1"/>
  <c r="Q164" i="1"/>
  <c r="X159" i="1"/>
  <c r="X145" i="1"/>
  <c r="Q142" i="1"/>
  <c r="Q154" i="1"/>
  <c r="X148" i="1"/>
  <c r="Q192" i="1"/>
  <c r="AD168" i="1"/>
  <c r="AE168" i="1" s="1"/>
  <c r="Q182" i="1"/>
  <c r="X170" i="1"/>
  <c r="Q167" i="1"/>
  <c r="X154" i="1"/>
  <c r="Q151" i="1"/>
  <c r="Q160" i="1"/>
  <c r="X140" i="1"/>
  <c r="X144" i="1"/>
  <c r="Q141" i="1"/>
  <c r="X103" i="1"/>
  <c r="Q100" i="1"/>
  <c r="X120" i="1"/>
  <c r="X104" i="1"/>
  <c r="Q101" i="1"/>
  <c r="Q107" i="1"/>
  <c r="X105" i="1"/>
  <c r="X87" i="1"/>
  <c r="Q84" i="1"/>
  <c r="X88" i="1"/>
  <c r="Q85" i="1"/>
  <c r="X46" i="1"/>
  <c r="Q43" i="1"/>
  <c r="X69" i="1"/>
  <c r="Q45" i="1"/>
  <c r="X50" i="1"/>
  <c r="X27" i="1"/>
  <c r="Q24" i="1"/>
  <c r="Q47" i="1"/>
  <c r="X58" i="1"/>
  <c r="X182" i="1"/>
  <c r="Q179" i="1"/>
  <c r="X186" i="1"/>
  <c r="X168" i="1"/>
  <c r="Q165" i="1"/>
  <c r="Q163" i="1"/>
  <c r="X173" i="1"/>
  <c r="X151" i="1"/>
  <c r="X143" i="1"/>
  <c r="X147" i="1"/>
  <c r="X128" i="1"/>
  <c r="Q120" i="1"/>
  <c r="Q75" i="1"/>
  <c r="Q81" i="1"/>
  <c r="Q48" i="1"/>
  <c r="Q46" i="1"/>
  <c r="Q52" i="1"/>
  <c r="Q50" i="1"/>
  <c r="X20" i="1"/>
  <c r="AD178" i="1"/>
  <c r="AE178" i="1" s="1"/>
  <c r="AD189" i="1"/>
  <c r="AE189" i="1" s="1"/>
  <c r="Q158" i="1"/>
  <c r="Q172" i="1"/>
  <c r="X161" i="1"/>
  <c r="AD177" i="1"/>
  <c r="AE177" i="1" s="1"/>
  <c r="Q146" i="1"/>
  <c r="Q136" i="1"/>
  <c r="Q148" i="1"/>
  <c r="X134" i="1"/>
  <c r="Q131" i="1"/>
  <c r="X136" i="1"/>
  <c r="X110" i="1"/>
  <c r="Q110" i="1"/>
  <c r="Q122" i="1"/>
  <c r="X102" i="1"/>
  <c r="Q99" i="1"/>
  <c r="X97" i="1"/>
  <c r="Q70" i="1"/>
  <c r="Q104" i="1"/>
  <c r="X79" i="1"/>
  <c r="Q76" i="1"/>
  <c r="X80" i="1"/>
  <c r="Q77" i="1"/>
  <c r="X38" i="1"/>
  <c r="Q35" i="1"/>
  <c r="Q37" i="1"/>
  <c r="X30" i="1"/>
  <c r="Q27" i="1"/>
  <c r="X19" i="1"/>
  <c r="X16" i="1"/>
  <c r="X14" i="1"/>
  <c r="Q11" i="1"/>
  <c r="Q63" i="1"/>
  <c r="Q17" i="1"/>
  <c r="Q7" i="1"/>
  <c r="AJ4" i="1"/>
  <c r="AJ3" i="1"/>
  <c r="AJ5" i="1" s="1"/>
  <c r="AJ7" i="1"/>
  <c r="X23" i="1"/>
  <c r="X28" i="1"/>
  <c r="Q25" i="1"/>
  <c r="X17" i="1"/>
  <c r="Q6" i="1"/>
  <c r="AI16" i="1" s="1"/>
  <c r="X2" i="1"/>
  <c r="X6" i="1"/>
  <c r="Q10" i="1"/>
  <c r="Y2" i="1"/>
  <c r="D9" i="2" l="1"/>
  <c r="Q154" i="2"/>
  <c r="F9" i="2"/>
  <c r="BL12" i="2" a="1"/>
  <c r="BL12" i="2" s="1"/>
  <c r="E49" i="2" a="1"/>
  <c r="E49" i="2" s="1"/>
  <c r="E9" i="2"/>
  <c r="E35" i="2" a="1"/>
  <c r="E35" i="2" s="1"/>
  <c r="B23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<sst xmlns="http://schemas.openxmlformats.org/spreadsheetml/2006/main" count="269" uniqueCount="263">
  <si>
    <t>worksheet ID</t>
  </si>
  <si>
    <t>name</t>
  </si>
  <si>
    <t>isin get</t>
  </si>
  <si>
    <t>worksheet get</t>
  </si>
  <si>
    <t>ID_ISIN</t>
  </si>
  <si>
    <t>security name</t>
  </si>
  <si>
    <t>ticker</t>
  </si>
  <si>
    <t>coupon</t>
  </si>
  <si>
    <t>nxt_call_dt</t>
  </si>
  <si>
    <t>mty_typ</t>
  </si>
  <si>
    <t>crncy</t>
  </si>
  <si>
    <t>amt_outstanding</t>
  </si>
  <si>
    <t>industry_sector</t>
  </si>
  <si>
    <t>unique lookup</t>
  </si>
  <si>
    <t>yas_ispread</t>
  </si>
  <si>
    <t>blp_i_sprd_mid</t>
  </si>
  <si>
    <t>rtg_moody</t>
  </si>
  <si>
    <t>rtg_sp</t>
  </si>
  <si>
    <t>bb_composite</t>
  </si>
  <si>
    <t>green_bond_loan_indicator</t>
  </si>
  <si>
    <t>yas/blp factor</t>
  </si>
  <si>
    <t>rh sector</t>
  </si>
  <si>
    <t>reset_idx</t>
  </si>
  <si>
    <t>basic_spread</t>
  </si>
  <si>
    <t>reset coupon</t>
  </si>
  <si>
    <t>lifeYrs</t>
  </si>
  <si>
    <t>rtgScore</t>
  </si>
  <si>
    <t>rhRating</t>
  </si>
  <si>
    <t>RSK_BB_IMPLIED_CDS_SPREAD</t>
  </si>
  <si>
    <t>hybrids 01</t>
  </si>
  <si>
    <t>XS1323897485 Corp</t>
  </si>
  <si>
    <t>isin</t>
  </si>
  <si>
    <t>w-4A117247396F4841B545D5F8AB67C413</t>
  </si>
  <si>
    <t>Perp Voon 1</t>
  </si>
  <si>
    <t>XS0992293901 Corp</t>
  </si>
  <si>
    <t>yas</t>
  </si>
  <si>
    <t>w-55F6F816E93547B58DAD99F9F740410F</t>
  </si>
  <si>
    <t>AdditionalTier-01</t>
  </si>
  <si>
    <t>BE6309987400 Corp</t>
  </si>
  <si>
    <t>blp</t>
  </si>
  <si>
    <t>w-77BCEE348D564FB78774144C42EF84D4</t>
  </si>
  <si>
    <t>New Worksheet</t>
  </si>
  <si>
    <t>XS1323897725 Corp</t>
  </si>
  <si>
    <t>yas/blp</t>
  </si>
  <si>
    <t>w-33CB3C8E018449F9B25026E8124459F9</t>
  </si>
  <si>
    <t>DE000A14J611 Corp</t>
  </si>
  <si>
    <t>w-1B20051C9B5544769B5409E7E56378C3</t>
  </si>
  <si>
    <t>DE000A11QR73 Corp</t>
  </si>
  <si>
    <t>w-2D0FBA1982BA434C81055AA9406F7ACF</t>
  </si>
  <si>
    <t>CDS Curves</t>
  </si>
  <si>
    <t>XS2077670003 Corp</t>
  </si>
  <si>
    <t>w-B151B691AD7245A385D6917055BF88DC</t>
  </si>
  <si>
    <t>IG Corp Autos</t>
  </si>
  <si>
    <t>XS2077670342 Corp</t>
  </si>
  <si>
    <t>w-BB807655FF7748D8A00C0861FC439807</t>
  </si>
  <si>
    <t>IG Corp Utils Oil</t>
  </si>
  <si>
    <t>XS2182055009 Corp</t>
  </si>
  <si>
    <t>w-E611ED8AD9DC40C28C2B7A2106215B8E</t>
  </si>
  <si>
    <t>AT1 Voon 1</t>
  </si>
  <si>
    <t>XS1152338072 Corp</t>
  </si>
  <si>
    <t>w-F108C3EBE2474CA8B3A18F62934FB94B</t>
  </si>
  <si>
    <t>IG Corp TMT</t>
  </si>
  <si>
    <t>XS1152343668 Corp</t>
  </si>
  <si>
    <t>XS2011260531 Corp</t>
  </si>
  <si>
    <t>XS2011260705 Corp</t>
  </si>
  <si>
    <t>FR0012278539 Corp</t>
  </si>
  <si>
    <t>AKEFP 4 3/4 PERP nc-20</t>
  </si>
  <si>
    <t>FR0013425170 Corp</t>
  </si>
  <si>
    <t>FR0013478252 Corp</t>
  </si>
  <si>
    <t>lookup sheet</t>
  </si>
  <si>
    <t>XS1405763019 Corp</t>
  </si>
  <si>
    <t>XS1713466495 Corp</t>
  </si>
  <si>
    <t>DE000A2GSFF1 Corp</t>
  </si>
  <si>
    <t>XS2051471105 Corp</t>
  </si>
  <si>
    <t>from worksheets</t>
  </si>
  <si>
    <t>XS1224953882 Corp</t>
  </si>
  <si>
    <t>XS1716945586 Corp</t>
  </si>
  <si>
    <t>FR0013292828 Corp</t>
  </si>
  <si>
    <t>XS1797663967 Corp</t>
  </si>
  <si>
    <t>DE000A161W62 Corp</t>
  </si>
  <si>
    <t>DE000A289N78 Corp</t>
  </si>
  <si>
    <t>XS2010039035 Corp</t>
  </si>
  <si>
    <t>XS2010039548 Corp</t>
  </si>
  <si>
    <t>XS1294342792 Corp</t>
  </si>
  <si>
    <t>XS1713462403 Corp</t>
  </si>
  <si>
    <t>XS1294343337 Corp</t>
  </si>
  <si>
    <t>XS1207054666 Corp</t>
  </si>
  <si>
    <t>XS1207058733 Corp</t>
  </si>
  <si>
    <t>XS2185997884 Corp</t>
  </si>
  <si>
    <t>XS2186001314 Corp</t>
  </si>
  <si>
    <t>XS2193661324 Corp</t>
  </si>
  <si>
    <t>XS2193662728 Corp</t>
  </si>
  <si>
    <t>XS2193663619 Corp</t>
  </si>
  <si>
    <t>US05565QDU94 Corp</t>
  </si>
  <si>
    <t>US05565QDV77 Corp</t>
  </si>
  <si>
    <t>XS1195201931 Corp</t>
  </si>
  <si>
    <t>XS1413581205 Corp</t>
  </si>
  <si>
    <t>XS1501167164 Corp</t>
  </si>
  <si>
    <t>XS1974787480 Corp</t>
  </si>
  <si>
    <t>XS1195202822 Corp</t>
  </si>
  <si>
    <t>XS1501166869 Corp</t>
  </si>
  <si>
    <t>XS1309436753 Corp</t>
  </si>
  <si>
    <t>XS1309436910 Corp</t>
  </si>
  <si>
    <t>USQ12441AB91 Corp</t>
  </si>
  <si>
    <t>USQ12441AA19 Corp</t>
  </si>
  <si>
    <t>XS1309437215 Corp</t>
  </si>
  <si>
    <t>XS0969341147 Corp</t>
  </si>
  <si>
    <t>XS0969342384 Corp</t>
  </si>
  <si>
    <t>XS1222591023 Corp</t>
  </si>
  <si>
    <t>XS1222594472 Corp</t>
  </si>
  <si>
    <t>USN4297BBC74 Corp</t>
  </si>
  <si>
    <t>XS2069101868 Corp</t>
  </si>
  <si>
    <t>XS1590787799 Corp</t>
  </si>
  <si>
    <t>XS2082429890 Corp</t>
  </si>
  <si>
    <t>XS1405777746 Corp</t>
  </si>
  <si>
    <t>XS1405765659 Corp</t>
  </si>
  <si>
    <t>XS1115490523 Corp</t>
  </si>
  <si>
    <t>XS1028599287 Corp</t>
  </si>
  <si>
    <t>FR0013413887 Corp</t>
  </si>
  <si>
    <t>XS1115498260 Corp</t>
  </si>
  <si>
    <t>FR0013447877 Corp</t>
  </si>
  <si>
    <t>XS1028597315 Corp</t>
  </si>
  <si>
    <t>XS1115502988 Corp</t>
  </si>
  <si>
    <t>XS1490960942 Corp</t>
  </si>
  <si>
    <t>XS1731823255 Corp</t>
  </si>
  <si>
    <t>XS1795406575 Corp</t>
  </si>
  <si>
    <t>XS1050461034 Corp</t>
  </si>
  <si>
    <t>XS1933828433 Corp</t>
  </si>
  <si>
    <t>XS1795406658 Corp</t>
  </si>
  <si>
    <t>XS2109819859 Corp</t>
  </si>
  <si>
    <t>XS2056371334 Corp</t>
  </si>
  <si>
    <t>XS1888179477 Corp</t>
  </si>
  <si>
    <t>XS1888179550 Corp</t>
  </si>
  <si>
    <t>XS1888180996 Corp</t>
  </si>
  <si>
    <t>XS1888180640 Corp</t>
  </si>
  <si>
    <t>US92857WBQ24 Corp</t>
  </si>
  <si>
    <t>XS2119468572 Corp</t>
  </si>
  <si>
    <t>XS2056730323 Corp</t>
  </si>
  <si>
    <t>XS2056730679 Corp</t>
  </si>
  <si>
    <t>XS2114413565 Corp</t>
  </si>
  <si>
    <t>FR0011531730 Corp</t>
  </si>
  <si>
    <t>FR0013310505 Corp</t>
  </si>
  <si>
    <t>FR0011942283 Corp</t>
  </si>
  <si>
    <t>FR0013398229 Corp</t>
  </si>
  <si>
    <t>FR0013431244 Corp</t>
  </si>
  <si>
    <t>FR0012648590 Corp</t>
  </si>
  <si>
    <t>FR0013252061 Corp</t>
  </si>
  <si>
    <t>FR0013445335 Corp</t>
  </si>
  <si>
    <t>FR0011697010 Corp</t>
  </si>
  <si>
    <t>FR0013367612 Corp</t>
  </si>
  <si>
    <t>FR0011401751 Corp</t>
  </si>
  <si>
    <t>FR0011697028 Corp</t>
  </si>
  <si>
    <t>FR0013464922 Corp</t>
  </si>
  <si>
    <t>FR0011401728 Corp</t>
  </si>
  <si>
    <t>FR0011700293 Corp</t>
  </si>
  <si>
    <t>USF2893TAF33 Corp</t>
  </si>
  <si>
    <t>USF2893TAM83 Corp</t>
  </si>
  <si>
    <t>XS1044811591 Corp</t>
  </si>
  <si>
    <t>XS1405770907 Corp</t>
  </si>
  <si>
    <t>XS2035564975 Corp</t>
  </si>
  <si>
    <t>XS2196328608 Corp</t>
  </si>
  <si>
    <t>XS2035564629 Corp</t>
  </si>
  <si>
    <t>XS1498442521 Corp</t>
  </si>
  <si>
    <t>XS1219498141 Corp</t>
  </si>
  <si>
    <t>XS1219499032 Corp</t>
  </si>
  <si>
    <t>XS1254119750 Corp</t>
  </si>
  <si>
    <t>XS1591694481 Corp</t>
  </si>
  <si>
    <t>XS2207430120 Corp</t>
  </si>
  <si>
    <t>XS1205618470 Corp</t>
  </si>
  <si>
    <t>XS1322373017 Corp</t>
  </si>
  <si>
    <t>XS1713463716 Corp</t>
  </si>
  <si>
    <t>XS0954675129 Corp</t>
  </si>
  <si>
    <t>XS2000719992 Corp</t>
  </si>
  <si>
    <t>XS1713463559 Corp</t>
  </si>
  <si>
    <t>XS0954674825 Corp</t>
  </si>
  <si>
    <t>XS1014987355 Corp</t>
  </si>
  <si>
    <t>US29265WAA62 Corp</t>
  </si>
  <si>
    <t>XS1721244371 Corp</t>
  </si>
  <si>
    <t>XS1797138960 Corp</t>
  </si>
  <si>
    <t>XS1890845875 Corp</t>
  </si>
  <si>
    <t>XS1139494493 Corp</t>
  </si>
  <si>
    <t>XS1224710399 Corp</t>
  </si>
  <si>
    <t>XS1216020161 Corp</t>
  </si>
  <si>
    <t>XS1216019585 Corp</t>
  </si>
  <si>
    <t>XS2010044977 Corp</t>
  </si>
  <si>
    <t>XS2010045511 Corp</t>
  </si>
  <si>
    <t>XS0903532090 Corp</t>
  </si>
  <si>
    <t>XS1196714429 Corp</t>
  </si>
  <si>
    <t>XS1572349865 Corp</t>
  </si>
  <si>
    <t>XS2195190876 Corp</t>
  </si>
  <si>
    <t>XS1196713298 Corp</t>
  </si>
  <si>
    <t>XS2195190520 Corp</t>
  </si>
  <si>
    <t>XS1572343744 Corp</t>
  </si>
  <si>
    <t>XS1757377400 Corp</t>
  </si>
  <si>
    <t>XS0943370543 Corp</t>
  </si>
  <si>
    <t>XS1720192696 Corp</t>
  </si>
  <si>
    <t>XS2010036874 Corp</t>
  </si>
  <si>
    <t>XS1141810991 Corp</t>
  </si>
  <si>
    <t>PTEDPKOM0034 Corp</t>
  </si>
  <si>
    <t>PTEDPLOM0017 Corp</t>
  </si>
  <si>
    <t>BE0002597756 Corp</t>
  </si>
  <si>
    <t>XS1150695192 Corp</t>
  </si>
  <si>
    <t>XS1048428012 Corp</t>
  </si>
  <si>
    <t>XS1206540806 Corp</t>
  </si>
  <si>
    <t>XS1629658755 Corp</t>
  </si>
  <si>
    <t>XS0968913342 Corp</t>
  </si>
  <si>
    <t>XS1799938995 Corp</t>
  </si>
  <si>
    <t>XS2187689034 Corp</t>
  </si>
  <si>
    <t>XS1048428442 Corp</t>
  </si>
  <si>
    <t>XS1629774230 Corp</t>
  </si>
  <si>
    <t>XS1799939027 Corp</t>
  </si>
  <si>
    <t>XS2187689380 Corp</t>
  </si>
  <si>
    <t>XS1206541366 Corp</t>
  </si>
  <si>
    <t>FR0013399177 Corp</t>
  </si>
  <si>
    <t>FR0013457157 Corp</t>
  </si>
  <si>
    <t>FR0012650281 Corp</t>
  </si>
  <si>
    <t>XS1271836600 Corp</t>
  </si>
  <si>
    <t>XS1716927766 Corp</t>
  </si>
  <si>
    <t>XS1117300837 Corp</t>
  </si>
  <si>
    <t>FR0013330529 Corp</t>
  </si>
  <si>
    <t>FR0013330537 Corp</t>
  </si>
  <si>
    <t>XS1788973573 Corp</t>
  </si>
  <si>
    <t>XS2110077299 Corp</t>
  </si>
  <si>
    <t>XS1677911825 Corp</t>
  </si>
  <si>
    <t>XS2055106210 Corp</t>
  </si>
  <si>
    <t>XS2010037765 Corp</t>
  </si>
  <si>
    <t>XS1974894138 Corp</t>
  </si>
  <si>
    <t>XS2010032618 Corp</t>
  </si>
  <si>
    <t>XS1508392625 Corp</t>
  </si>
  <si>
    <t>XS1752984440 Corp</t>
  </si>
  <si>
    <t>XS2027946610 Corp</t>
  </si>
  <si>
    <t>XS1634523754 Corp</t>
  </si>
  <si>
    <t>XS2017788592 Corp</t>
  </si>
  <si>
    <t>XS1191320297 Corp</t>
  </si>
  <si>
    <t>XS1491364953 Corp</t>
  </si>
  <si>
    <t>XS1811181566 Corp</t>
  </si>
  <si>
    <t>XS1819537132 Corp</t>
  </si>
  <si>
    <t>XS1982704824 Corp</t>
  </si>
  <si>
    <t>XS1934875219 Corp</t>
  </si>
  <si>
    <t>XS0222524372 Corp</t>
  </si>
  <si>
    <t>FR0011606169 Corp</t>
  </si>
  <si>
    <t>DE000A1ZN206 Corp</t>
  </si>
  <si>
    <t>XS1582433428 Corp</t>
  </si>
  <si>
    <t>XS2033327854 Corp</t>
  </si>
  <si>
    <t>XS1642682410 Corp</t>
  </si>
  <si>
    <t>XS1642686676 Corp</t>
  </si>
  <si>
    <t>count</t>
  </si>
  <si>
    <t>y</t>
  </si>
  <si>
    <t>n</t>
  </si>
  <si>
    <t>basis</t>
  </si>
  <si>
    <t>green bonds</t>
  </si>
  <si>
    <t>unique_ticker</t>
  </si>
  <si>
    <t>filter by green bond</t>
  </si>
  <si>
    <t>filter by ticker</t>
  </si>
  <si>
    <t>green</t>
  </si>
  <si>
    <t>life(years)</t>
  </si>
  <si>
    <t>yas_ispread (bps)</t>
  </si>
  <si>
    <t>basis (regular-green)</t>
  </si>
  <si>
    <t>all bonds by sector</t>
  </si>
  <si>
    <t>standard</t>
  </si>
  <si>
    <t>ispread</t>
  </si>
  <si>
    <t>type</t>
  </si>
  <si>
    <t>all green bonds by ticker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</si>
</sst>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8"/>
      <color theme="1"/>
      <name val="Courier New"/>
      <family val="3"/>
    </font>
    <font>
      <sz val="8"/>
      <color theme="1"/>
      <name val="Courier New"/>
      <family val="3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164" fontId="1" fillId="0" borderId="1" xfId="0" applyNumberFormat="1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3" fontId="2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2" borderId="2" xfId="0" applyFont="1" applyFill="1" applyBorder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left"/>
    </xf>
    <xf numFmtId="0" fontId="3" fillId="0" borderId="0" xfId="0" applyNumberFormat="1" applyFont="1" applyAlignment="1">
      <alignment horizontal="left"/>
    </xf>
  </cellXfs>
  <cellStyles count="1">
    <cellStyle name="Normal" xfId="0" builtinId="0"/>
  </cellStyles>
  <dxfs count="45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64" formatCode="0.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border outline="0">
        <bottom style="thin">
          <color theme="1"/>
        </bottom>
      </border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CALLABLE</v>
        <stp/>
        <stp>##V3_BDPV12</stp>
        <stp>USQ12441AA19 Corp</stp>
        <stp>mty_typ</stp>
        <stp>[greenBondsFilter.xlsx]tkrBBG!R51C13</stp>
        <tr r="M51" s="1"/>
      </tp>
      <tp t="s">
        <v>EUSA8</v>
        <stp/>
        <stp>##V3_BDPV12</stp>
        <stp>XS1795406658 Corp</stp>
        <stp>reset_idx</stp>
        <stp>[greenBondsFilter.xlsx]tkrBBG!R75C26</stp>
        <tr r="Z75" s="1"/>
      </tp>
      <tp t="s">
        <v>EUR003M</v>
        <stp/>
        <stp>##V3_BDPV12</stp>
        <stp>XS1716945586 Corp</stp>
        <stp>reset_idx</stp>
        <stp>[greenBondsFilter.xlsx]tkrBBG!R23C26</stp>
        <tr r="Z23" s="1"/>
      </tp>
      <tp t="s">
        <v>EUSA5</v>
        <stp/>
        <stp>##V3_BDPV12</stp>
        <stp>XS1405765659 Corp</stp>
        <stp>reset_idx</stp>
        <stp>[greenBondsFilter.xlsx]tkrBBG!R62C26</stp>
        <tr r="Z62" s="1"/>
      </tp>
      <tp t="s">
        <v>EUSA5</v>
        <stp/>
        <stp>##V3_BDPV12</stp>
        <stp>FR0013425170 Corp</stp>
        <stp>reset_idx</stp>
        <stp>[greenBondsFilter.xlsx]tkrBBG!R16C26</stp>
        <tr r="Z16" s="1"/>
      </tp>
      <tp t="s">
        <v>EUSA5</v>
        <stp/>
        <stp>##V3_BDPV12</stp>
        <stp>XS1294342792 Corp</stp>
        <stp>reset_idx</stp>
        <stp>[greenBondsFilter.xlsx]tkrBBG!R30C26</stp>
        <tr r="Z30" s="1"/>
      </tp>
      <tp t="s">
        <v>EUSA5</v>
        <stp/>
        <stp>##V3_BDPV12</stp>
        <stp>XS1731823255 Corp</stp>
        <stp>reset_idx</stp>
        <stp>[greenBondsFilter.xlsx]tkrBBG!R71C26</stp>
        <tr r="Z71" s="1"/>
      </tp>
      <tp t="s">
        <v>CALLABLE</v>
        <stp/>
        <stp>##V3_BDPV12</stp>
        <stp>XS1572349865 Corp</stp>
        <stp>mty_typ</stp>
        <stp>[greenBondsFilter.xlsx]tkrBBG!R135C13</stp>
        <tr r="M135" s="1"/>
      </tp>
      <tp t="s">
        <v>BB+</v>
        <stp/>
        <stp>##V3_BDPV12</stp>
        <stp>XS1982704824 Corp</stp>
        <stp>rtg_sp</stp>
        <stp>[greenBondsFilter.xlsx]tkrBBG!R184C21</stp>
        <stp>fill=-</stp>
        <tr r="U184" s="1"/>
      </tp>
      <tp t="s">
        <v>BBB-</v>
        <stp/>
        <stp>##V3_BDPV12</stp>
        <stp>XS1196714429 Corp</stp>
        <stp>rtg_sp</stp>
        <stp>[greenBondsFilter.xlsx]tkrBBG!R134C21</stp>
        <stp>fill=-</stp>
        <tr r="U134" s="1"/>
      </tp>
      <tp t="s">
        <v>BBB-</v>
        <stp/>
        <stp>##V3_BDPV12</stp>
        <stp>XS1713463559 Corp</stp>
        <stp>rtg_sp</stp>
        <stp>[greenBondsFilter.xlsx]tkrBBG!R120C21</stp>
        <stp>fill=-</stp>
        <tr r="U120" s="1"/>
      </tp>
      <tp>
        <v>300000000</v>
        <stp/>
        <stp>##V3_BDPV12</stp>
        <stp>XS1572349865 Corp</stp>
        <stp>amt_outstanding</stp>
        <stp>[greenBondsFilter.xlsx]tkrBBG!R135C15</stp>
        <tr r="O135" s="1"/>
      </tp>
      <tp t="s">
        <v>ELIASO 2 3/4 PERP</v>
        <stp/>
        <stp>##V3_BDPV12</stp>
        <stp>BE0002597756 Corp</stp>
        <stp>security name</stp>
        <stp>[greenBondsFilter.xlsx]tkrBBG!R147C9</stp>
        <tr r="I147" s="1"/>
      </tp>
      <tp t="s">
        <v>BB+</v>
        <stp/>
        <stp>##V3_BDPV12</stp>
        <stp>XS2207430120 Corp</stp>
        <stp>rtg_sp</stp>
        <stp>[greenBondsFilter.xlsx]tkrBBG!R114C21</stp>
        <stp>fill=-</stp>
        <tr r="U114" s="1"/>
      </tp>
      <tp t="s">
        <v>B+</v>
        <stp/>
        <stp>##V3_BDPV12</stp>
        <stp>FR0013457157 Corp</stp>
        <stp>rtg_sp</stp>
        <stp>[greenBondsFilter.xlsx]tkrBBG!R161C21</stp>
        <stp>fill=-</stp>
        <tr r="U161" s="1"/>
      </tp>
      <tp t="s">
        <v>BBB-</v>
        <stp/>
        <stp>##V3_BDPV12</stp>
        <stp>XS1721244371 Corp</stp>
        <stp>rtg_sp</stp>
        <stp>[greenBondsFilter.xlsx]tkrBBG!R124C21</stp>
        <stp>fill=-</stp>
        <tr r="U124" s="1"/>
      </tp>
      <tp>
        <v>1.625</v>
        <stp/>
        <stp>##V3_BDPV12</stp>
        <stp>XS2010044977 Corp</stp>
        <stp>coupon</stp>
        <stp>[greenBondsFilter.xlsx]tkrBBG!R131C11</stp>
        <tr r="K131" s="1"/>
      </tp>
      <tp t="s">
        <v>EUR</v>
        <stp/>
        <stp>##V3_BDPV12</stp>
        <stp>XS0954675129 Corp</stp>
        <stp>crncy</stp>
        <stp>[greenBondsFilter.xlsx]tkrBBG!R118C14</stp>
        <tr r="N118" s="1"/>
      </tp>
      <tp t="s">
        <v>EUR</v>
        <stp/>
        <stp>##V3_BDPV12</stp>
        <stp>XS1713463716 Corp</stp>
        <stp>crncy</stp>
        <stp>[greenBondsFilter.xlsx]tkrBBG!R117C14</stp>
        <tr r="N117" s="1"/>
      </tp>
      <tp t="s">
        <v>EUR</v>
        <stp/>
        <stp>##V3_BDPV12</stp>
        <stp>XS2033327854 Corp</stp>
        <stp>crncy</stp>
        <stp>[greenBondsFilter.xlsx]tkrBBG!R190C14</stp>
        <tr r="N190" s="1"/>
      </tp>
      <tp t="s">
        <v>EUR</v>
        <stp/>
        <stp>##V3_BDPV12</stp>
        <stp>XS2010037765 Corp</stp>
        <stp>crncy</stp>
        <stp>[greenBondsFilter.xlsx]tkrBBG!R172C14</stp>
        <tr r="N172" s="1"/>
      </tp>
      <tp>
        <v>1.125</v>
        <stp/>
        <stp>##V3_BDPV12</stp>
        <stp>XS2035564975 Corp</stp>
        <stp>coupon</stp>
        <stp>[greenBondsFilter.xlsx]tkrBBG!R106C11</stp>
        <tr r="K106" s="1"/>
      </tp>
      <tp t="s">
        <v>A2</v>
        <stp/>
        <stp>##V3_BDPV12</stp>
        <stp>XS2010039035 Corp</stp>
        <stp>rtg_moody</stp>
        <stp>[greenBondsFilter.xlsx]tkrBBG!R28C20</stp>
        <stp>fill=-</stp>
        <tr r="T28" s="1"/>
      </tp>
      <tp t="s">
        <v>-</v>
        <stp/>
        <stp>##V3_BDPV12</stp>
        <stp>XS2056730679 Corp</stp>
        <stp>rtg_moody</stp>
        <stp>[greenBondsFilter.xlsx]tkrBBG!R85C20</stp>
        <stp>fill=-</stp>
        <tr r="T85" s="1"/>
      </tp>
      <tp>
        <v>2.1240000000000001</v>
        <stp/>
        <stp>##V3_BDPV12</stp>
        <stp>XS1716927766 Corp</stp>
        <stp>coupon</stp>
        <stp>[greenBondsFilter.xlsx]tkrBBG!R164C11</stp>
        <tr r="K164" s="1"/>
      </tp>
      <tp t="s">
        <v>GBP</v>
        <stp/>
        <stp>##V3_BDPV12</stp>
        <stp>XS1572349865 Corp</stp>
        <stp>crncy</stp>
        <stp>[greenBondsFilter.xlsx]tkrBBG!R135C14</stp>
        <tr r="N135" s="1"/>
      </tp>
      <tp>
        <v>6.1</v>
        <stp/>
        <stp>##V3_BDPV12</stp>
        <stp>XS1322373017 Corp</stp>
        <stp>coupon</stp>
        <stp>[greenBondsFilter.xlsx]tkrBBG!R116C11</stp>
        <tr r="K116" s="1"/>
      </tp>
      <tp t="s">
        <v>PERP/CALL</v>
        <stp/>
        <stp>##V3_BDPV12</stp>
        <stp>FR0011697010 Corp</stp>
        <stp>mty_typ</stp>
        <stp>[greenBondsFilter.xlsx]tkrBBG!R95C13</stp>
        <tr r="M95" s="1"/>
      </tp>
      <tp t="s">
        <v>Ba1</v>
        <stp/>
        <stp>##V3_BDPV12</stp>
        <stp>XS1222594472 Corp</stp>
        <stp>rtg_moody</stp>
        <stp>[greenBondsFilter.xlsx]tkrBBG!R56C20</stp>
        <stp>fill=-</stp>
        <tr r="T56" s="1"/>
      </tp>
      <tp t="s">
        <v>ENGIFP 3 7/8 PERP</v>
        <stp/>
        <stp>##V3_BDPV12</stp>
        <stp>FR0011942283 Corp</stp>
        <stp>security name</stp>
        <stp>[greenBondsFilter.xlsx]tkrBBG!R89C9</stp>
        <tr r="I89" s="1"/>
      </tp>
      <tp>
        <v>4.625</v>
        <stp/>
        <stp>##V3_BDPV12</stp>
        <stp>XS1799939027 Corp</stp>
        <stp>coupon</stp>
        <stp>[greenBondsFilter.xlsx]tkrBBG!R157C11</stp>
        <tr r="K157" s="1"/>
      </tp>
      <tp t="s">
        <v>EUR</v>
        <stp/>
        <stp>##V3_BDPV12</stp>
        <stp>XS1721244371 Corp</stp>
        <stp>crncy</stp>
        <stp>[greenBondsFilter.xlsx]tkrBBG!R124C14</stp>
        <tr r="N124" s="1"/>
      </tp>
      <tp t="s">
        <v>EUR</v>
        <stp/>
        <stp>##V3_BDPV12</stp>
        <stp>XS2207430120 Corp</stp>
        <stp>crncy</stp>
        <stp>[greenBondsFilter.xlsx]tkrBBG!R114C14</stp>
        <tr r="N114" s="1"/>
      </tp>
      <tp t="s">
        <v>EUR</v>
        <stp/>
        <stp>##V3_BDPV12</stp>
        <stp>XS1048428012 Corp</stp>
        <stp>crncy</stp>
        <stp>[greenBondsFilter.xlsx]tkrBBG!R149C14</stp>
        <tr r="N149" s="1"/>
      </tp>
      <tp t="s">
        <v>EUR</v>
        <stp/>
        <stp>##V3_BDPV12</stp>
        <stp>XS1206540806 Corp</stp>
        <stp>crncy</stp>
        <stp>[greenBondsFilter.xlsx]tkrBBG!R150C14</stp>
        <tr r="N150" s="1"/>
      </tp>
      <tp t="s">
        <v>Baa2</v>
        <stp/>
        <stp>##V3_BDPV12</stp>
        <stp>XS0969342384 Corp</stp>
        <stp>rtg_moody</stp>
        <stp>[greenBondsFilter.xlsx]tkrBBG!R54C20</stp>
        <stp>fill=-</stp>
        <tr r="T54" s="1"/>
      </tp>
      <tp t="s">
        <v>EUR</v>
        <stp/>
        <stp>##V3_BDPV12</stp>
        <stp>FR0013399177 Corp</stp>
        <stp>crncy</stp>
        <stp>[greenBondsFilter.xlsx]tkrBBG!R160C14</stp>
        <tr r="N160" s="1"/>
      </tp>
      <tp>
        <v>6.625</v>
        <stp/>
        <stp>##V3_BDPV12</stp>
        <stp>XS1254119750 Corp</stp>
        <stp>coupon</stp>
        <stp>[greenBondsFilter.xlsx]tkrBBG!R112C11</stp>
        <tr r="K112" s="1"/>
      </tp>
      <tp t="s">
        <v>GBP</v>
        <stp/>
        <stp>##V3_BDPV12</stp>
        <stp>XS2195190876 Corp</stp>
        <stp>crncy</stp>
        <stp>[greenBondsFilter.xlsx]tkrBBG!R136C14</stp>
        <tr r="N136" s="1"/>
      </tp>
      <tp t="s">
        <v>EUR</v>
        <stp/>
        <stp>##V3_BDPV12</stp>
        <stp>XS1982704824 Corp</stp>
        <stp>crncy</stp>
        <stp>[greenBondsFilter.xlsx]tkrBBG!R184C14</stp>
        <tr r="N184" s="1"/>
      </tp>
      <tp>
        <v>3.5</v>
        <stp/>
        <stp>##V3_BDPV12</stp>
        <stp>XS2000719992 Corp</stp>
        <stp>coupon</stp>
        <stp>[greenBondsFilter.xlsx]tkrBBG!R119C11</stp>
        <tr r="K119" s="1"/>
      </tp>
      <tp t="s">
        <v>GBP</v>
        <stp/>
        <stp>##V3_BDPV12</stp>
        <stp>XS0954674825 Corp</stp>
        <stp>crncy</stp>
        <stp>[greenBondsFilter.xlsx]tkrBBG!R121C14</stp>
        <tr r="N121" s="1"/>
      </tp>
      <tp>
        <v>3</v>
        <stp/>
        <stp>##V3_BDPV12</stp>
        <stp>XS1205618470 Corp</stp>
        <stp>coupon</stp>
        <stp>[greenBondsFilter.xlsx]tkrBBG!R115C11</stp>
        <tr r="K115" s="1"/>
      </tp>
      <tp t="s">
        <v>VOD</v>
        <stp/>
        <stp>##V3_BDPV12</stp>
        <stp>XS1888180996 Corp</stp>
        <stp>ticker</stp>
        <stp>[greenBondsFilter.xlsx]tkrBBG!R80C10</stp>
        <tr r="J80" s="1"/>
      </tp>
      <tp>
        <v>3.875</v>
        <stp/>
        <stp>##V3_BDPV12</stp>
        <stp>XS1788973573 Corp</stp>
        <stp>coupon</stp>
        <stp>[greenBondsFilter.xlsx]tkrBBG!R168C11</stp>
        <tr r="K168" s="1"/>
      </tp>
      <tp t="s">
        <v>GBP</v>
        <stp/>
        <stp>##V3_BDPV12</stp>
        <stp>XS1196714429 Corp</stp>
        <stp>crncy</stp>
        <stp>[greenBondsFilter.xlsx]tkrBBG!R134C14</stp>
        <tr r="N134" s="1"/>
      </tp>
      <tp t="s">
        <v>Basic Materials</v>
        <stp/>
        <stp>##V3_BDPV12</stp>
        <stp>FR0013425170 Corp</stp>
        <stp>industry_sector</stp>
        <stp>[greenBondsFilter.xlsx]tkrBBG!R16C16</stp>
        <tr r="P16" s="1"/>
      </tp>
      <tp>
        <v>4.2870001220703129</v>
        <stp/>
        <stp>##V3_BDPV12</stp>
        <stp>PTEDPKOM0034 Corp</stp>
        <stp>basic_spread</stp>
        <stp>[greenBondsFilter.xlsx]tkrBBG!R145C27</stp>
        <tr r="AA145" s="1"/>
      </tp>
      <tp t="s">
        <v>Communications</v>
        <stp/>
        <stp>##V3_BDPV12</stp>
        <stp>XS1050461034 Corp</stp>
        <stp>industry_sector</stp>
        <stp>[greenBondsFilter.xlsx]tkrBBG!R73C16</stp>
        <tr r="P73" s="1"/>
      </tp>
      <tp t="s">
        <v>Consumer, Non-cyclical</v>
        <stp/>
        <stp>##V3_BDPV12</stp>
        <stp>XS2051471105 Corp</stp>
        <stp>industry_sector</stp>
        <stp>[greenBondsFilter.xlsx]tkrBBG!R21C16</stp>
        <tr r="P21" s="1"/>
      </tp>
      <tp t="s">
        <v>Consumer, Cyclical</v>
        <stp/>
        <stp>##V3_BDPV12</stp>
        <stp>XS1629774230 Corp</stp>
        <stp>industry_sector</stp>
        <stp>[greenBondsFilter.xlsx]tkrBBG!R156C16</stp>
        <tr r="P156" s="1"/>
      </tp>
      <tp t="s">
        <v>Financial</v>
        <stp/>
        <stp>##V3_BDPV12</stp>
        <stp>XS1819537132 Corp</stp>
        <stp>industry_sector</stp>
        <stp>[greenBondsFilter.xlsx]tkrBBG!R183C16</stp>
        <tr r="P183" s="1"/>
      </tp>
      <tp t="s">
        <v>PERP/CALL</v>
        <stp/>
        <stp>##V3_BDPV12</stp>
        <stp>XS2109819859 Corp</stp>
        <stp>mty_typ</stp>
        <stp>[greenBondsFilter.xlsx]tkrBBG!R76C13</stp>
        <tr r="M76" s="1"/>
      </tp>
      <tp t="s">
        <v>Communications</v>
        <stp/>
        <stp>##V3_BDPV12</stp>
        <stp>XS2082429890 Corp</stp>
        <stp>industry_sector</stp>
        <stp>[greenBondsFilter.xlsx]tkrBBG!R60C16</stp>
        <tr r="P60" s="1"/>
      </tp>
      <tp t="s">
        <v>Financial</v>
        <stp/>
        <stp>##V3_BDPV12</stp>
        <stp>XS1677911825 Corp</stp>
        <stp>industry_sector</stp>
        <stp>[greenBondsFilter.xlsx]tkrBBG!R170C16</stp>
        <tr r="P170" s="1"/>
      </tp>
      <tp t="s">
        <v>Energy</v>
        <stp/>
        <stp>##V3_BDPV12</stp>
        <stp>XS1713462403 Corp</stp>
        <stp>industry_sector</stp>
        <stp>[greenBondsFilter.xlsx]tkrBBG!R31C16</stp>
        <tr r="P31" s="1"/>
      </tp>
      <tp t="s">
        <v>CALLABLE</v>
        <stp/>
        <stp>##V3_BDPV12</stp>
        <stp>XS0969342384 Corp</stp>
        <stp>mty_typ</stp>
        <stp>[greenBondsFilter.xlsx]tkrBBG!R54C13</stp>
        <tr r="M54" s="1"/>
      </tp>
      <tp t="s">
        <v>Financial</v>
        <stp/>
        <stp>##V3_BDPV12</stp>
        <stp>XS2110077299 Corp</stp>
        <stp>industry_sector</stp>
        <stp>[greenBondsFilter.xlsx]tkrBBG!R169C16</stp>
        <tr r="P169" s="1"/>
      </tp>
      <tp t="s">
        <v>Utilities</v>
        <stp/>
        <stp>##V3_BDPV12</stp>
        <stp>XS1721244371 Corp</stp>
        <stp>industry_sector</stp>
        <stp>[greenBondsFilter.xlsx]tkrBBG!R124C16</stp>
        <tr r="P124" s="1"/>
      </tp>
      <tp>
        <v>5.875</v>
        <stp/>
        <stp>##V3_BDPV12</stp>
        <stp>FR0011700293 Corp</stp>
        <stp>coupon</stp>
        <stp>[greenBondsFilter.xlsx]tkrBBG!R101C11</stp>
        <tr r="K101" s="1"/>
      </tp>
      <tp t="s">
        <v>CALLABLE</v>
        <stp/>
        <stp>##V3_BDPV12</stp>
        <stp>XS1222594472 Corp</stp>
        <stp>mty_typ</stp>
        <stp>[greenBondsFilter.xlsx]tkrBBG!R56C13</stp>
        <tr r="M56" s="1"/>
      </tp>
      <tp t="s">
        <v>Industrial</v>
        <stp/>
        <stp>##V3_BDPV12</stp>
        <stp>XS1716927766 Corp</stp>
        <stp>industry_sector</stp>
        <stp>[greenBondsFilter.xlsx]tkrBBG!R164C16</stp>
        <tr r="P164" s="1"/>
      </tp>
      <tp t="s">
        <v>Consumer, Non-cyclical</v>
        <stp/>
        <stp>##V3_BDPV12</stp>
        <stp>XS0222524372 Corp</stp>
        <stp>industry_sector</stp>
        <stp>[greenBondsFilter.xlsx]tkrBBG!R186C16</stp>
        <tr r="P186" s="1"/>
      </tp>
      <tp t="s">
        <v>Communications</v>
        <stp/>
        <stp>##V3_BDPV12</stp>
        <stp>XS1795406575 Corp</stp>
        <stp>industry_sector</stp>
        <stp>[greenBondsFilter.xlsx]tkrBBG!R72C16</stp>
        <tr r="P72" s="1"/>
      </tp>
      <tp t="s">
        <v>PERP/CALL</v>
        <stp/>
        <stp>##V3_BDPV12</stp>
        <stp>XS1413581205 Corp</stp>
        <stp>mty_typ</stp>
        <stp>[greenBondsFilter.xlsx]tkrBBG!R43C13</stp>
        <tr r="M43" s="1"/>
      </tp>
      <tp t="s">
        <v>Communications</v>
        <stp/>
        <stp>##V3_BDPV12</stp>
        <stp>XS1642682410 Corp</stp>
        <stp>industry_sector</stp>
        <stp>[greenBondsFilter.xlsx]tkrBBG!R191C16</stp>
        <tr r="P191" s="1"/>
      </tp>
      <tp t="s">
        <v>Financial</v>
        <stp/>
        <stp>##V3_BDPV12</stp>
        <stp>XS1934875219 Corp</stp>
        <stp>industry_sector</stp>
        <stp>[greenBondsFilter.xlsx]tkrBBG!R185C16</stp>
        <tr r="P185" s="1"/>
      </tp>
      <tp t="s">
        <v>Utilities</v>
        <stp/>
        <stp>##V3_BDPV12</stp>
        <stp>XS1014987355 Corp</stp>
        <stp>industry_sector</stp>
        <stp>[greenBondsFilter.xlsx]tkrBBG!R122C16</stp>
        <tr r="P122" s="1"/>
      </tp>
      <tp t="s">
        <v>Financial</v>
        <stp/>
        <stp>##V3_BDPV12</stp>
        <stp>XS2010037765 Corp</stp>
        <stp>industry_sector</stp>
        <stp>[greenBondsFilter.xlsx]tkrBBG!R172C16</stp>
        <tr r="P172" s="1"/>
      </tp>
      <tp t="s">
        <v>PERP/CALL</v>
        <stp/>
        <stp>##V3_BDPV12</stp>
        <stp>XS1115502988 Corp</stp>
        <stp>mty_typ</stp>
        <stp>[greenBondsFilter.xlsx]tkrBBG!R69C13</stp>
        <tr r="M69" s="1"/>
      </tp>
      <tp t="s">
        <v>EUSA10</v>
        <stp/>
        <stp>##V3_BDPV12</stp>
        <stp>FR0011942283 Corp</stp>
        <stp>reset_idx</stp>
        <stp>[greenBondsFilter.xlsx]tkrBBG!R89C26</stp>
        <tr r="Z89" s="1"/>
      </tp>
      <tp t="s">
        <v>EUSA5</v>
        <stp/>
        <stp>##V3_BDPV12</stp>
        <stp>XS2182055009 Corp</stp>
        <stp>reset_idx</stp>
        <stp>[greenBondsFilter.xlsx]tkrBBG!R10C26</stp>
        <tr r="Z10" s="1"/>
      </tp>
      <tp t="s">
        <v>EUSA5</v>
        <stp/>
        <stp>##V3_BDPV12</stp>
        <stp>XS1405777746 Corp</stp>
        <stp>reset_idx</stp>
        <stp>[greenBondsFilter.xlsx]tkrBBG!R61C26</stp>
        <tr r="Z61" s="1"/>
      </tp>
      <tp t="s">
        <v>EUSA5</v>
        <stp/>
        <stp>##V3_BDPV12</stp>
        <stp>XS1152338072 Corp</stp>
        <stp>reset_idx</stp>
        <stp>[greenBondsFilter.xlsx]tkrBBG!R11C26</stp>
        <tr r="Z11" s="1"/>
      </tp>
      <tp t="s">
        <v>EUSA5</v>
        <stp/>
        <stp>##V3_BDPV12</stp>
        <stp>FR0013252061 Corp</stp>
        <stp>reset_idx</stp>
        <stp>[greenBondsFilter.xlsx]tkrBBG!R93C26</stp>
        <tr r="Z93" s="1"/>
      </tp>
      <tp t="s">
        <v>EUSA5</v>
        <stp/>
        <stp>##V3_BDPV12</stp>
        <stp>XS1222591023 Corp</stp>
        <stp>reset_idx</stp>
        <stp>[greenBondsFilter.xlsx]tkrBBG!R55C26</stp>
        <tr r="Z55" s="1"/>
      </tp>
      <tp>
        <v>289.7203369140625</v>
        <stp/>
        <stp>##V3_BDPV12</stp>
        <stp>XS1888180996 Corp</stp>
        <stp>blp_i_sprd_mid</stp>
        <stp>[greenBondsFilter.xlsx]tkrBBG!R80C19</stp>
        <tr r="S80" s="1"/>
      </tp>
      <tp>
        <v>-0.371</v>
        <stp/>
        <stp>##V3_BDPV12</stp>
        <stp>EUSA5 Curncy</stp>
        <stp>px_last</stp>
        <stp>[greenBondsFilter.xlsx]tkrBBG!R7C28</stp>
        <tr r="AB7" s="1"/>
      </tp>
      <tp>
        <v>-0.371</v>
        <stp/>
        <stp>##V3_BDPV12</stp>
        <stp>EUSA5 Curncy</stp>
        <stp>px_last</stp>
        <stp>[greenBondsFilter.xlsx]tkrBBG!R6C28</stp>
        <tr r="AB6" s="1"/>
      </tp>
      <tp>
        <v>-0.371</v>
        <stp/>
        <stp>##V3_BDPV12</stp>
        <stp>EUSA5 Curncy</stp>
        <stp>px_last</stp>
        <stp>[greenBondsFilter.xlsx]tkrBBG!R5C28</stp>
        <tr r="AB5" s="1"/>
      </tp>
      <tp>
        <v>-0.371</v>
        <stp/>
        <stp>##V3_BDPV12</stp>
        <stp>EUSA5 Curncy</stp>
        <stp>px_last</stp>
        <stp>[greenBondsFilter.xlsx]tkrBBG!R4C28</stp>
        <tr r="AB4" s="1"/>
      </tp>
      <tp>
        <v>-0.371</v>
        <stp/>
        <stp>##V3_BDPV12</stp>
        <stp>EUSA5 Curncy</stp>
        <stp>px_last</stp>
        <stp>[greenBondsFilter.xlsx]tkrBBG!R3C28</stp>
        <tr r="AB3" s="1"/>
      </tp>
      <tp>
        <v>-0.371</v>
        <stp/>
        <stp>##V3_BDPV12</stp>
        <stp>EUSA5 Curncy</stp>
        <stp>px_last</stp>
        <stp>[greenBondsFilter.xlsx]tkrBBG!R2C28</stp>
        <tr r="AB2" s="1"/>
      </tp>
      <tp>
        <v>-0.371</v>
        <stp/>
        <stp>##V3_BDPV12</stp>
        <stp>EUSA5 Curncy</stp>
        <stp>px_last</stp>
        <stp>[greenBondsFilter.xlsx]tkrBBG!R9C28</stp>
        <tr r="AB9" s="1"/>
      </tp>
      <tp t="s">
        <v>NR</v>
        <stp/>
        <stp>##V3_BDPV12</stp>
        <stp>XS1219498141 Corp</stp>
        <stp>rtg_sp</stp>
        <stp>[greenBondsFilter.xlsx]tkrBBG!R110C21</stp>
        <stp>fill=-</stp>
        <tr r="U110" s="1"/>
      </tp>
      <tp t="s">
        <v>BBB</v>
        <stp/>
        <stp>##V3_BDPV12</stp>
        <stp>XS2010045511 Corp</stp>
        <stp>rtg_sp</stp>
        <stp>[greenBondsFilter.xlsx]tkrBBG!R132C21</stp>
        <stp>fill=-</stp>
        <tr r="U132" s="1"/>
      </tp>
      <tp t="s">
        <v>BBB-</v>
        <stp/>
        <stp>##V3_BDPV12</stp>
        <stp>XS1572349865 Corp</stp>
        <stp>rtg_sp</stp>
        <stp>[greenBondsFilter.xlsx]tkrBBG!R135C21</stp>
        <stp>fill=-</stp>
        <tr r="U135" s="1"/>
      </tp>
      <tp t="s">
        <v>EUR</v>
        <stp/>
        <stp>##V3_BDPV12</stp>
        <stp>XS2010036874 Corp</stp>
        <stp>crncy</stp>
        <stp>[greenBondsFilter.xlsx]tkrBBG!R143C14</stp>
        <tr r="N143" s="1"/>
      </tp>
      <tp t="s">
        <v>SEVFP 2 1/2 PERP</v>
        <stp/>
        <stp>##V3_BDPV12</stp>
        <stp>FR0012648590 Corp</stp>
        <stp>security name</stp>
        <stp>[greenBondsFilter.xlsx]tkrBBG!R92C9</stp>
        <tr r="I92" s="1"/>
      </tp>
      <tp t="s">
        <v>Ba2</v>
        <stp/>
        <stp>##V3_BDPV12</stp>
        <stp>XS1731823255 Corp</stp>
        <stp>rtg_moody</stp>
        <stp>[greenBondsFilter.xlsx]tkrBBG!R71C20</stp>
        <stp>fill=-</stp>
        <tr r="T71" s="1"/>
      </tp>
      <tp>
        <v>2.6970000000000001</v>
        <stp/>
        <stp>##V3_BDPV12</stp>
        <stp>XS0222524372 Corp</stp>
        <stp>coupon</stp>
        <stp>[greenBondsFilter.xlsx]tkrBBG!R186C11</stp>
        <tr r="K186" s="1"/>
      </tp>
      <tp>
        <v>3</v>
        <stp/>
        <stp>##V3_BDPV12</stp>
        <stp>XS1677911825 Corp</stp>
        <stp>coupon</stp>
        <stp>[greenBondsFilter.xlsx]tkrBBG!R170C11</stp>
        <tr r="K170" s="1"/>
      </tp>
      <tp>
        <v>1.875</v>
        <stp/>
        <stp>##V3_BDPV12</stp>
        <stp>XS1721244371 Corp</stp>
        <stp>coupon</stp>
        <stp>[greenBondsFilter.xlsx]tkrBBG!R124C11</stp>
        <tr r="K124" s="1"/>
      </tp>
      <tp t="s">
        <v>USD</v>
        <stp/>
        <stp>##V3_BDPV12</stp>
        <stp>XS1254119750 Corp</stp>
        <stp>crncy</stp>
        <stp>[greenBondsFilter.xlsx]tkrBBG!R112C14</stp>
        <tr r="N112" s="1"/>
      </tp>
      <tp t="s">
        <v>EUR</v>
        <stp/>
        <stp>##V3_BDPV12</stp>
        <stp>XS2010044977 Corp</stp>
        <stp>crncy</stp>
        <stp>[greenBondsFilter.xlsx]tkrBBG!R131C14</stp>
        <tr r="N131" s="1"/>
      </tp>
      <tp t="s">
        <v>EUR</v>
        <stp/>
        <stp>##V3_BDPV12</stp>
        <stp>XS1629774230 Corp</stp>
        <stp>crncy</stp>
        <stp>[greenBondsFilter.xlsx]tkrBBG!R156C14</stp>
        <tr r="N156" s="1"/>
      </tp>
      <tp t="s">
        <v>-</v>
        <stp/>
        <stp>##V3_BDPV12</stp>
        <stp>XS2056730323 Corp</stp>
        <stp>rtg_moody</stp>
        <stp>[greenBondsFilter.xlsx]tkrBBG!R84C20</stp>
        <stp>fill=-</stp>
        <tr r="T84" s="1"/>
      </tp>
      <tp t="s">
        <v>A2</v>
        <stp/>
        <stp>##V3_BDPV12</stp>
        <stp>XS2010039548 Corp</stp>
        <stp>rtg_moody</stp>
        <stp>[greenBondsFilter.xlsx]tkrBBG!R29C20</stp>
        <stp>fill=-</stp>
        <tr r="T29" s="1"/>
      </tp>
      <tp t="s">
        <v>EUR</v>
        <stp/>
        <stp>##V3_BDPV12</stp>
        <stp>XS2035564629 Corp</stp>
        <stp>crncy</stp>
        <stp>[greenBondsFilter.xlsx]tkrBBG!R108C14</stp>
        <tr r="N108" s="1"/>
      </tp>
      <tp t="s">
        <v>Baa3</v>
        <stp/>
        <stp>##V3_BDPV12</stp>
        <stp>XS2082429890 Corp</stp>
        <stp>rtg_moody</stp>
        <stp>[greenBondsFilter.xlsx]tkrBBG!R60C20</stp>
        <stp>fill=-</stp>
        <tr r="T60" s="1"/>
      </tp>
      <tp t="s">
        <v>Utilities</v>
        <stp/>
        <stp>##V3_BDPV12</stp>
        <stp>FR0011531730 Corp</stp>
        <stp>industry_sector</stp>
        <stp>[greenBondsFilter.xlsx]tkrBBG!R87C16</stp>
        <tr r="P87" s="1"/>
      </tp>
      <tp t="s">
        <v>A2</v>
        <stp/>
        <stp>##V3_BDPV12</stp>
        <stp>XS1501166869 Corp</stp>
        <stp>rtg_moody</stp>
        <stp>[greenBondsFilter.xlsx]tkrBBG!R47C20</stp>
        <stp>fill=-</stp>
        <tr r="T47" s="1"/>
      </tp>
      <tp t="s">
        <v>Communications</v>
        <stp/>
        <stp>##V3_BDPV12</stp>
        <stp>FR0013447877 Corp</stp>
        <stp>industry_sector</stp>
        <stp>[greenBondsFilter.xlsx]tkrBBG!R67C16</stp>
        <tr r="P67" s="1"/>
      </tp>
      <tp>
        <v>171.93566036413716</v>
        <stp/>
        <stp>##V3_BDPV12</stp>
        <stp>DE000A2GSFF1 Corp</stp>
        <stp>yas_ispread</stp>
        <stp>[greenBondsFilter.xlsx]tkrBBG!R20C18</stp>
        <tr r="R20" s="1"/>
      </tp>
      <tp t="s">
        <v>Communications</v>
        <stp/>
        <stp>##V3_BDPV12</stp>
        <stp>XS2056371334 Corp</stp>
        <stp>industry_sector</stp>
        <stp>[greenBondsFilter.xlsx]tkrBBG!R77C16</stp>
        <tr r="P77" s="1"/>
      </tp>
      <tp t="s">
        <v>Basic Materials</v>
        <stp/>
        <stp>##V3_BDPV12</stp>
        <stp>XS1309436753 Corp</stp>
        <stp>industry_sector</stp>
        <stp>[greenBondsFilter.xlsx]tkrBBG!R48C16</stp>
        <tr r="P48" s="1"/>
      </tp>
      <tp t="s">
        <v>Utilities</v>
        <stp/>
        <stp>##V3_BDPV12</stp>
        <stp>XS2010036874 Corp</stp>
        <stp>industry_sector</stp>
        <stp>[greenBondsFilter.xlsx]tkrBBG!R143C16</stp>
        <tr r="P143" s="1"/>
      </tp>
      <tp t="s">
        <v>PERP/CALL</v>
        <stp/>
        <stp>##V3_BDPV12</stp>
        <stp>XS1115498260 Corp</stp>
        <stp>mty_typ</stp>
        <stp>[greenBondsFilter.xlsx]tkrBBG!R66C13</stp>
        <tr r="M66" s="1"/>
      </tp>
      <tp t="s">
        <v>Consumer, Non-cyclical</v>
        <stp/>
        <stp>##V3_BDPV12</stp>
        <stp>XS2011260705 Corp</stp>
        <stp>industry_sector</stp>
        <stp>[greenBondsFilter.xlsx]tkrBBG!R14C16</stp>
        <tr r="P14" s="1"/>
      </tp>
      <tp t="s">
        <v>Utilities</v>
        <stp/>
        <stp>##V3_BDPV12</stp>
        <stp>XS2035564975 Corp</stp>
        <stp>industry_sector</stp>
        <stp>[greenBondsFilter.xlsx]tkrBBG!R106C16</stp>
        <tr r="P106" s="1"/>
      </tp>
      <tp t="s">
        <v>PERP/CALL</v>
        <stp/>
        <stp>##V3_BDPV12</stp>
        <stp>XS1933828433 Corp</stp>
        <stp>mty_typ</stp>
        <stp>[greenBondsFilter.xlsx]tkrBBG!R74C13</stp>
        <tr r="M74" s="1"/>
      </tp>
      <tp t="s">
        <v>Utilities</v>
        <stp/>
        <stp>##V3_BDPV12</stp>
        <stp>XS1139494493 Corp</stp>
        <stp>industry_sector</stp>
        <stp>[greenBondsFilter.xlsx]tkrBBG!R127C16</stp>
        <tr r="P127" s="1"/>
      </tp>
      <tp t="s">
        <v>EUSA5</v>
        <stp/>
        <stp>##V3_BDPV12</stp>
        <stp>XS0992293901 Corp</stp>
        <stp>reset_idx</stp>
        <stp>[greenBondsFilter.xlsx]tkrBBG!R3C26</stp>
        <tr r="Z3" s="1"/>
      </tp>
      <tp t="s">
        <v>Utilities</v>
        <stp/>
        <stp>##V3_BDPV12</stp>
        <stp>XS2035564629 Corp</stp>
        <stp>industry_sector</stp>
        <stp>[greenBondsFilter.xlsx]tkrBBG!R108C16</stp>
        <tr r="P108" s="1"/>
      </tp>
      <tp t="s">
        <v>PERP/CALL</v>
        <stp/>
        <stp>##V3_BDPV12</stp>
        <stp>XS2069101868 Corp</stp>
        <stp>mty_typ</stp>
        <stp>[greenBondsFilter.xlsx]tkrBBG!R58C13</stp>
        <tr r="M58" s="1"/>
      </tp>
      <tp t="s">
        <v>Energy</v>
        <stp/>
        <stp>##V3_BDPV12</stp>
        <stp>XS2193661324 Corp</stp>
        <stp>industry_sector</stp>
        <stp>[greenBondsFilter.xlsx]tkrBBG!R37C16</stp>
        <tr r="P37" s="1"/>
      </tp>
      <tp>
        <v>2.625</v>
        <stp/>
        <stp>##V3_BDPV12</stp>
        <stp>FR0013457157 Corp</stp>
        <stp>coupon</stp>
        <stp>[greenBondsFilter.xlsx]tkrBBG!R161C11</stp>
        <tr r="K161" s="1"/>
      </tp>
      <tp t="s">
        <v>CALLABLE</v>
        <stp/>
        <stp>##V3_BDPV12</stp>
        <stp>XS1888179477 Corp</stp>
        <stp>mty_typ</stp>
        <stp>[greenBondsFilter.xlsx]tkrBBG!R78C13</stp>
        <tr r="M78" s="1"/>
      </tp>
      <tp t="s">
        <v>CALLABLE</v>
        <stp/>
        <stp>##V3_BDPV12</stp>
        <stp>XS1222591023 Corp</stp>
        <stp>mty_typ</stp>
        <stp>[greenBondsFilter.xlsx]tkrBBG!R55C13</stp>
        <tr r="M55" s="1"/>
      </tp>
      <tp t="s">
        <v>Energy</v>
        <stp/>
        <stp>##V3_BDPV12</stp>
        <stp>XS1195202822 Corp</stp>
        <stp>industry_sector</stp>
        <stp>[greenBondsFilter.xlsx]tkrBBG!R46C16</stp>
        <tr r="P46" s="1"/>
      </tp>
      <tp t="s">
        <v>EUAMDB05</v>
        <stp/>
        <stp>##V3_BDPV12</stp>
        <stp>XS2114413565 Corp</stp>
        <stp>reset_idx</stp>
        <stp>[greenBondsFilter.xlsx]tkrBBG!R86C26</stp>
        <tr r="Z86" s="1"/>
      </tp>
      <tp t="s">
        <v>EUSA5</v>
        <stp/>
        <stp>##V3_BDPV12</stp>
        <stp>XS2069101868 Corp</stp>
        <stp>reset_idx</stp>
        <stp>[greenBondsFilter.xlsx]tkrBBG!R58C26</stp>
        <tr r="Z58" s="1"/>
      </tp>
      <tp t="s">
        <v>EUSA5</v>
        <stp/>
        <stp>##V3_BDPV12</stp>
        <stp>XS1413581205 Corp</stp>
        <stp>reset_idx</stp>
        <stp>[greenBondsFilter.xlsx]tkrBBG!R43C26</stp>
        <tr r="Z43" s="1"/>
      </tp>
      <tp t="s">
        <v>EUAMDB05</v>
        <stp/>
        <stp>##V3_BDPV12</stp>
        <stp>FR0013445335 Corp</stp>
        <stp>reset_idx</stp>
        <stp>[greenBondsFilter.xlsx]tkrBBG!R94C26</stp>
        <tr r="Z94" s="1"/>
      </tp>
      <tp t="s">
        <v>EUSA6</v>
        <stp/>
        <stp>##V3_BDPV12</stp>
        <stp>XS1207054666 Corp</stp>
        <stp>reset_idx</stp>
        <stp>[greenBondsFilter.xlsx]tkrBBG!R33C26</stp>
        <tr r="Z33" s="1"/>
      </tp>
      <tp t="s">
        <v>BPSW5</v>
        <stp/>
        <stp>##V3_BDPV12</stp>
        <stp>XS1888180996 Corp</stp>
        <stp>reset_idx</stp>
        <stp>[greenBondsFilter.xlsx]tkrBBG!R80C26</stp>
        <tr r="Z80" s="1"/>
      </tp>
      <tp t="s">
        <v>EUR</v>
        <stp/>
        <stp>##V3_BDPV12</stp>
        <stp>DE000A11QR73 Corp</stp>
        <stp>crncy</stp>
        <stp>[greenBondsFilter.xlsx]tkrBBG!R7C14</stp>
        <tr r="N7" s="1"/>
      </tp>
      <tp t="s">
        <v>EUSA7</v>
        <stp/>
        <stp>##V3_BDPV12</stp>
        <stp>XS2109819859 Corp</stp>
        <stp>reset_idx</stp>
        <stp>[greenBondsFilter.xlsx]tkrBBG!R76C26</stp>
        <tr r="Z76" s="1"/>
      </tp>
      <tp t="s">
        <v>BBB-</v>
        <stp/>
        <stp>##V3_BDPV12</stp>
        <stp>US29265WAA62 Corp</stp>
        <stp>rtg_sp</stp>
        <stp>[greenBondsFilter.xlsx]tkrBBG!R123C21</stp>
        <stp>fill=-</stp>
        <tr r="U123" s="1"/>
      </tp>
      <tp t="s">
        <v>CALLABLE</v>
        <stp/>
        <stp>##V3_BDPV12</stp>
        <stp>XS1254119750 Corp</stp>
        <stp>mty_typ</stp>
        <stp>[greenBondsFilter.xlsx]tkrBBG!R112C13</stp>
        <tr r="M112" s="1"/>
      </tp>
      <tp t="s">
        <v>PERP/CALL</v>
        <stp/>
        <stp>##V3_BDPV12</stp>
        <stp>XS1982704824 Corp</stp>
        <stp>mty_typ</stp>
        <stp>[greenBondsFilter.xlsx]tkrBBG!R184C13</stp>
        <tr r="M184" s="1"/>
      </tp>
      <tp t="s">
        <v>PERP/CALL</v>
        <stp/>
        <stp>##V3_BDPV12</stp>
        <stp>XS1048428012 Corp</stp>
        <stp>mty_typ</stp>
        <stp>[greenBondsFilter.xlsx]tkrBBG!R149C13</stp>
        <tr r="M149" s="1"/>
      </tp>
      <tp t="s">
        <v>PERP/CALL</v>
        <stp/>
        <stp>##V3_BDPV12</stp>
        <stp>XS1890845875 Corp</stp>
        <stp>mty_typ</stp>
        <stp>[greenBondsFilter.xlsx]tkrBBG!R126C13</stp>
        <tr r="M126" s="1"/>
      </tp>
      <tp>
        <v>325.75033569335938</v>
        <stp/>
        <stp>##V3_BDPV12</stp>
        <stp>XS1933828433 Corp</stp>
        <stp>blp_i_sprd_mid</stp>
        <stp>[greenBondsFilter.xlsx]tkrBBG!R74C19</stp>
        <tr r="S74" s="1"/>
      </tp>
      <tp t="s">
        <v>PERP/CALL</v>
        <stp/>
        <stp>##V3_BDPV12</stp>
        <stp>XS1048428442 Corp</stp>
        <stp>mty_typ</stp>
        <stp>[greenBondsFilter.xlsx]tkrBBG!R155C13</stp>
        <tr r="M155" s="1"/>
      </tp>
      <tp>
        <v>1750000000</v>
        <stp/>
        <stp>##V3_BDPV12</stp>
        <stp>XS1048428442 Corp</stp>
        <stp>amt_outstanding</stp>
        <stp>[greenBondsFilter.xlsx]tkrBBG!R155C15</stp>
        <tr r="O155" s="1"/>
      </tp>
      <tp t="s">
        <v>BB+</v>
        <stp/>
        <stp>##V3_BDPV12</stp>
        <stp>XS2110077299 Corp</stp>
        <stp>rtg_sp</stp>
        <stp>[greenBondsFilter.xlsx]tkrBBG!R169C21</stp>
        <stp>fill=-</stp>
        <tr r="U169" s="1"/>
      </tp>
      <tp t="s">
        <v>BBB-</v>
        <stp/>
        <stp>##V3_BDPV12</stp>
        <stp>XS2195190876 Corp</stp>
        <stp>rtg_sp</stp>
        <stp>[greenBondsFilter.xlsx]tkrBBG!R136C21</stp>
        <stp>fill=-</stp>
        <tr r="U136" s="1"/>
      </tp>
      <tp t="s">
        <v>B+</v>
        <stp/>
        <stp>##V3_BDPV12</stp>
        <stp>XS1642686676 Corp</stp>
        <stp>rtg_sp</stp>
        <stp>[greenBondsFilter.xlsx]tkrBBG!R192C21</stp>
        <stp>fill=-</stp>
        <tr r="U192" s="1"/>
      </tp>
      <tp>
        <v>800000000</v>
        <stp/>
        <stp>##V3_BDPV12</stp>
        <stp>XS1890845875 Corp</stp>
        <stp>amt_outstanding</stp>
        <stp>[greenBondsFilter.xlsx]tkrBBG!R126C15</stp>
        <tr r="O126" s="1"/>
      </tp>
      <tp>
        <v>1250000000</v>
        <stp/>
        <stp>##V3_BDPV12</stp>
        <stp>XS1048428012 Corp</stp>
        <stp>amt_outstanding</stp>
        <stp>[greenBondsFilter.xlsx]tkrBBG!R149C15</stp>
        <tr r="O149" s="1"/>
      </tp>
      <tp>
        <v>550000000</v>
        <stp/>
        <stp>##V3_BDPV12</stp>
        <stp>XS1982704824 Corp</stp>
        <stp>amt_outstanding</stp>
        <stp>[greenBondsFilter.xlsx]tkrBBG!R184C15</stp>
        <tr r="O184" s="1"/>
      </tp>
      <tp>
        <v>415.72421776484731</v>
        <stp/>
        <stp>##V3_BDPV12</stp>
        <stp>DE000A1ZN206 Corp</stp>
        <stp>yas_ispread</stp>
        <stp>[greenBondsFilter.xlsx]tkrBBG!R188C18</stp>
        <tr r="R188" s="1"/>
      </tp>
      <tp t="s">
        <v>BBB-</v>
        <stp/>
        <stp>##V3_BDPV12</stp>
        <stp>XS1799938995 Corp</stp>
        <stp>rtg_sp</stp>
        <stp>[greenBondsFilter.xlsx]tkrBBG!R153C21</stp>
        <stp>fill=-</stp>
        <tr r="U153" s="1"/>
      </tp>
      <tp t="s">
        <v>A</v>
        <stp/>
        <stp>##V3_BDPV12</stp>
        <stp>XS1757377400 Corp</stp>
        <stp>rtg_sp</stp>
        <stp>[greenBondsFilter.xlsx]tkrBBG!R140C21</stp>
        <stp>fill=-</stp>
        <tr r="U140" s="1"/>
      </tp>
      <tp>
        <v>317360000</v>
        <stp/>
        <stp>##V3_BDPV12</stp>
        <stp>XS1254119750 Corp</stp>
        <stp>amt_outstanding</stp>
        <stp>[greenBondsFilter.xlsx]tkrBBG!R112C15</stp>
        <tr r="O112" s="1"/>
      </tp>
      <tp>
        <v>3.25</v>
        <stp/>
        <stp>##V3_BDPV12</stp>
        <stp>XS1141810991 Corp</stp>
        <stp>coupon</stp>
        <stp>[greenBondsFilter.xlsx]tkrBBG!R144C11</stp>
        <tr r="K144" s="1"/>
      </tp>
      <tp t="s">
        <v>EUR</v>
        <stp/>
        <stp>##V3_BDPV12</stp>
        <stp>XS1811181566 Corp</stp>
        <stp>crncy</stp>
        <stp>[greenBondsFilter.xlsx]tkrBBG!R182C14</stp>
        <tr r="N182" s="1"/>
      </tp>
      <tp t="s">
        <v>Financial</v>
        <stp/>
        <stp>##V3_BDPV12</stp>
        <stp>DE000A289N78 Corp</stp>
        <stp>industry_sector</stp>
        <stp>[greenBondsFilter.xlsx]tkrBBG!R27C16</stp>
        <tr r="P27" s="1"/>
      </tp>
      <tp t="s">
        <v>USD</v>
        <stp/>
        <stp>##V3_BDPV12</stp>
        <stp>XS1572343744 Corp</stp>
        <stp>crncy</stp>
        <stp>[greenBondsFilter.xlsx]tkrBBG!R139C14</stp>
        <tr r="N139" s="1"/>
      </tp>
      <tp t="s">
        <v>Baa3</v>
        <stp/>
        <stp>##V3_BDPV12</stp>
        <stp>XS1115490523 Corp</stp>
        <stp>rtg_moody</stp>
        <stp>[greenBondsFilter.xlsx]tkrBBG!R63C20</stp>
        <stp>fill=-</stp>
        <tr r="T63" s="1"/>
      </tp>
      <tp t="s">
        <v>AMXLMM</v>
        <stp/>
        <stp>##V3_BDPV12</stp>
        <stp>XS0969342384 Corp</stp>
        <stp>ticker</stp>
        <stp>[greenBondsFilter.xlsx]tkrBBG!R54C10</stp>
        <tr r="J54" s="1"/>
      </tp>
      <tp>
        <v>3.875</v>
        <stp/>
        <stp>##V3_BDPV12</stp>
        <stp>XS1629774230 Corp</stp>
        <stp>coupon</stp>
        <stp>[greenBondsFilter.xlsx]tkrBBG!R156C11</stp>
        <tr r="K156" s="1"/>
      </tp>
      <tp t="s">
        <v>EUR</v>
        <stp/>
        <stp>##V3_BDPV12</stp>
        <stp>XS1405770907 Corp</stp>
        <stp>crncy</stp>
        <stp>[greenBondsFilter.xlsx]tkrBBG!R105C14</stp>
        <tr r="N105" s="1"/>
      </tp>
      <tp t="s">
        <v>EUR</v>
        <stp/>
        <stp>##V3_BDPV12</stp>
        <stp>XS1797138960 Corp</stp>
        <stp>crncy</stp>
        <stp>[greenBondsFilter.xlsx]tkrBBG!R125C14</stp>
        <tr r="N125" s="1"/>
      </tp>
      <tp t="s">
        <v>Utilities</v>
        <stp/>
        <stp>##V3_BDPV12</stp>
        <stp>FR0013398229 Corp</stp>
        <stp>industry_sector</stp>
        <stp>[greenBondsFilter.xlsx]tkrBBG!R90C16</stp>
        <tr r="P90" s="1"/>
      </tp>
      <tp>
        <v>3.375</v>
        <stp/>
        <stp>##V3_BDPV12</stp>
        <stp>XS1799938995 Corp</stp>
        <stp>coupon</stp>
        <stp>[greenBondsFilter.xlsx]tkrBBG!R153C11</stp>
        <tr r="K153" s="1"/>
      </tp>
      <tp>
        <v>3</v>
        <stp/>
        <stp>##V3_BDPV12</stp>
        <stp>XS1216020161 Corp</stp>
        <stp>coupon</stp>
        <stp>[greenBondsFilter.xlsx]tkrBBG!R129C11</stp>
        <tr r="K129" s="1"/>
      </tp>
      <tp>
        <v>5.125</v>
        <stp/>
        <stp>##V3_BDPV12</stp>
        <stp>XS1271836600 Corp</stp>
        <stp>coupon</stp>
        <stp>[greenBondsFilter.xlsx]tkrBBG!R163C11</stp>
        <tr r="K163" s="1"/>
      </tp>
      <tp>
        <v>2.3740000000000001</v>
        <stp/>
        <stp>##V3_BDPV12</stp>
        <stp>XS2207430120 Corp</stp>
        <stp>coupon</stp>
        <stp>[greenBondsFilter.xlsx]tkrBBG!R114C11</stp>
        <tr r="K114" s="1"/>
      </tp>
      <tp t="s">
        <v>Baa2</v>
        <stp/>
        <stp>##V3_BDPV12</stp>
        <stp>XS1713462403 Corp</stp>
        <stp>rtg_moody</stp>
        <stp>[greenBondsFilter.xlsx]tkrBBG!R31C20</stp>
        <stp>fill=-</stp>
        <tr r="T31" s="1"/>
      </tp>
      <tp t="s">
        <v>Baa3</v>
        <stp/>
        <stp>##V3_BDPV12</stp>
        <stp>XS2011260531 Corp</stp>
        <stp>rtg_moody</stp>
        <stp>[greenBondsFilter.xlsx]tkrBBG!R13C20</stp>
        <stp>fill=-</stp>
        <tr r="T13" s="1"/>
      </tp>
      <tp>
        <v>2.75</v>
        <stp/>
        <stp>##V3_BDPV12</stp>
        <stp>XS1491364953 Corp</stp>
        <stp>coupon</stp>
        <stp>[greenBondsFilter.xlsx]tkrBBG!R181C11</stp>
        <tr r="K181" s="1"/>
      </tp>
      <tp t="s">
        <v>USD</v>
        <stp/>
        <stp>##V3_BDPV12</stp>
        <stp>XS1642682410 Corp</stp>
        <stp>crncy</stp>
        <stp>[greenBondsFilter.xlsx]tkrBBG!R191C14</stp>
        <tr r="N191" s="1"/>
      </tp>
      <tp>
        <v>5.125</v>
        <stp/>
        <stp>##V3_BDPV12</stp>
        <stp>XS1498442521 Corp</stp>
        <stp>coupon</stp>
        <stp>[greenBondsFilter.xlsx]tkrBBG!R109C11</stp>
        <tr r="K109" s="1"/>
      </tp>
      <tp t="s">
        <v>EUR</v>
        <stp/>
        <stp>##V3_BDPV12</stp>
        <stp>XS1219499032 Corp</stp>
        <stp>crncy</stp>
        <stp>[greenBondsFilter.xlsx]tkrBBG!R111C14</stp>
        <tr r="N111" s="1"/>
      </tp>
      <tp t="s">
        <v>GBP</v>
        <stp/>
        <stp>##V3_BDPV12</stp>
        <stp>FR0011401728 Corp</stp>
        <stp>crncy</stp>
        <stp>[greenBondsFilter.xlsx]tkrBBG!R100C14</stp>
        <tr r="N100" s="1"/>
      </tp>
      <tp t="s">
        <v>OMVAV</v>
        <stp/>
        <stp>##V3_BDPV12</stp>
        <stp>XS1294342792 Corp</stp>
        <stp>ticker</stp>
        <stp>[greenBondsFilter.xlsx]tkrBBG!R30C10</stp>
        <tr r="J30" s="1"/>
      </tp>
      <tp t="s">
        <v>Technology</v>
        <stp/>
        <stp>##V3_BDPV12</stp>
        <stp>XS2056730323 Corp</stp>
        <stp>industry_sector</stp>
        <stp>[greenBondsFilter.xlsx]tkrBBG!R84C16</stp>
        <tr r="P84" s="1"/>
      </tp>
      <tp t="s">
        <v>Energy</v>
        <stp/>
        <stp>##V3_BDPV12</stp>
        <stp>XS2033327854 Corp</stp>
        <stp>industry_sector</stp>
        <stp>[greenBondsFilter.xlsx]tkrBBG!R190C16</stp>
        <tr r="P190" s="1"/>
      </tp>
      <tp t="s">
        <v>Utilities</v>
        <stp/>
        <stp>##V3_BDPV12</stp>
        <stp>XS1141810991 Corp</stp>
        <stp>industry_sector</stp>
        <stp>[greenBondsFilter.xlsx]tkrBBG!R144C16</stp>
        <tr r="P144" s="1"/>
      </tp>
      <tp t="s">
        <v>Basic Materials</v>
        <stp/>
        <stp>##V3_BDPV12</stp>
        <stp>XS1309436910 Corp</stp>
        <stp>industry_sector</stp>
        <stp>[greenBondsFilter.xlsx]tkrBBG!R49C16</stp>
        <tr r="P49" s="1"/>
      </tp>
      <tp t="s">
        <v>PERP/CALL</v>
        <stp/>
        <stp>##V3_BDPV12</stp>
        <stp>XS2010039548 Corp</stp>
        <stp>mty_typ</stp>
        <stp>[greenBondsFilter.xlsx]tkrBBG!R29C13</stp>
        <tr r="M29" s="1"/>
      </tp>
      <tp t="s">
        <v>Communications</v>
        <stp/>
        <stp>##V3_BDPV12</stp>
        <stp>XS1731823255 Corp</stp>
        <stp>industry_sector</stp>
        <stp>[greenBondsFilter.xlsx]tkrBBG!R71C16</stp>
        <tr r="P71" s="1"/>
      </tp>
      <tp t="s">
        <v>PERP/CALL</v>
        <stp/>
        <stp>##V3_BDPV12</stp>
        <stp>XS1405765659 Corp</stp>
        <stp>mty_typ</stp>
        <stp>[greenBondsFilter.xlsx]tkrBBG!R62C13</stp>
        <tr r="M62" s="1"/>
      </tp>
      <tp t="s">
        <v>Consumer, Non-cyclical</v>
        <stp/>
        <stp>##V3_BDPV12</stp>
        <stp>XS1152338072 Corp</stp>
        <stp>industry_sector</stp>
        <stp>[greenBondsFilter.xlsx]tkrBBG!R11C16</stp>
        <tr r="P11" s="1"/>
      </tp>
      <tp t="s">
        <v>Financial</v>
        <stp/>
        <stp>##V3_BDPV12</stp>
        <stp>XS2027946610 Corp</stp>
        <stp>industry_sector</stp>
        <stp>[greenBondsFilter.xlsx]tkrBBG!R177C16</stp>
        <tr r="P177" s="1"/>
      </tp>
      <tp t="s">
        <v>Energy</v>
        <stp/>
        <stp>##V3_BDPV12</stp>
        <stp>XS1195201931 Corp</stp>
        <stp>industry_sector</stp>
        <stp>[greenBondsFilter.xlsx]tkrBBG!R42C16</stp>
        <tr r="P42" s="1"/>
      </tp>
      <tp t="s">
        <v>Communications</v>
        <stp/>
        <stp>##V3_BDPV12</stp>
        <stp>XS1888180640 Corp</stp>
        <stp>industry_sector</stp>
        <stp>[greenBondsFilter.xlsx]tkrBBG!R81C16</stp>
        <tr r="P81" s="1"/>
      </tp>
      <tp t="s">
        <v>Utilities</v>
        <stp/>
        <stp>##V3_BDPV12</stp>
        <stp>XS0943370543 Corp</stp>
        <stp>industry_sector</stp>
        <stp>[greenBondsFilter.xlsx]tkrBBG!R141C16</stp>
        <tr r="P141" s="1"/>
      </tp>
      <tp t="s">
        <v>PERP/CALL</v>
        <stp/>
        <stp>##V3_BDPV12</stp>
        <stp>XS1115490523 Corp</stp>
        <stp>mty_typ</stp>
        <stp>[greenBondsFilter.xlsx]tkrBBG!R63C13</stp>
        <tr r="M63" s="1"/>
      </tp>
      <tp t="s">
        <v>Communications</v>
        <stp/>
        <stp>##V3_BDPV12</stp>
        <stp>XS1490960942 Corp</stp>
        <stp>industry_sector</stp>
        <stp>[greenBondsFilter.xlsx]tkrBBG!R70C16</stp>
        <tr r="P70" s="1"/>
      </tp>
      <tp t="s">
        <v>CALLABLE</v>
        <stp/>
        <stp>##V3_BDPV12</stp>
        <stp>XS1405763019 Corp</stp>
        <stp>mty_typ</stp>
        <stp>[greenBondsFilter.xlsx]tkrBBG!R18C13</stp>
        <tr r="M18" s="1"/>
      </tp>
      <tp t="s">
        <v>Utilities</v>
        <stp/>
        <stp>##V3_BDPV12</stp>
        <stp>XS1572343744 Corp</stp>
        <stp>industry_sector</stp>
        <stp>[greenBondsFilter.xlsx]tkrBBG!R139C16</stp>
        <tr r="P139" s="1"/>
      </tp>
      <tp t="s">
        <v>Utilities</v>
        <stp/>
        <stp>##V3_BDPV12</stp>
        <stp>XS2010045511 Corp</stp>
        <stp>industry_sector</stp>
        <stp>[greenBondsFilter.xlsx]tkrBBG!R132C16</stp>
        <tr r="P132" s="1"/>
      </tp>
      <tp t="s">
        <v>Basic Materials</v>
        <stp/>
        <stp>##V3_BDPV12</stp>
        <stp>USQ12441AB91 Corp</stp>
        <stp>industry_sector</stp>
        <stp>[greenBondsFilter.xlsx]tkrBBG!R50C16</stp>
        <tr r="P50" s="1"/>
      </tp>
      <tp>
        <v>3.7089999389648436</v>
        <stp/>
        <stp>##V3_BDPV12</stp>
        <stp>USF2893TAF33 Corp</stp>
        <stp>basic_spread</stp>
        <stp>[greenBondsFilter.xlsx]tkrBBG!R102C27</stp>
        <tr r="AA102" s="1"/>
      </tp>
      <tp t="s">
        <v>EUSA5</v>
        <stp/>
        <stp>##V3_BDPV12</stp>
        <stp>FR0013398229 Corp</stp>
        <stp>reset_idx</stp>
        <stp>[greenBondsFilter.xlsx]tkrBBG!R90C26</stp>
        <tr r="Z90" s="1"/>
      </tp>
      <tp t="s">
        <v>EUSA5</v>
        <stp/>
        <stp>##V3_BDPV12</stp>
        <stp>FR0013478252 Corp</stp>
        <stp>reset_idx</stp>
        <stp>[greenBondsFilter.xlsx]tkrBBG!R17C26</stp>
        <tr r="Z17" s="1"/>
      </tp>
      <tp t="s">
        <v>EUSA5</v>
        <stp/>
        <stp>##V3_BDPV12</stp>
        <stp>XS2010039035 Corp</stp>
        <stp>reset_idx</stp>
        <stp>[greenBondsFilter.xlsx]tkrBBG!R28C26</stp>
        <tr r="Z28" s="1"/>
      </tp>
      <tp t="s">
        <v>EUSA5</v>
        <stp/>
        <stp>##V3_BDPV12</stp>
        <stp>FR0013431244 Corp</stp>
        <stp>reset_idx</stp>
        <stp>[greenBondsFilter.xlsx]tkrBBG!R91C26</stp>
        <tr r="Z91" s="1"/>
      </tp>
      <tp t="s">
        <v>EUSA5</v>
        <stp/>
        <stp>##V3_BDPV12</stp>
        <stp>XS2056730679 Corp</stp>
        <stp>reset_idx</stp>
        <stp>[greenBondsFilter.xlsx]tkrBBG!R85C26</stp>
        <tr r="Z85" s="1"/>
      </tp>
      <tp t="s">
        <v>EUSA5</v>
        <stp/>
        <stp>##V3_BDPV12</stp>
        <stp>XS1795406575 Corp</stp>
        <stp>reset_idx</stp>
        <stp>[greenBondsFilter.xlsx]tkrBBG!R72C26</stp>
        <tr r="Z72" s="1"/>
      </tp>
      <tp t="s">
        <v>EUSA10</v>
        <stp/>
        <stp>##V3_BDPV12</stp>
        <stp>XS1207058733 Corp</stp>
        <stp>reset_idx</stp>
        <stp>[greenBondsFilter.xlsx]tkrBBG!R34C26</stp>
        <tr r="Z34" s="1"/>
      </tp>
      <tp t="s">
        <v>EUSA12</v>
        <stp/>
        <stp>##V3_BDPV12</stp>
        <stp>FR0011697028 Corp</stp>
        <stp>reset_idx</stp>
        <stp>[greenBondsFilter.xlsx]tkrBBG!R98C26</stp>
        <tr r="Z98" s="1"/>
      </tp>
      <tp t="s">
        <v>EUSA5</v>
        <stp/>
        <stp>##V3_BDPV12</stp>
        <stp>XS1309436910 Corp</stp>
        <stp>reset_idx</stp>
        <stp>[greenBondsFilter.xlsx]tkrBBG!R49C26</stp>
        <tr r="Z49" s="1"/>
      </tp>
      <tp t="s">
        <v>EUSA5</v>
        <stp/>
        <stp>##V3_BDPV12</stp>
        <stp>XS1115490523 Corp</stp>
        <stp>reset_idx</stp>
        <stp>[greenBondsFilter.xlsx]tkrBBG!R63C26</stp>
        <tr r="Z63" s="1"/>
      </tp>
      <tp t="s">
        <v>EUSA8</v>
        <stp/>
        <stp>##V3_BDPV12</stp>
        <stp>FR0011697010 Corp</stp>
        <stp>reset_idx</stp>
        <stp>[greenBondsFilter.xlsx]tkrBBG!R95C26</stp>
        <tr r="Z95" s="1"/>
      </tp>
      <tp t="s">
        <v>EUSA5</v>
        <stp/>
        <stp>##V3_BDPV12</stp>
        <stp>DE000A161W62 Corp</stp>
        <stp>reset_idx</stp>
        <stp>[greenBondsFilter.xlsx]tkrBBG!R26C26</stp>
        <tr r="Z26" s="1"/>
      </tp>
      <tp t="s">
        <v>EUSA5</v>
        <stp/>
        <stp>##V3_BDPV12</stp>
        <stp>XS2193661324 Corp</stp>
        <stp>reset_idx</stp>
        <stp>[greenBondsFilter.xlsx]tkrBBG!R37C26</stp>
        <tr r="Z37" s="1"/>
      </tp>
      <tp t="s">
        <v>EUR003M</v>
        <stp/>
        <stp>##V3_BDPV12</stp>
        <stp>XS2051471105 Corp</stp>
        <stp>reset_idx</stp>
        <stp>[greenBondsFilter.xlsx]tkrBBG!R21C26</stp>
        <tr r="Z21" s="1"/>
      </tp>
      <tp t="s">
        <v>EUSA5</v>
        <stp/>
        <stp>##V3_BDPV12</stp>
        <stp>XS1501167164 Corp</stp>
        <stp>reset_idx</stp>
        <stp>[greenBondsFilter.xlsx]tkrBBG!R44C26</stp>
        <tr r="Z44" s="1"/>
      </tp>
      <tp t="s">
        <v>EUSA10</v>
        <stp/>
        <stp>##V3_BDPV12</stp>
        <stp>XS1050461034 Corp</stp>
        <stp>reset_idx</stp>
        <stp>[greenBondsFilter.xlsx]tkrBBG!R73C26</stp>
        <tr r="Z73" s="1"/>
      </tp>
      <tp t="s">
        <v>EUSA5</v>
        <stp/>
        <stp>##V3_BDPV12</stp>
        <stp>XS1974787480 Corp</stp>
        <stp>reset_idx</stp>
        <stp>[greenBondsFilter.xlsx]tkrBBG!R45C26</stp>
        <tr r="Z45" s="1"/>
      </tp>
      <tp t="s">
        <v>PERP/CALL</v>
        <stp/>
        <stp>##V3_BDPV12</stp>
        <stp>XS1196714429 Corp</stp>
        <stp>mty_typ</stp>
        <stp>[greenBondsFilter.xlsx]tkrBBG!R134C13</stp>
        <tr r="M134" s="1"/>
      </tp>
    </main>
    <main first="bloomberg.rtd">
      <tp>
        <v>159.87008666992188</v>
        <stp/>
        <stp>##V3_BDPV12</stp>
        <stp>XS1294342792 Corp</stp>
        <stp>blp_i_sprd_mid</stp>
        <stp>[greenBondsFilter.xlsx]tkrBBG!R30C19</stp>
        <tr r="S30" s="1"/>
      </tp>
      <tp t="s">
        <v>PERP/CALL</v>
        <stp/>
        <stp>##V3_BDPV12</stp>
        <stp>XS1591694481 Corp</stp>
        <stp>mty_typ</stp>
        <stp>[greenBondsFilter.xlsx]tkrBBG!R113C13</stp>
        <tr r="M113" s="1"/>
      </tp>
      <tp>
        <v>-12.760285377502441</v>
        <stp/>
        <stp>##V3_BDPV12</stp>
        <stp>XS0969342384 Corp</stp>
        <stp>blp_i_sprd_mid</stp>
        <stp>[greenBondsFilter.xlsx]tkrBBG!R54C19</stp>
        <tr r="S54" s="1"/>
      </tp>
      <tp t="s">
        <v>PERP/CALL</v>
        <stp/>
        <stp>##V3_BDPV12</stp>
        <stp>XS1491364953 Corp</stp>
        <stp>mty_typ</stp>
        <stp>[greenBondsFilter.xlsx]tkrBBG!R181C13</stp>
        <tr r="M181" s="1"/>
      </tp>
      <tp t="s">
        <v>BBB-</v>
        <stp/>
        <stp>##V3_BDPV12</stp>
        <stp>XS2187689034 Corp</stp>
        <stp>rtg_sp</stp>
        <stp>[greenBondsFilter.xlsx]tkrBBG!R154C21</stp>
        <stp>fill=-</stp>
        <tr r="U154" s="1"/>
      </tp>
      <tp>
        <v>200000000</v>
        <stp/>
        <stp>##V3_BDPV12</stp>
        <stp>XS1491364953 Corp</stp>
        <stp>amt_outstanding</stp>
        <stp>[greenBondsFilter.xlsx]tkrBBG!R181C15</stp>
        <tr r="O181" s="1"/>
      </tp>
      <tp>
        <v>1100000000</v>
        <stp/>
        <stp>##V3_BDPV12</stp>
        <stp>XS1591694481 Corp</stp>
        <stp>amt_outstanding</stp>
        <stp>[greenBondsFilter.xlsx]tkrBBG!R113C15</stp>
        <tr r="O113" s="1"/>
      </tp>
      <tp t="s">
        <v>20/04/2025</v>
        <stp/>
        <stp>##V3_BDPV12</stp>
        <stp>PTEDPLOM0017 Corp</stp>
        <stp>nxt_call_dt</stp>
        <stp>[greenBondsFilter.xlsx]tkrBBG!R146C12</stp>
        <tr r="L146" s="1"/>
      </tp>
      <tp t="s">
        <v>BBB-</v>
        <stp/>
        <stp>##V3_BDPV12</stp>
        <stp>XS1405770907 Corp</stp>
        <stp>rtg_sp</stp>
        <stp>[greenBondsFilter.xlsx]tkrBBG!R105C21</stp>
        <stp>fill=-</stp>
        <tr r="U105" s="1"/>
      </tp>
      <tp t="s">
        <v>BBB-</v>
        <stp/>
        <stp>##V3_BDPV12</stp>
        <stp>XS1797138960 Corp</stp>
        <stp>rtg_sp</stp>
        <stp>[greenBondsFilter.xlsx]tkrBBG!R125C21</stp>
        <stp>fill=-</stp>
        <tr r="U125" s="1"/>
      </tp>
      <tp t="s">
        <v>BBB-</v>
        <stp/>
        <stp>##V3_BDPV12</stp>
        <stp>XS1713463716 Corp</stp>
        <stp>rtg_sp</stp>
        <stp>[greenBondsFilter.xlsx]tkrBBG!R117C21</stp>
        <stp>fill=-</stp>
        <tr r="U117" s="1"/>
      </tp>
      <tp t="s">
        <v>BBB-</v>
        <stp/>
        <stp>##V3_BDPV12</stp>
        <stp>XS1629658755 Corp</stp>
        <stp>rtg_sp</stp>
        <stp>[greenBondsFilter.xlsx]tkrBBG!R151C21</stp>
        <stp>fill=-</stp>
        <tr r="U151" s="1"/>
      </tp>
      <tp t="s">
        <v>BBB-</v>
        <stp/>
        <stp>##V3_BDPV12</stp>
        <stp>XS1629774230 Corp</stp>
        <stp>rtg_sp</stp>
        <stp>[greenBondsFilter.xlsx]tkrBBG!R156C21</stp>
        <stp>fill=-</stp>
        <tr r="U156" s="1"/>
      </tp>
      <tp t="s">
        <v>BBB-</v>
        <stp/>
        <stp>##V3_BDPV12</stp>
        <stp>XS2055106210 Corp</stp>
        <stp>rtg_sp</stp>
        <stp>[greenBondsFilter.xlsx]tkrBBG!R171C21</stp>
        <stp>fill=-</stp>
        <tr r="U171" s="1"/>
      </tp>
      <tp t="s">
        <v>30/01/2024</v>
        <stp/>
        <stp>##V3_BDPV12</stp>
        <stp>PTEDPKOM0034 Corp</stp>
        <stp>nxt_call_dt</stp>
        <stp>[greenBondsFilter.xlsx]tkrBBG!R145C12</stp>
        <tr r="L145" s="1"/>
      </tp>
      <tp>
        <v>750000000</v>
        <stp/>
        <stp>##V3_BDPV12</stp>
        <stp>XS1196714429 Corp</stp>
        <stp>amt_outstanding</stp>
        <stp>[greenBondsFilter.xlsx]tkrBBG!R134C15</stp>
        <tr r="O134" s="1"/>
      </tp>
      <tp t="s">
        <v>ENGIFP 1 3/8 PERP</v>
        <stp/>
        <stp>##V3_BDPV12</stp>
        <stp>FR0013310505 Corp</stp>
        <stp>security name</stp>
        <stp>[greenBondsFilter.xlsx]tkrBBG!R88C9</stp>
        <tr r="I88" s="1"/>
      </tp>
      <tp>
        <v>3.625</v>
        <stp/>
        <stp>##V3_BDPV12</stp>
        <stp>XS1044811591 Corp</stp>
        <stp>coupon</stp>
        <stp>[greenBondsFilter.xlsx]tkrBBG!R104C11</stp>
        <tr r="K104" s="1"/>
      </tp>
      <tp t="s">
        <v>A2</v>
        <stp/>
        <stp>##V3_BDPV12</stp>
        <stp>XS1501167164 Corp</stp>
        <stp>rtg_moody</stp>
        <stp>[greenBondsFilter.xlsx]tkrBBG!R44C20</stp>
        <stp>fill=-</stp>
        <tr r="T44" s="1"/>
      </tp>
      <tp t="s">
        <v>A2</v>
        <stp/>
        <stp>##V3_BDPV12</stp>
        <stp>XS1413581205 Corp</stp>
        <stp>rtg_moody</stp>
        <stp>[greenBondsFilter.xlsx]tkrBBG!R43C20</stp>
        <stp>fill=-</stp>
        <tr r="T43" s="1"/>
      </tp>
      <tp t="s">
        <v>TELEFO</v>
        <stp/>
        <stp>##V3_BDPV12</stp>
        <stp>XS1933828433 Corp</stp>
        <stp>ticker</stp>
        <stp>[greenBondsFilter.xlsx]tkrBBG!R74C10</stp>
        <tr r="J74" s="1"/>
      </tp>
      <tp>
        <v>3.5</v>
        <stp/>
        <stp>##V3_BDPV12</stp>
        <stp>XS1206541366 Corp</stp>
        <stp>coupon</stp>
        <stp>[greenBondsFilter.xlsx]tkrBBG!R159C11</stp>
        <tr r="K159" s="1"/>
      </tp>
      <tp>
        <v>2.5</v>
        <stp/>
        <stp>##V3_BDPV12</stp>
        <stp>XS1206540806 Corp</stp>
        <stp>coupon</stp>
        <stp>[greenBondsFilter.xlsx]tkrBBG!R150C11</stp>
        <tr r="K150" s="1"/>
      </tp>
      <tp>
        <v>5.25</v>
        <stp/>
        <stp>##V3_BDPV12</stp>
        <stp>XS1634523754 Corp</stp>
        <stp>coupon</stp>
        <stp>[greenBondsFilter.xlsx]tkrBBG!R178C11</stp>
        <tr r="K178" s="1"/>
      </tp>
      <tp>
        <v>3.375</v>
        <stp/>
        <stp>##V3_BDPV12</stp>
        <stp>XS2055106210 Corp</stp>
        <stp>coupon</stp>
        <stp>[greenBondsFilter.xlsx]tkrBBG!R171C11</stp>
        <tr r="K171" s="1"/>
      </tp>
      <tp t="s">
        <v>USD</v>
        <stp/>
        <stp>##V3_BDPV12</stp>
        <stp>XS1498442521 Corp</stp>
        <stp>crncy</stp>
        <stp>[greenBondsFilter.xlsx]tkrBBG!R109C14</stp>
        <tr r="N109" s="1"/>
      </tp>
      <tp t="s">
        <v>EUR</v>
        <stp/>
        <stp>##V3_BDPV12</stp>
        <stp>XS1216020161 Corp</stp>
        <stp>crncy</stp>
        <stp>[greenBondsFilter.xlsx]tkrBBG!R129C14</stp>
        <tr r="N129" s="1"/>
      </tp>
      <tp t="s">
        <v>EUR</v>
        <stp/>
        <stp>##V3_BDPV12</stp>
        <stp>XS1491364953 Corp</stp>
        <stp>crncy</stp>
        <stp>[greenBondsFilter.xlsx]tkrBBG!R181C14</stp>
        <tr r="N181" s="1"/>
      </tp>
      <tp t="s">
        <v>A3</v>
        <stp/>
        <stp>##V3_BDPV12</stp>
        <stp>XS2193662728 Corp</stp>
        <stp>rtg_moody</stp>
        <stp>[greenBondsFilter.xlsx]tkrBBG!R38C20</stp>
        <stp>fill=-</stp>
        <tr r="T38" s="1"/>
      </tp>
      <tp t="s">
        <v>ENGIFP 3 1/4 PERP</v>
        <stp/>
        <stp>##V3_BDPV12</stp>
        <stp>FR0013398229 Corp</stp>
        <stp>security name</stp>
        <stp>[greenBondsFilter.xlsx]tkrBBG!R90C9</stp>
        <tr r="I90" s="1"/>
      </tp>
      <tp>
        <v>1.625</v>
        <stp/>
        <stp>##V3_BDPV12</stp>
        <stp>XS1757377400 Corp</stp>
        <stp>coupon</stp>
        <stp>[greenBondsFilter.xlsx]tkrBBG!R140C11</stp>
        <tr r="K140" s="1"/>
      </tp>
      <tp t="s">
        <v>A3</v>
        <stp/>
        <stp>##V3_BDPV12</stp>
        <stp>XS2193663619 Corp</stp>
        <stp>rtg_moody</stp>
        <stp>[greenBondsFilter.xlsx]tkrBBG!R39C20</stp>
        <stp>fill=-</stp>
        <tr r="T39" s="1"/>
      </tp>
      <tp t="s">
        <v>Ba2</v>
        <stp/>
        <stp>##V3_BDPV12</stp>
        <stp>XS2056371334 Corp</stp>
        <stp>rtg_moody</stp>
        <stp>[greenBondsFilter.xlsx]tkrBBG!R77C20</stp>
        <stp>fill=-</stp>
        <tr r="T77" s="1"/>
      </tp>
      <tp>
        <v>3.75</v>
        <stp/>
        <stp>##V3_BDPV12</stp>
        <stp>XS1048428012 Corp</stp>
        <stp>coupon</stp>
        <stp>[greenBondsFilter.xlsx]tkrBBG!R149C11</stp>
        <tr r="K149" s="1"/>
      </tp>
      <tp>
        <v>4.625</v>
        <stp/>
        <stp>##V3_BDPV12</stp>
        <stp>XS1048428442 Corp</stp>
        <stp>coupon</stp>
        <stp>[greenBondsFilter.xlsx]tkrBBG!R155C11</stp>
        <tr r="K155" s="1"/>
      </tp>
      <tp t="s">
        <v>USD</v>
        <stp/>
        <stp>##V3_BDPV12</stp>
        <stp>XS1582433428 Corp</stp>
        <stp>crncy</stp>
        <stp>[greenBondsFilter.xlsx]tkrBBG!R189C14</stp>
        <tr r="N189" s="1"/>
      </tp>
      <tp t="s">
        <v>Consumer, Non-cyclical</v>
        <stp/>
        <stp>##V3_BDPV12</stp>
        <stp>FR0013292828 Corp</stp>
        <stp>industry_sector</stp>
        <stp>[greenBondsFilter.xlsx]tkrBBG!R24C16</stp>
        <tr r="P24" s="1"/>
      </tp>
      <tp t="s">
        <v>EUR</v>
        <stp/>
        <stp>##V3_BDPV12</stp>
        <stp>XS0943370543 Corp</stp>
        <stp>crncy</stp>
        <stp>[greenBondsFilter.xlsx]tkrBBG!R141C14</stp>
        <tr r="N141" s="1"/>
      </tp>
      <tp t="s">
        <v>EUR</v>
        <stp/>
        <stp>##V3_BDPV12</stp>
        <stp>XS2187689034 Corp</stp>
        <stp>crncy</stp>
        <stp>[greenBondsFilter.xlsx]tkrBBG!R154C14</stp>
        <tr r="N154" s="1"/>
      </tp>
      <tp t="s">
        <v>Utilities</v>
        <stp/>
        <stp>##V3_BDPV12</stp>
        <stp>FR0011401751 Corp</stp>
        <stp>industry_sector</stp>
        <stp>[greenBondsFilter.xlsx]tkrBBG!R97C16</stp>
        <tr r="P97" s="1"/>
      </tp>
      <tp t="s">
        <v>Utilities</v>
        <stp/>
        <stp>##V3_BDPV12</stp>
        <stp>FR0011697028 Corp</stp>
        <stp>industry_sector</stp>
        <stp>[greenBondsFilter.xlsx]tkrBBG!R98C16</stp>
        <tr r="P98" s="1"/>
      </tp>
      <tp t="s">
        <v>EUR</v>
        <stp/>
        <stp>##V3_BDPV12</stp>
        <stp>XS1819537132 Corp</stp>
        <stp>crncy</stp>
        <stp>[greenBondsFilter.xlsx]tkrBBG!R183C14</stp>
        <tr r="N183" s="1"/>
      </tp>
      <tp t="s">
        <v>Ba2</v>
        <stp/>
        <stp>##V3_BDPV12</stp>
        <stp>XS1224953882 Corp</stp>
        <stp>rtg_moody</stp>
        <stp>[greenBondsFilter.xlsx]tkrBBG!R22C20</stp>
        <stp>fill=-</stp>
        <tr r="T22" s="1"/>
      </tp>
      <tp t="s">
        <v>Utilities</v>
        <stp/>
        <stp>##V3_BDPV12</stp>
        <stp>FR0013445335 Corp</stp>
        <stp>industry_sector</stp>
        <stp>[greenBondsFilter.xlsx]tkrBBG!R94C16</stp>
        <tr r="P94" s="1"/>
      </tp>
      <tp t="s">
        <v>Energy</v>
        <stp/>
        <stp>##V3_BDPV12</stp>
        <stp>XS1207054666 Corp</stp>
        <stp>industry_sector</stp>
        <stp>[greenBondsFilter.xlsx]tkrBBG!R33C16</stp>
        <tr r="P33" s="1"/>
      </tp>
      <tp t="s">
        <v>Consumer, Cyclical</v>
        <stp/>
        <stp>##V3_BDPV12</stp>
        <stp>XS0968913342 Corp</stp>
        <stp>industry_sector</stp>
        <stp>[greenBondsFilter.xlsx]tkrBBG!R152C16</stp>
        <tr r="P152" s="1"/>
      </tp>
      <tp t="s">
        <v>Utilities</v>
        <stp/>
        <stp>##V3_BDPV12</stp>
        <stp>XS2010044977 Corp</stp>
        <stp>industry_sector</stp>
        <stp>[greenBondsFilter.xlsx]tkrBBG!R131C16</stp>
        <tr r="P131" s="1"/>
      </tp>
      <tp t="s">
        <v>Energy</v>
        <stp/>
        <stp>##V3_BDPV12</stp>
        <stp>XS1974787480 Corp</stp>
        <stp>industry_sector</stp>
        <stp>[greenBondsFilter.xlsx]tkrBBG!R45C16</stp>
        <tr r="P45" s="1"/>
      </tp>
      <tp t="s">
        <v>PERP/CALL</v>
        <stp/>
        <stp>##V3_BDPV12</stp>
        <stp>XS2056730679 Corp</stp>
        <stp>mty_typ</stp>
        <stp>[greenBondsFilter.xlsx]tkrBBG!R85C13</stp>
        <tr r="M85" s="1"/>
      </tp>
      <tp t="s">
        <v>PERP/CALL</v>
        <stp/>
        <stp>##V3_BDPV12</stp>
        <stp>XS1501166869 Corp</stp>
        <stp>mty_typ</stp>
        <stp>[greenBondsFilter.xlsx]tkrBBG!R47C13</stp>
        <tr r="M47" s="1"/>
      </tp>
      <tp t="s">
        <v>CALLABLE</v>
        <stp/>
        <stp>##V3_BDPV12</stp>
        <stp>XS0969341147 Corp</stp>
        <stp>mty_typ</stp>
        <stp>[greenBondsFilter.xlsx]tkrBBG!R53C13</stp>
        <tr r="M53" s="1"/>
      </tp>
      <tp t="s">
        <v>Utilities</v>
        <stp/>
        <stp>##V3_BDPV12</stp>
        <stp>XS1044811591 Corp</stp>
        <stp>industry_sector</stp>
        <stp>[greenBondsFilter.xlsx]tkrBBG!R104C16</stp>
        <tr r="P104" s="1"/>
      </tp>
      <tp t="s">
        <v>Energy</v>
        <stp/>
        <stp>##V3_BDPV12</stp>
        <stp>XS1294343337 Corp</stp>
        <stp>industry_sector</stp>
        <stp>[greenBondsFilter.xlsx]tkrBBG!R32C16</stp>
        <tr r="P32" s="1"/>
      </tp>
      <tp t="s">
        <v>USQ12441AA19</v>
        <stp/>
        <stp>##V3_BDPV12</stp>
        <stp>USQ12441AA19 Corp</stp>
        <stp>ID_ISIN</stp>
        <stp>[greenBondsFilter.xlsx]tkrBBG!R51C8</stp>
        <tr r="H51" s="1"/>
      </tp>
      <tp t="s">
        <v>EUSA12</v>
        <stp/>
        <stp>##V3_BDPV12</stp>
        <stp>FR0011401751 Corp</stp>
        <stp>reset_idx</stp>
        <stp>[greenBondsFilter.xlsx]tkrBBG!R97C26</stp>
        <tr r="Z97" s="1"/>
      </tp>
      <tp t="s">
        <v>EUSA5</v>
        <stp/>
        <stp>##V3_BDPV12</stp>
        <stp>XS1294343337 Corp</stp>
        <stp>reset_idx</stp>
        <stp>[greenBondsFilter.xlsx]tkrBBG!R32C26</stp>
        <tr r="Z32" s="1"/>
      </tp>
      <tp t="s">
        <v>EUSA5</v>
        <stp/>
        <stp>##V3_BDPV12</stp>
        <stp>FR0013310505 Corp</stp>
        <stp>reset_idx</stp>
        <stp>[greenBondsFilter.xlsx]tkrBBG!R88C26</stp>
        <tr r="Z88" s="1"/>
      </tp>
      <tp t="s">
        <v>EUSA5</v>
        <stp/>
        <stp>##V3_BDPV12</stp>
        <stp>XS1115498260 Corp</stp>
        <stp>reset_idx</stp>
        <stp>[greenBondsFilter.xlsx]tkrBBG!R66C26</stp>
        <tr r="Z66" s="1"/>
      </tp>
      <tp t="s">
        <v>DE000A14J611</v>
        <stp/>
        <stp>##V3_BDPV12</stp>
        <stp>DE000A14J611 Corp</stp>
        <stp>ID_ISIN</stp>
        <stp>[greenBondsFilter.xlsx]tkrBBG!R6C8</stp>
        <tr r="H6" s="1"/>
      </tp>
      <tp t="s">
        <v>EUSA5</v>
        <stp/>
        <stp>##V3_BDPV12</stp>
        <stp>XS1713462403 Corp</stp>
        <stp>reset_idx</stp>
        <stp>[greenBondsFilter.xlsx]tkrBBG!R31C26</stp>
        <tr r="Z31" s="1"/>
      </tp>
      <tp t="s">
        <v>EUSA8</v>
        <stp/>
        <stp>##V3_BDPV12</stp>
        <stp>FR0011531730 Corp</stp>
        <stp>reset_idx</stp>
        <stp>[greenBondsFilter.xlsx]tkrBBG!R87C26</stp>
        <tr r="Z87" s="1"/>
      </tp>
      <tp t="s">
        <v>EUSA6</v>
        <stp/>
        <stp>##V3_BDPV12</stp>
        <stp>XS1933828433 Corp</stp>
        <stp>reset_idx</stp>
        <stp>[greenBondsFilter.xlsx]tkrBBG!R74C26</stp>
        <tr r="Z74" s="1"/>
      </tp>
      <tp t="s">
        <v>EUAMDB05</v>
        <stp/>
        <stp>##V3_BDPV12</stp>
        <stp>XS1713466495 Corp</stp>
        <stp>reset_idx</stp>
        <stp>[greenBondsFilter.xlsx]tkrBBG!R19C26</stp>
        <tr r="Z19" s="1"/>
      </tp>
      <tp t="s">
        <v>EUSA5</v>
        <stp/>
        <stp>##V3_BDPV12</stp>
        <stp>XS1590787799 Corp</stp>
        <stp>reset_idx</stp>
        <stp>[greenBondsFilter.xlsx]tkrBBG!R59C26</stp>
        <tr r="Z59" s="1"/>
      </tp>
      <tp>
        <v>352.1690673828125</v>
        <stp/>
        <stp>##V3_BDPV12</stp>
        <stp>US92857WBQ24 Corp</stp>
        <stp>blp_i_sprd_mid</stp>
        <stp>[greenBondsFilter.xlsx]tkrBBG!R82C19</stp>
        <tr r="S82" s="1"/>
      </tp>
      <tp>
        <v>288.04388427734375</v>
        <stp/>
        <stp>##V3_BDPV12</stp>
        <stp>US05565QDU94 Corp</stp>
        <stp>blp_i_sprd_mid</stp>
        <stp>[greenBondsFilter.xlsx]tkrBBG!R40C19</stp>
        <tr r="S40" s="1"/>
      </tp>
      <tp>
        <v>243.727294921875</v>
        <stp/>
        <stp>##V3_BDPV12</stp>
        <stp>XS1731823255 Corp</stp>
        <stp>blp_i_sprd_mid</stp>
        <stp>[greenBondsFilter.xlsx]tkrBBG!R71C19</stp>
        <tr r="S71" s="1"/>
      </tp>
      <tp>
        <v>306.50640869140625</v>
        <stp/>
        <stp>##V3_BDPV12</stp>
        <stp>XS1490960942 Corp</stp>
        <stp>blp_i_sprd_mid</stp>
        <stp>[greenBondsFilter.xlsx]tkrBBG!R70C19</stp>
        <tr r="S70" s="1"/>
      </tp>
      <tp>
        <v>169.20095825195313</v>
        <stp/>
        <stp>##V3_BDPV12</stp>
        <stp>FR0013413887 Corp</stp>
        <stp>blp_i_sprd_mid</stp>
        <stp>[greenBondsFilter.xlsx]tkrBBG!R65C19</stp>
        <tr r="S65" s="1"/>
      </tp>
      <tp t="s">
        <v>PERP/CALL</v>
        <stp/>
        <stp>##V3_BDPV12</stp>
        <stp>XS1196713298 Corp</stp>
        <stp>mty_typ</stp>
        <stp>[greenBondsFilter.xlsx]tkrBBG!R137C13</stp>
        <tr r="M137" s="1"/>
      </tp>
      <tp>
        <v>258.72360229492188</v>
        <stp/>
        <stp>##V3_BDPV12</stp>
        <stp>XS1713466495 Corp</stp>
        <stp>blp_i_sprd_mid</stp>
        <stp>[greenBondsFilter.xlsx]tkrBBG!R19C19</stp>
        <tr r="S19" s="1"/>
      </tp>
      <tp>
        <v>164.44822692871094</v>
        <stp/>
        <stp>##V3_BDPV12</stp>
        <stp>XS1115502988 Corp</stp>
        <stp>blp_i_sprd_mid</stp>
        <stp>[greenBondsFilter.xlsx]tkrBBG!R69C19</stp>
        <tr r="S69" s="1"/>
      </tp>
      <tp t="s">
        <v>PERP/CALL</v>
        <stp/>
        <stp>##V3_BDPV12</stp>
        <stp>XS1629658755 Corp</stp>
        <stp>mty_typ</stp>
        <stp>[greenBondsFilter.xlsx]tkrBBG!R151C13</stp>
        <tr r="M151" s="1"/>
      </tp>
      <tp>
        <v>154.4678955078125</v>
        <stp/>
        <stp>##V3_BDPV12</stp>
        <stp>XS1028599287 Corp</stp>
        <stp>blp_i_sprd_mid</stp>
        <stp>[greenBondsFilter.xlsx]tkrBBG!R64C19</stp>
        <tr r="S64" s="1"/>
      </tp>
      <tp t="s">
        <v>B+</v>
        <stp/>
        <stp>##V3_BDPV12</stp>
        <stp>FR0013399177 Corp</stp>
        <stp>rtg_sp</stp>
        <stp>[greenBondsFilter.xlsx]tkrBBG!R160C21</stp>
        <stp>fill=-</stp>
        <tr r="U160" s="1"/>
      </tp>
      <tp>
        <v>1500000000</v>
        <stp/>
        <stp>##V3_BDPV12</stp>
        <stp>XS1629658755 Corp</stp>
        <stp>amt_outstanding</stp>
        <stp>[greenBondsFilter.xlsx]tkrBBG!R151C15</stp>
        <tr r="O151" s="1"/>
      </tp>
      <tp t="s">
        <v>BBB-</v>
        <stp/>
        <stp>##V3_BDPV12</stp>
        <stp>XS2187689380 Corp</stp>
        <stp>rtg_sp</stp>
        <stp>[greenBondsFilter.xlsx]tkrBBG!R158C21</stp>
        <stp>fill=-</stp>
        <tr r="U158" s="1"/>
      </tp>
      <tp t="s">
        <v>BB+</v>
        <stp/>
        <stp>##V3_BDPV12</stp>
        <stp>XS1819537132 Corp</stp>
        <stp>rtg_sp</stp>
        <stp>[greenBondsFilter.xlsx]tkrBBG!R183C21</stp>
        <stp>fill=-</stp>
        <tr r="U183" s="1"/>
      </tp>
      <tp>
        <v>600000000</v>
        <stp/>
        <stp>##V3_BDPV12</stp>
        <stp>XS1196713298 Corp</stp>
        <stp>amt_outstanding</stp>
        <stp>[greenBondsFilter.xlsx]tkrBBG!R137C15</stp>
        <tr r="O137" s="1"/>
      </tp>
      <tp t="s">
        <v>BBB-</v>
        <stp/>
        <stp>##V3_BDPV12</stp>
        <stp>XS1811181566 Corp</stp>
        <stp>rtg_sp</stp>
        <stp>[greenBondsFilter.xlsx]tkrBBG!R182C21</stp>
        <stp>fill=-</stp>
        <tr r="U182" s="1"/>
      </tp>
      <tp t="s">
        <v>BBB-</v>
        <stp/>
        <stp>##V3_BDPV12</stp>
        <stp>XS1117300837 Corp</stp>
        <stp>rtg_sp</stp>
        <stp>[greenBondsFilter.xlsx]tkrBBG!R165C21</stp>
        <stp>fill=-</stp>
        <tr r="U165" s="1"/>
      </tp>
      <tp t="s">
        <v>-</v>
        <stp/>
        <stp>##V3_BDPV12</stp>
        <stp>XS2033327854 Corp</stp>
        <stp>rtg_sp</stp>
        <stp>[greenBondsFilter.xlsx]tkrBBG!R190C21</stp>
        <stp>fill=-</stp>
        <tr r="U190" s="1"/>
      </tp>
      <tp t="s">
        <v>BBB</v>
        <stp/>
        <stp>##V3_BDPV12</stp>
        <stp>XS1141810991 Corp</stp>
        <stp>rtg_sp</stp>
        <stp>[greenBondsFilter.xlsx]tkrBBG!R144C21</stp>
        <stp>fill=-</stp>
        <tr r="U144" s="1"/>
      </tp>
      <tp t="s">
        <v>BBB-</v>
        <stp/>
        <stp>##V3_BDPV12</stp>
        <stp>XS1206540806 Corp</stp>
        <stp>rtg_sp</stp>
        <stp>[greenBondsFilter.xlsx]tkrBBG!R150C21</stp>
        <stp>fill=-</stp>
        <tr r="U150" s="1"/>
      </tp>
      <tp t="s">
        <v>BBB-</v>
        <stp/>
        <stp>##V3_BDPV12</stp>
        <stp>XS1044811591 Corp</stp>
        <stp>rtg_sp</stp>
        <stp>[greenBondsFilter.xlsx]tkrBBG!R104C21</stp>
        <stp>fill=-</stp>
        <tr r="U104" s="1"/>
      </tp>
      <tp t="s">
        <v>BBB-</v>
        <stp/>
        <stp>##V3_BDPV12</stp>
        <stp>XS1048428442 Corp</stp>
        <stp>rtg_sp</stp>
        <stp>[greenBondsFilter.xlsx]tkrBBG!R155C21</stp>
        <stp>fill=-</stp>
        <tr r="U155" s="1"/>
      </tp>
      <tp t="s">
        <v>BBB</v>
        <stp/>
        <stp>##V3_BDPV12</stp>
        <stp>XS2010044977 Corp</stp>
        <stp>rtg_sp</stp>
        <stp>[greenBondsFilter.xlsx]tkrBBG!R131C21</stp>
        <stp>fill=-</stp>
        <tr r="U131" s="1"/>
      </tp>
      <tp t="s">
        <v>B+</v>
        <stp/>
        <stp>##V3_BDPV12</stp>
        <stp>XS0222524372 Corp</stp>
        <stp>rtg_sp</stp>
        <stp>[greenBondsFilter.xlsx]tkrBBG!R186C21</stp>
        <stp>fill=-</stp>
        <tr r="U186" s="1"/>
      </tp>
      <tp>
        <v>1.75</v>
        <stp/>
        <stp>##V3_BDPV12</stp>
        <stp>XS2010036874 Corp</stp>
        <stp>coupon</stp>
        <stp>[greenBondsFilter.xlsx]tkrBBG!R143C11</stp>
        <tr r="K143" s="1"/>
      </tp>
      <tp t="s">
        <v>EUR</v>
        <stp/>
        <stp>##V3_BDPV12</stp>
        <stp>FR0013330537 Corp</stp>
        <stp>crncy</stp>
        <stp>[greenBondsFilter.xlsx]tkrBBG!R167C14</stp>
        <tr r="N167" s="1"/>
      </tp>
      <tp>
        <v>9.375</v>
        <stp/>
        <stp>##V3_BDPV12</stp>
        <stp>XS1934875219 Corp</stp>
        <stp>coupon</stp>
        <stp>[greenBondsFilter.xlsx]tkrBBG!R185C11</stp>
        <tr r="K185" s="1"/>
      </tp>
      <tp t="s">
        <v>Ba1</v>
        <stp/>
        <stp>##V3_BDPV12</stp>
        <stp>XS2114413565 Corp</stp>
        <stp>rtg_moody</stp>
        <stp>[greenBondsFilter.xlsx]tkrBBG!R86C20</stp>
        <stp>fill=-</stp>
        <tr r="T86" s="1"/>
      </tp>
      <tp t="s">
        <v>EUR</v>
        <stp/>
        <stp>##V3_BDPV12</stp>
        <stp>XS1205618470 Corp</stp>
        <stp>crncy</stp>
        <stp>[greenBondsFilter.xlsx]tkrBBG!R115C14</stp>
        <tr r="N115" s="1"/>
      </tp>
      <tp t="s">
        <v>EUR</v>
        <stp/>
        <stp>##V3_BDPV12</stp>
        <stp>XS2035564975 Corp</stp>
        <stp>crncy</stp>
        <stp>[greenBondsFilter.xlsx]tkrBBG!R106C14</stp>
        <tr r="N106" s="1"/>
      </tp>
      <tp>
        <v>5.4509999999999996</v>
        <stp/>
        <stp>##V3_BDPV12</stp>
        <stp>XS0954675129 Corp</stp>
        <stp>coupon</stp>
        <stp>[greenBondsFilter.xlsx]tkrBBG!R118C11</stp>
        <tr r="K118" s="1"/>
      </tp>
      <tp t="s">
        <v>EUR</v>
        <stp/>
        <stp>##V3_BDPV12</stp>
        <stp>XS1141810991 Corp</stp>
        <stp>crncy</stp>
        <stp>[greenBondsFilter.xlsx]tkrBBG!R144C14</stp>
        <tr r="N144" s="1"/>
      </tp>
      <tp t="s">
        <v>Baa3</v>
        <stp/>
        <stp>##V3_BDPV12</stp>
        <stp>XS1152343668 Corp</stp>
        <stp>rtg_moody</stp>
        <stp>[greenBondsFilter.xlsx]tkrBBG!R12C20</stp>
        <stp>fill=-</stp>
        <tr r="T12" s="1"/>
      </tp>
      <tp t="s">
        <v>AKEFP 1 1/2 PERP</v>
        <stp/>
        <stp>##V3_BDPV12</stp>
        <stp>FR0013478252 Corp</stp>
        <stp>security name</stp>
        <stp>[greenBondsFilter.xlsx]tkrBBG!R17C9</stp>
        <tr r="I17" s="1"/>
      </tp>
      <tp t="s">
        <v>EDF 5 PERP</v>
        <stp/>
        <stp>##V3_BDPV12</stp>
        <stp>FR0011697028 Corp</stp>
        <stp>security name</stp>
        <stp>[greenBondsFilter.xlsx]tkrBBG!R98C9</stp>
        <tr r="I98" s="1"/>
      </tp>
      <tp>
        <v>2.5</v>
        <stp/>
        <stp>##V3_BDPV12</stp>
        <stp>XS1713463716 Corp</stp>
        <stp>coupon</stp>
        <stp>[greenBondsFilter.xlsx]tkrBBG!R117C11</stp>
        <tr r="K117" s="1"/>
      </tp>
      <tp t="s">
        <v>EUR</v>
        <stp/>
        <stp>##V3_BDPV12</stp>
        <stp>XS1044811591 Corp</stp>
        <stp>crncy</stp>
        <stp>[greenBondsFilter.xlsx]tkrBBG!R104C14</stp>
        <tr r="N104" s="1"/>
      </tp>
      <tp t="s">
        <v>EUR</v>
        <stp/>
        <stp>##V3_BDPV12</stp>
        <stp>BE0002597756 Corp</stp>
        <stp>crncy</stp>
        <stp>[greenBondsFilter.xlsx]tkrBBG!R147C14</stp>
        <tr r="N147" s="1"/>
      </tp>
      <tp t="s">
        <v>Communications</v>
        <stp/>
        <stp>##V3_BDPV12</stp>
        <stp>FR0013413887 Corp</stp>
        <stp>industry_sector</stp>
        <stp>[greenBondsFilter.xlsx]tkrBBG!R65C16</stp>
        <tr r="P65" s="1"/>
      </tp>
      <tp t="s">
        <v>Baa2</v>
        <stp/>
        <stp>##V3_BDPV12</stp>
        <stp>XS0969341147 Corp</stp>
        <stp>rtg_moody</stp>
        <stp>[greenBondsFilter.xlsx]tkrBBG!R53C20</stp>
        <stp>fill=-</stp>
        <tr r="T53" s="1"/>
      </tp>
      <tp t="s">
        <v>EUR</v>
        <stp/>
        <stp>##V3_BDPV12</stp>
        <stp>FR0011606169 Corp</stp>
        <stp>crncy</stp>
        <stp>[greenBondsFilter.xlsx]tkrBBG!R187C14</stp>
        <tr r="N187" s="1"/>
      </tp>
      <tp t="s">
        <v>EUR</v>
        <stp/>
        <stp>##V3_BDPV12</stp>
        <stp>XS1508392625 Corp</stp>
        <stp>crncy</stp>
        <stp>[greenBondsFilter.xlsx]tkrBBG!R175C14</stp>
        <tr r="N175" s="1"/>
      </tp>
      <tp t="s">
        <v>USD</v>
        <stp/>
        <stp>##V3_BDPV12</stp>
        <stp>XS1642686676 Corp</stp>
        <stp>crncy</stp>
        <stp>[greenBondsFilter.xlsx]tkrBBG!R192C14</stp>
        <tr r="N192" s="1"/>
      </tp>
      <tp t="s">
        <v>EUR</v>
        <stp/>
        <stp>##V3_BDPV12</stp>
        <stp>XS1713463559 Corp</stp>
        <stp>crncy</stp>
        <stp>[greenBondsFilter.xlsx]tkrBBG!R120C14</stp>
        <tr r="N120" s="1"/>
      </tp>
      <tp t="s">
        <v>PERP/CALL</v>
        <stp/>
        <stp>##V3_BDPV12</stp>
        <stp>XS2182055009 Corp</stp>
        <stp>mty_typ</stp>
        <stp>[greenBondsFilter.xlsx]tkrBBG!R10C13</stp>
        <tr r="M10" s="1"/>
      </tp>
      <tp t="s">
        <v>Financial</v>
        <stp/>
        <stp>##V3_BDPV12</stp>
        <stp>XS1508392625 Corp</stp>
        <stp>industry_sector</stp>
        <stp>[greenBondsFilter.xlsx]tkrBBG!R175C16</stp>
        <tr r="P175" s="1"/>
      </tp>
      <tp t="s">
        <v>Utilities</v>
        <stp/>
        <stp>##V3_BDPV12</stp>
        <stp>XS0903532090 Corp</stp>
        <stp>industry_sector</stp>
        <stp>[greenBondsFilter.xlsx]tkrBBG!R133C16</stp>
        <tr r="P133" s="1"/>
      </tp>
      <tp t="s">
        <v>Utilities</v>
        <stp/>
        <stp>##V3_BDPV12</stp>
        <stp>XS1757377400 Corp</stp>
        <stp>industry_sector</stp>
        <stp>[greenBondsFilter.xlsx]tkrBBG!R140C16</stp>
        <tr r="P140" s="1"/>
      </tp>
      <tp t="s">
        <v>CALLABLE</v>
        <stp/>
        <stp>##V3_BDPV12</stp>
        <stp>XS1152343668 Corp</stp>
        <stp>mty_typ</stp>
        <stp>[greenBondsFilter.xlsx]tkrBBG!R12C13</stp>
        <tr r="M12" s="1"/>
      </tp>
      <tp t="s">
        <v>Communications</v>
        <stp/>
        <stp>##V3_BDPV12</stp>
        <stp>XS1888180996 Corp</stp>
        <stp>industry_sector</stp>
        <stp>[greenBondsFilter.xlsx]tkrBBG!R80C16</stp>
        <tr r="P80" s="1"/>
      </tp>
      <tp t="s">
        <v>Utilities</v>
        <stp/>
        <stp>##V3_BDPV12</stp>
        <stp>XS1713463559 Corp</stp>
        <stp>industry_sector</stp>
        <stp>[greenBondsFilter.xlsx]tkrBBG!R120C16</stp>
        <tr r="P120" s="1"/>
      </tp>
      <tp t="s">
        <v>Industrial</v>
        <stp/>
        <stp>##V3_BDPV12</stp>
        <stp>XS2010039035 Corp</stp>
        <stp>industry_sector</stp>
        <stp>[greenBondsFilter.xlsx]tkrBBG!R28C16</stp>
        <tr r="P28" s="1"/>
      </tp>
      <tp t="s">
        <v>Utilities</v>
        <stp/>
        <stp>##V3_BDPV12</stp>
        <stp>XS1224710399 Corp</stp>
        <stp>industry_sector</stp>
        <stp>[greenBondsFilter.xlsx]tkrBBG!R128C16</stp>
        <tr r="P128" s="1"/>
      </tp>
      <tp t="s">
        <v>Financial</v>
        <stp/>
        <stp>##V3_BDPV12</stp>
        <stp>XS1797663967 Corp</stp>
        <stp>industry_sector</stp>
        <stp>[greenBondsFilter.xlsx]tkrBBG!R25C16</stp>
        <tr r="P25" s="1"/>
      </tp>
      <tp t="s">
        <v>Communications</v>
        <stp/>
        <stp>##V3_BDPV12</stp>
        <stp>XS1642686676 Corp</stp>
        <stp>industry_sector</stp>
        <stp>[greenBondsFilter.xlsx]tkrBBG!R192C16</stp>
        <tr r="P192" s="1"/>
      </tp>
      <tp t="s">
        <v>Utilities</v>
        <stp/>
        <stp>##V3_BDPV12</stp>
        <stp>XS1713463716 Corp</stp>
        <stp>industry_sector</stp>
        <stp>[greenBondsFilter.xlsx]tkrBBG!R117C16</stp>
        <tr r="P117" s="1"/>
      </tp>
      <tp t="s">
        <v>VOD</v>
        <stp/>
        <stp>##V3_BDPV12</stp>
        <stp>US92857WBQ24 Corp</stp>
        <stp>ticker</stp>
        <stp>[greenBondsFilter.xlsx]tkrBBG!R82C10</stp>
        <tr r="J82" s="1"/>
      </tp>
      <tp t="s">
        <v>BPLN</v>
        <stp/>
        <stp>##V3_BDPV12</stp>
        <stp>US05565QDU94 Corp</stp>
        <stp>ticker</stp>
        <stp>[greenBondsFilter.xlsx]tkrBBG!R40C10</stp>
        <tr r="J40" s="1"/>
      </tp>
      <tp t="s">
        <v>USD</v>
        <stp/>
        <stp>##V3_BDPV12</stp>
        <stp>US29265WAA62 Corp</stp>
        <stp>crncy</stp>
        <stp>[greenBondsFilter.xlsx]tkrBBG!R123C14</stp>
        <tr r="N123" s="1"/>
      </tp>
      <tp t="s">
        <v>EUR</v>
        <stp/>
        <stp>##V3_BDPV12</stp>
        <stp>DE000A1ZN206 Corp</stp>
        <stp>crncy</stp>
        <stp>[greenBondsFilter.xlsx]tkrBBG!R188C14</stp>
        <tr r="N188" s="1"/>
      </tp>
      <tp t="s">
        <v>EUSA5</v>
        <stp/>
        <stp>##V3_BDPV12</stp>
        <stp>FR0012278539 Corp</stp>
        <stp>reset_idx</stp>
        <stp>[greenBondsFilter.xlsx]tkrBBG!R15C26</stp>
        <tr r="Z15" s="1"/>
      </tp>
      <tp t="s">
        <v>EUAMDB05</v>
        <stp/>
        <stp>##V3_BDPV12</stp>
        <stp>XS2011260705 Corp</stp>
        <stp>reset_idx</stp>
        <stp>[greenBondsFilter.xlsx]tkrBBG!R14C26</stp>
        <tr r="Z14" s="1"/>
      </tp>
      <tp t="s">
        <v>EUSA5</v>
        <stp/>
        <stp>##V3_BDPV12</stp>
        <stp>XS1222594472 Corp</stp>
        <stp>reset_idx</stp>
        <stp>[greenBondsFilter.xlsx]tkrBBG!R56C26</stp>
        <tr r="Z56" s="1"/>
      </tp>
      <tp t="s">
        <v>EUSA5</v>
        <stp/>
        <stp>##V3_BDPV12</stp>
        <stp>FR0012648590 Corp</stp>
        <stp>reset_idx</stp>
        <stp>[greenBondsFilter.xlsx]tkrBBG!R92C26</stp>
        <tr r="Z92" s="1"/>
      </tp>
      <tp>
        <v>28</v>
        <stp/>
        <stp>##V3_BDPV12</stp>
        <stp>DE000A289N78 Corp</stp>
        <stp>RSK_BB_IMPLIED_CDS_SPREAD</stp>
        <stp>[greenBondsFilter.xlsx]tkrBBG!R27C32</stp>
        <tr r="AF27" s="1"/>
      </tp>
      <tp t="s">
        <v>PERP/CALL</v>
        <stp/>
        <stp>##V3_BDPV12</stp>
        <stp>XS1582433428 Corp</stp>
        <stp>mty_typ</stp>
        <stp>[greenBondsFilter.xlsx]tkrBBG!R189C13</stp>
        <tr r="M189" s="1"/>
      </tp>
      <tp t="s">
        <v>CALLABLE</v>
        <stp/>
        <stp>##V3_BDPV12</stp>
        <stp>XS1498442521 Corp</stp>
        <stp>mty_typ</stp>
        <stp>[greenBondsFilter.xlsx]tkrBBG!R109C13</stp>
        <tr r="M109" s="1"/>
      </tp>
      <tp t="s">
        <v>CALLABLE</v>
        <stp/>
        <stp>##V3_BDPV12</stp>
        <stp>XS1788973573 Corp</stp>
        <stp>mty_typ</stp>
        <stp>[greenBondsFilter.xlsx]tkrBBG!R168C13</stp>
        <tr r="M168" s="1"/>
      </tp>
      <tp>
        <v>500000000</v>
        <stp/>
        <stp>##V3_BDPV12</stp>
        <stp>XS1788973573 Corp</stp>
        <stp>amt_outstanding</stp>
        <stp>[greenBondsFilter.xlsx]tkrBBG!R168C15</stp>
        <tr r="O168" s="1"/>
      </tp>
      <tp>
        <v>300000000</v>
        <stp/>
        <stp>##V3_BDPV12</stp>
        <stp>XS1498442521 Corp</stp>
        <stp>amt_outstanding</stp>
        <stp>[greenBondsFilter.xlsx]tkrBBG!R109C15</stp>
        <tr r="O109" s="1"/>
      </tp>
      <tp t="s">
        <v>BBB-</v>
        <stp/>
        <stp>##V3_BDPV12</stp>
        <stp>XS1508392625 Corp</stp>
        <stp>rtg_sp</stp>
        <stp>[greenBondsFilter.xlsx]tkrBBG!R175C21</stp>
        <stp>fill=-</stp>
        <tr r="U175" s="1"/>
      </tp>
      <tp t="s">
        <v>BBB-</v>
        <stp/>
        <stp>##V3_BDPV12</stp>
        <stp>XS0954674825 Corp</stp>
        <stp>rtg_sp</stp>
        <stp>[greenBondsFilter.xlsx]tkrBBG!R121C21</stp>
        <stp>fill=-</stp>
        <tr r="U121" s="1"/>
      </tp>
      <tp t="s">
        <v>BBB-</v>
        <stp/>
        <stp>##V3_BDPV12</stp>
        <stp>XS2017788592 Corp</stp>
        <stp>rtg_sp</stp>
        <stp>[greenBondsFilter.xlsx]tkrBBG!R179C21</stp>
        <stp>fill=-</stp>
        <tr r="U179" s="1"/>
      </tp>
      <tp>
        <v>800000000</v>
        <stp/>
        <stp>##V3_BDPV12</stp>
        <stp>XS1582433428 Corp</stp>
        <stp>amt_outstanding</stp>
        <stp>[greenBondsFilter.xlsx]tkrBBG!R189C15</stp>
        <tr r="O189" s="1"/>
      </tp>
      <tp t="s">
        <v>BB+</v>
        <stp/>
        <stp>##V3_BDPV12</stp>
        <stp>XS1322373017 Corp</stp>
        <stp>rtg_sp</stp>
        <stp>[greenBondsFilter.xlsx]tkrBBG!R116C21</stp>
        <stp>fill=-</stp>
        <tr r="U116" s="1"/>
      </tp>
      <tp t="s">
        <v>BB+</v>
        <stp/>
        <stp>##V3_BDPV12</stp>
        <stp>XS1205618470 Corp</stp>
        <stp>rtg_sp</stp>
        <stp>[greenBondsFilter.xlsx]tkrBBG!R115C21</stp>
        <stp>fill=-</stp>
        <tr r="U115" s="1"/>
      </tp>
      <tp t="s">
        <v>BBB-</v>
        <stp/>
        <stp>##V3_BDPV12</stp>
        <stp>XS2000719992 Corp</stp>
        <stp>rtg_sp</stp>
        <stp>[greenBondsFilter.xlsx]tkrBBG!R119C21</stp>
        <stp>fill=-</stp>
        <tr r="U119" s="1"/>
      </tp>
      <tp>
        <v>7.5</v>
        <stp/>
        <stp>##V3_BDPV12</stp>
        <stp>XS2033327854 Corp</stp>
        <stp>coupon</stp>
        <stp>[greenBondsFilter.xlsx]tkrBBG!R190C11</stp>
        <tr r="K190" s="1"/>
      </tp>
      <tp t="s">
        <v>EUR</v>
        <stp/>
        <stp>##V3_BDPV12</stp>
        <stp>XS1117300837 Corp</stp>
        <stp>crncy</stp>
        <stp>[greenBondsFilter.xlsx]tkrBBG!R165C14</stp>
        <tr r="N165" s="1"/>
      </tp>
      <tp t="s">
        <v>A2</v>
        <stp/>
        <stp>##V3_BDPV12</stp>
        <stp>XS1974787480 Corp</stp>
        <stp>rtg_moody</stp>
        <stp>[greenBondsFilter.xlsx]tkrBBG!R45C20</stp>
        <stp>fill=-</stp>
        <tr r="T45" s="1"/>
      </tp>
      <tp t="s">
        <v>Ba2</v>
        <stp/>
        <stp>##V3_BDPV12</stp>
        <stp>XS2051471105 Corp</stp>
        <stp>rtg_moody</stp>
        <stp>[greenBondsFilter.xlsx]tkrBBG!R21C20</stp>
        <stp>fill=-</stp>
        <tr r="T21" s="1"/>
      </tp>
      <tp t="s">
        <v>ORAFP</v>
        <stp/>
        <stp>##V3_BDPV12</stp>
        <stp>XS1115502988 Corp</stp>
        <stp>ticker</stp>
        <stp>[greenBondsFilter.xlsx]tkrBBG!R69C10</stp>
        <tr r="J69" s="1"/>
      </tp>
      <tp>
        <v>3.2480000000000002</v>
        <stp/>
        <stp>##V3_BDPV12</stp>
        <stp>XS2010037765 Corp</stp>
        <stp>coupon</stp>
        <stp>[greenBondsFilter.xlsx]tkrBBG!R172C11</stp>
        <tr r="K172" s="1"/>
      </tp>
      <tp>
        <v>4</v>
        <stp/>
        <stp>##V3_BDPV12</stp>
        <stp>XS1117300837 Corp</stp>
        <stp>coupon</stp>
        <stp>[greenBondsFilter.xlsx]tkrBBG!R165C11</stp>
        <tr r="K165" s="1"/>
      </tp>
      <tp t="s">
        <v>Baa3</v>
        <stp/>
        <stp>##V3_BDPV12</stp>
        <stp>XS2011260705 Corp</stp>
        <stp>rtg_moody</stp>
        <stp>[greenBondsFilter.xlsx]tkrBBG!R14C20</stp>
        <stp>fill=-</stp>
        <tr r="T14" s="1"/>
      </tp>
      <tp>
        <v>2.5</v>
        <stp/>
        <stp>##V3_BDPV12</stp>
        <stp>XS1811181566 Corp</stp>
        <stp>coupon</stp>
        <stp>[greenBondsFilter.xlsx]tkrBBG!R182C11</stp>
        <tr r="K182" s="1"/>
      </tp>
      <tp t="s">
        <v>EUR</v>
        <stp/>
        <stp>##V3_BDPV12</stp>
        <stp>FR0013457157 Corp</stp>
        <stp>crncy</stp>
        <stp>[greenBondsFilter.xlsx]tkrBBG!R161C14</stp>
        <tr r="N161" s="1"/>
      </tp>
      <tp t="s">
        <v>ORAFP</v>
        <stp/>
        <stp>##V3_BDPV12</stp>
        <stp>XS1028599287 Corp</stp>
        <stp>ticker</stp>
        <stp>[greenBondsFilter.xlsx]tkrBBG!R64C10</stp>
        <tr r="J64" s="1"/>
      </tp>
      <tp t="s">
        <v>EUR</v>
        <stp/>
        <stp>##V3_BDPV12</stp>
        <stp>XS1799938995 Corp</stp>
        <stp>crncy</stp>
        <stp>[greenBondsFilter.xlsx]tkrBBG!R153C14</stp>
        <tr r="N153" s="1"/>
      </tp>
      <tp t="s">
        <v>EUR</v>
        <stp/>
        <stp>##V3_BDPV12</stp>
        <stp>XS1048428442 Corp</stp>
        <stp>crncy</stp>
        <stp>[greenBondsFilter.xlsx]tkrBBG!R155C14</stp>
        <tr r="N155" s="1"/>
      </tp>
      <tp t="s">
        <v>USD</v>
        <stp/>
        <stp>##V3_BDPV12</stp>
        <stp>XS1634523754 Corp</stp>
        <stp>crncy</stp>
        <stp>[greenBondsFilter.xlsx]tkrBBG!R178C14</stp>
        <tr r="N178" s="1"/>
      </tp>
      <tp t="s">
        <v>Baa1</v>
        <stp/>
        <stp>##V3_BDPV12</stp>
        <stp>XS1309437215 Corp</stp>
        <stp>rtg_moody</stp>
        <stp>[greenBondsFilter.xlsx]tkrBBG!R52C20</stp>
        <stp>fill=-</stp>
        <tr r="T52" s="1"/>
      </tp>
      <tp t="s">
        <v>Utilities</v>
        <stp/>
        <stp>##V3_BDPV12</stp>
        <stp>FR0011942283 Corp</stp>
        <stp>industry_sector</stp>
        <stp>[greenBondsFilter.xlsx]tkrBBG!R89C16</stp>
        <tr r="P89" s="1"/>
      </tp>
      <tp t="s">
        <v>Utilities</v>
        <stp/>
        <stp>##V3_BDPV12</stp>
        <stp>FR0013431244 Corp</stp>
        <stp>industry_sector</stp>
        <stp>[greenBondsFilter.xlsx]tkrBBG!R91C16</stp>
        <tr r="P91" s="1"/>
      </tp>
      <tp t="s">
        <v>TELEFO</v>
        <stp/>
        <stp>##V3_BDPV12</stp>
        <stp>XS1731823255 Corp</stp>
        <stp>ticker</stp>
        <stp>[greenBondsFilter.xlsx]tkrBBG!R71C10</stp>
        <tr r="J71" s="1"/>
      </tp>
      <tp t="s">
        <v>TELEFO</v>
        <stp/>
        <stp>##V3_BDPV12</stp>
        <stp>XS1490960942 Corp</stp>
        <stp>ticker</stp>
        <stp>[greenBondsFilter.xlsx]tkrBBG!R70C10</stp>
        <tr r="J70" s="1"/>
      </tp>
      <tp t="s">
        <v>EUR</v>
        <stp/>
        <stp>##V3_BDPV12</stp>
        <stp>XS2196328608 Corp</stp>
        <stp>crncy</stp>
        <stp>[greenBondsFilter.xlsx]tkrBBG!R107C14</stp>
        <tr r="N107" s="1"/>
      </tp>
      <tp t="s">
        <v>EUR</v>
        <stp/>
        <stp>##V3_BDPV12</stp>
        <stp>FR0013330529 Corp</stp>
        <stp>crncy</stp>
        <stp>[greenBondsFilter.xlsx]tkrBBG!R166C14</stp>
        <tr r="N166" s="1"/>
      </tp>
      <tp>
        <v>5.25</v>
        <stp/>
        <stp>##V3_BDPV12</stp>
        <stp>XS1216019585 Corp</stp>
        <stp>coupon</stp>
        <stp>[greenBondsFilter.xlsx]tkrBBG!R130C11</stp>
        <tr r="K130" s="1"/>
      </tp>
      <tp t="s">
        <v>EUR</v>
        <stp/>
        <stp>##V3_BDPV12</stp>
        <stp>XS1219498141 Corp</stp>
        <stp>crncy</stp>
        <stp>[greenBondsFilter.xlsx]tkrBBG!R110C14</stp>
        <tr r="N110" s="1"/>
      </tp>
      <tp t="s">
        <v>ORAFP</v>
        <stp/>
        <stp>##V3_BDPV12</stp>
        <stp>FR0013413887 Corp</stp>
        <stp>ticker</stp>
        <stp>[greenBondsFilter.xlsx]tkrBBG!R65C10</stp>
        <tr r="J65" s="1"/>
      </tp>
      <tp>
        <v>2.7</v>
        <stp/>
        <stp>##V3_BDPV12</stp>
        <stp>XS1629658755 Corp</stp>
        <stp>coupon</stp>
        <stp>[greenBondsFilter.xlsx]tkrBBG!R151C11</stp>
        <tr r="K151" s="1"/>
      </tp>
      <tp t="s">
        <v>EUR</v>
        <stp/>
        <stp>##V3_BDPV12</stp>
        <stp>XS2195190520 Corp</stp>
        <stp>crncy</stp>
        <stp>[greenBondsFilter.xlsx]tkrBBG!R138C14</stp>
        <tr r="N138" s="1"/>
      </tp>
      <tp>
        <v>289.1556063422745</v>
        <stp/>
        <stp>##V3_BDPV12</stp>
        <stp>USN4297BBC74 Corp</stp>
        <stp>yas_ispread</stp>
        <stp>[greenBondsFilter.xlsx]tkrBBG!R57C18</stp>
        <tr r="R57" s="1"/>
      </tp>
      <tp t="s">
        <v>LHNVX</v>
        <stp/>
        <stp>##V3_BDPV12</stp>
        <stp>XS1713466495 Corp</stp>
        <stp>ticker</stp>
        <stp>[greenBondsFilter.xlsx]tkrBBG!R19C10</stp>
        <tr r="J19" s="1"/>
      </tp>
      <tp t="s">
        <v>PERP/CALL</v>
        <stp/>
        <stp>##V3_BDPV12</stp>
        <stp>XS2185997884 Corp</stp>
        <stp>mty_typ</stp>
        <stp>[greenBondsFilter.xlsx]tkrBBG!R35C13</stp>
        <tr r="M35" s="1"/>
      </tp>
      <tp t="s">
        <v>Energy</v>
        <stp/>
        <stp>##V3_BDPV12</stp>
        <stp>XS1501167164 Corp</stp>
        <stp>industry_sector</stp>
        <stp>[greenBondsFilter.xlsx]tkrBBG!R44C16</stp>
        <tr r="P44" s="1"/>
      </tp>
      <tp t="s">
        <v>Consumer, Non-cyclical</v>
        <stp/>
        <stp>##V3_BDPV12</stp>
        <stp>XS2011260531 Corp</stp>
        <stp>industry_sector</stp>
        <stp>[greenBondsFilter.xlsx]tkrBBG!R13C16</stp>
        <tr r="P13" s="1"/>
      </tp>
      <tp t="s">
        <v>PERP/CALL</v>
        <stp/>
        <stp>##V3_BDPV12</stp>
        <stp>XS1028597315 Corp</stp>
        <stp>mty_typ</stp>
        <stp>[greenBondsFilter.xlsx]tkrBBG!R68C13</stp>
        <tr r="M68" s="1"/>
      </tp>
      <tp t="s">
        <v>Financial</v>
        <stp/>
        <stp>##V3_BDPV12</stp>
        <stp>XS2010032618 Corp</stp>
        <stp>industry_sector</stp>
        <stp>[greenBondsFilter.xlsx]tkrBBG!R174C16</stp>
        <tr r="P174" s="1"/>
      </tp>
      <tp t="s">
        <v>Financial</v>
        <stp/>
        <stp>##V3_BDPV12</stp>
        <stp>XS2055106210 Corp</stp>
        <stp>industry_sector</stp>
        <stp>[greenBondsFilter.xlsx]tkrBBG!R171C16</stp>
        <tr r="P171" s="1"/>
      </tp>
      <tp t="s">
        <v>Financial</v>
        <stp/>
        <stp>##V3_BDPV12</stp>
        <stp>XS1974894138 Corp</stp>
        <stp>industry_sector</stp>
        <stp>[greenBondsFilter.xlsx]tkrBBG!R173C16</stp>
        <tr r="P173" s="1"/>
      </tp>
      <tp t="s">
        <v>EUSA5</v>
        <stp/>
        <stp>##V3_BDPV12</stp>
        <stp>XS2186001314 Corp</stp>
        <stp>reset_idx</stp>
        <stp>[greenBondsFilter.xlsx]tkrBBG!R36C26</stp>
        <tr r="Z36" s="1"/>
      </tp>
      <tp t="s">
        <v>EUSA8</v>
        <stp/>
        <stp>##V3_BDPV12</stp>
        <stp>XS2056371334 Corp</stp>
        <stp>reset_idx</stp>
        <stp>[greenBondsFilter.xlsx]tkrBBG!R77C26</stp>
        <tr r="Z77" s="1"/>
      </tp>
      <tp t="s">
        <v>GUKG5</v>
        <stp/>
        <stp>##V3_BDPV12</stp>
        <stp>XS2193663619 Corp</stp>
        <stp>reset_idx</stp>
        <stp>[greenBondsFilter.xlsx]tkrBBG!R39C26</stp>
        <tr r="Z39" s="1"/>
      </tp>
      <tp t="s">
        <v>EUSA5</v>
        <stp/>
        <stp>##V3_BDPV12</stp>
        <stp>XS2056730323 Corp</stp>
        <stp>reset_idx</stp>
        <stp>[greenBondsFilter.xlsx]tkrBBG!R84C26</stp>
        <tr r="Z84" s="1"/>
      </tp>
      <tp t="s">
        <v>EUSA5</v>
        <stp/>
        <stp>##V3_BDPV12</stp>
        <stp>XS1405763019 Corp</stp>
        <stp>reset_idx</stp>
        <stp>[greenBondsFilter.xlsx]tkrBBG!R18C26</stp>
        <tr r="Z18" s="1"/>
      </tp>
      <tp t="s">
        <v>EUSA5</v>
        <stp/>
        <stp>##V3_BDPV12</stp>
        <stp>XS2010039548 Corp</stp>
        <stp>reset_idx</stp>
        <stp>[greenBondsFilter.xlsx]tkrBBG!R29C26</stp>
        <tr r="Z29" s="1"/>
      </tp>
      <tp t="s">
        <v>CALLABLE</v>
        <stp/>
        <stp>##V3_BDPV12</stp>
        <stp>XS1216019585 Corp</stp>
        <stp>mty_typ</stp>
        <stp>[greenBondsFilter.xlsx]tkrBBG!R130C13</stp>
        <tr r="M130" s="1"/>
      </tp>
      <tp>
        <v>160.81893920898438</v>
        <stp/>
        <stp>##V3_BDPV12</stp>
        <stp>XS1974787480 Corp</stp>
        <stp>blp_i_sprd_mid</stp>
        <stp>[greenBondsFilter.xlsx]tkrBBG!R45C19</stp>
        <tr r="S45" s="1"/>
      </tp>
      <tp t="s">
        <v>CALLABLE</v>
        <stp/>
        <stp>##V3_BDPV12</stp>
        <stp>XS1205618470 Corp</stp>
        <stp>mty_typ</stp>
        <stp>[greenBondsFilter.xlsx]tkrBBG!R115C13</stp>
        <tr r="M115" s="1"/>
      </tp>
      <tp t="s">
        <v>CALLABLE</v>
        <stp/>
        <stp>##V3_BDPV12</stp>
        <stp>XS1219499032 Corp</stp>
        <stp>mty_typ</stp>
        <stp>[greenBondsFilter.xlsx]tkrBBG!R111C13</stp>
        <tr r="M111" s="1"/>
      </tp>
      <tp t="s">
        <v>BB+</v>
        <stp/>
        <stp>##V3_BDPV12</stp>
        <stp>XS0943370543 Corp</stp>
        <stp>rtg_sp</stp>
        <stp>[greenBondsFilter.xlsx]tkrBBG!R141C21</stp>
        <stp>fill=-</stp>
        <tr r="U141" s="1"/>
      </tp>
      <tp>
        <v>281680000</v>
        <stp/>
        <stp>##V3_BDPV12</stp>
        <stp>XS1219499032 Corp</stp>
        <stp>amt_outstanding</stp>
        <stp>[greenBondsFilter.xlsx]tkrBBG!R111C15</stp>
        <tr r="O111" s="1"/>
      </tp>
      <tp t="s">
        <v>BB-</v>
        <stp/>
        <stp>##V3_BDPV12</stp>
        <stp>FR0011401728 Corp</stp>
        <stp>rtg_sp</stp>
        <stp>[greenBondsFilter.xlsx]tkrBBG!R100C21</stp>
        <stp>fill=-</stp>
        <tr r="U100" s="1"/>
      </tp>
      <tp t="s">
        <v>BBB-</v>
        <stp/>
        <stp>##V3_BDPV12</stp>
        <stp>XS2196328608 Corp</stp>
        <stp>rtg_sp</stp>
        <stp>[greenBondsFilter.xlsx]tkrBBG!R107C21</stp>
        <stp>fill=-</stp>
        <tr r="U107" s="1"/>
      </tp>
      <tp t="s">
        <v>BBB</v>
        <stp/>
        <stp>##V3_BDPV12</stp>
        <stp>XS1150695192 Corp</stp>
        <stp>rtg_sp</stp>
        <stp>[greenBondsFilter.xlsx]tkrBBG!R148C21</stp>
        <stp>fill=-</stp>
        <tr r="U148" s="1"/>
      </tp>
      <tp t="s">
        <v>BB+</v>
        <stp/>
        <stp>##V3_BDPV12</stp>
        <stp>XS2010036874 Corp</stp>
        <stp>rtg_sp</stp>
        <stp>[greenBondsFilter.xlsx]tkrBBG!R143C21</stp>
        <stp>fill=-</stp>
        <tr r="U143" s="1"/>
      </tp>
      <tp t="s">
        <v>BB</v>
        <stp/>
        <stp>##V3_BDPV12</stp>
        <stp>XS2010037765 Corp</stp>
        <stp>rtg_sp</stp>
        <stp>[greenBondsFilter.xlsx]tkrBBG!R172C21</stp>
        <stp>fill=-</stp>
        <tr r="U172" s="1"/>
      </tp>
      <tp t="s">
        <v>BBB-</v>
        <stp/>
        <stp>##V3_BDPV12</stp>
        <stp>XS1491364953 Corp</stp>
        <stp>rtg_sp</stp>
        <stp>[greenBondsFilter.xlsx]tkrBBG!R181C21</stp>
        <stp>fill=-</stp>
        <tr r="U181" s="1"/>
      </tp>
      <tp>
        <v>1000000000</v>
        <stp/>
        <stp>##V3_BDPV12</stp>
        <stp>XS1205618470 Corp</stp>
        <stp>amt_outstanding</stp>
        <stp>[greenBondsFilter.xlsx]tkrBBG!R115C15</stp>
        <tr r="O115" s="1"/>
      </tp>
      <tp t="s">
        <v>BBB-</v>
        <stp/>
        <stp>##V3_BDPV12</stp>
        <stp>XS2035564975 Corp</stp>
        <stp>rtg_sp</stp>
        <stp>[greenBondsFilter.xlsx]tkrBBG!R106C21</stp>
        <stp>fill=-</stp>
        <tr r="U106" s="1"/>
      </tp>
      <tp>
        <v>450000000</v>
        <stp/>
        <stp>##V3_BDPV12</stp>
        <stp>XS1216019585 Corp</stp>
        <stp>amt_outstanding</stp>
        <stp>[greenBondsFilter.xlsx]tkrBBG!R130C15</stp>
        <tr r="O130" s="1"/>
      </tp>
      <tp t="s">
        <v>Ba1</v>
        <stp/>
        <stp>##V3_BDPV12</stp>
        <stp>XS1222591023 Corp</stp>
        <stp>rtg_moody</stp>
        <stp>[greenBondsFilter.xlsx]tkrBBG!R55C20</stp>
        <stp>fill=-</stp>
        <tr r="T55" s="1"/>
      </tp>
      <tp t="s">
        <v>Ba1</v>
        <stp/>
        <stp>##V3_BDPV12</stp>
        <stp>XS1405777746 Corp</stp>
        <stp>rtg_moody</stp>
        <stp>[greenBondsFilter.xlsx]tkrBBG!R61C20</stp>
        <stp>fill=-</stp>
        <tr r="T61" s="1"/>
      </tp>
      <tp t="s">
        <v>AKEFP 4 3/4 PERP</v>
        <stp/>
        <stp>##V3_BDPV12</stp>
        <stp>FR0012278539 Corp</stp>
        <stp>security name</stp>
        <stp>[greenBondsFilter.xlsx]tkrBBG!R15C9</stp>
        <tr r="I15" s="1"/>
      </tp>
      <tp>
        <v>2.125</v>
        <stp/>
        <stp>##V3_BDPV12</stp>
        <stp>XS2010045511 Corp</stp>
        <stp>coupon</stp>
        <stp>[greenBondsFilter.xlsx]tkrBBG!R132C11</stp>
        <tr r="K132" s="1"/>
      </tp>
      <tp>
        <v>4.75</v>
        <stp/>
        <stp>##V3_BDPV12</stp>
        <stp>XS1572343744 Corp</stp>
        <stp>coupon</stp>
        <stp>[greenBondsFilter.xlsx]tkrBBG!R139C11</stp>
        <tr r="K139" s="1"/>
      </tp>
      <tp t="s">
        <v>EUR</v>
        <stp/>
        <stp>##V3_BDPV12</stp>
        <stp>XS1629658755 Corp</stp>
        <stp>crncy</stp>
        <stp>[greenBondsFilter.xlsx]tkrBBG!R151C14</stp>
        <tr r="N151" s="1"/>
      </tp>
      <tp t="s">
        <v>TELEFO</v>
        <stp/>
        <stp>##V3_BDPV12</stp>
        <stp>XS2109819859 Corp</stp>
        <stp>ticker</stp>
        <stp>[greenBondsFilter.xlsx]tkrBBG!R76C10</stp>
        <tr r="J76" s="1"/>
      </tp>
      <tp t="s">
        <v>Utilities</v>
        <stp/>
        <stp>##V3_BDPV12</stp>
        <stp>FR0012648590 Corp</stp>
        <stp>industry_sector</stp>
        <stp>[greenBondsFilter.xlsx]tkrBBG!R92C16</stp>
        <tr r="P92" s="1"/>
      </tp>
      <tp t="s">
        <v>EUR</v>
        <stp/>
        <stp>##V3_BDPV12</stp>
        <stp>XS0222524372 Corp</stp>
        <stp>crncy</stp>
        <stp>[greenBondsFilter.xlsx]tkrBBG!R186C14</stp>
        <tr r="N186" s="1"/>
      </tp>
      <tp>
        <v>78</v>
        <stp/>
        <stp>##V3_BDPV12</stp>
        <stp>XS0992293901 Corp</stp>
        <stp>RSK_BB_IMPLIED_CDS_SPREAD</stp>
        <stp>[greenBondsFilter.xlsx]tkrBBG!R3C32</stp>
        <tr r="AF3" s="1"/>
      </tp>
      <tp t="s">
        <v>EUR</v>
        <stp/>
        <stp>##V3_BDPV12</stp>
        <stp>XS1206541366 Corp</stp>
        <stp>crncy</stp>
        <stp>[greenBondsFilter.xlsx]tkrBBG!R159C14</stp>
        <tr r="N159" s="1"/>
      </tp>
      <tp t="s">
        <v>EUR</v>
        <stp/>
        <stp>##V3_BDPV12</stp>
        <stp>XS2055106210 Corp</stp>
        <stp>crncy</stp>
        <stp>[greenBondsFilter.xlsx]tkrBBG!R171C14</stp>
        <tr r="N171" s="1"/>
      </tp>
      <tp t="s">
        <v>EUR</v>
        <stp/>
        <stp>##V3_BDPV12</stp>
        <stp>XS1757377400 Corp</stp>
        <stp>crncy</stp>
        <stp>[greenBondsFilter.xlsx]tkrBBG!R140C14</stp>
        <tr r="N140" s="1"/>
      </tp>
      <tp t="s">
        <v>TELIAS</v>
        <stp/>
        <stp>##V3_BDPV12</stp>
        <stp>XS2082429890 Corp</stp>
        <stp>ticker</stp>
        <stp>[greenBondsFilter.xlsx]tkrBBG!R60C10</stp>
        <tr r="J60" s="1"/>
      </tp>
      <tp t="s">
        <v>Utilities</v>
        <stp/>
        <stp>##V3_BDPV12</stp>
        <stp>FR0013252061 Corp</stp>
        <stp>industry_sector</stp>
        <stp>[greenBondsFilter.xlsx]tkrBBG!R93C16</stp>
        <tr r="P93" s="1"/>
      </tp>
      <tp t="s">
        <v>Financial</v>
        <stp/>
        <stp>##V3_BDPV12</stp>
        <stp>DE000A161W62 Corp</stp>
        <stp>industry_sector</stp>
        <stp>[greenBondsFilter.xlsx]tkrBBG!R26C16</stp>
        <tr r="P26" s="1"/>
      </tp>
      <tp t="s">
        <v>Utilities</v>
        <stp/>
        <stp>##V3_BDPV12</stp>
        <stp>FR0013310505 Corp</stp>
        <stp>industry_sector</stp>
        <stp>[greenBondsFilter.xlsx]tkrBBG!R88C16</stp>
        <tr r="P88" s="1"/>
      </tp>
      <tp t="s">
        <v>EDF 3 PERP</v>
        <stp/>
        <stp>##V3_BDPV12</stp>
        <stp>FR0013464922 Corp</stp>
        <stp>security name</stp>
        <stp>[greenBondsFilter.xlsx]tkrBBG!R99C9</stp>
        <tr r="I99" s="1"/>
      </tp>
      <tp t="s">
        <v>Utilities</v>
        <stp/>
        <stp>##V3_BDPV12</stp>
        <stp>FR0013367612 Corp</stp>
        <stp>industry_sector</stp>
        <stp>[greenBondsFilter.xlsx]tkrBBG!R96C16</stp>
        <tr r="P96" s="1"/>
      </tp>
      <tp t="s">
        <v>SEVFP</v>
        <stp/>
        <stp>##V3_BDPV12</stp>
        <stp>FR0012648590 Corp</stp>
        <stp>ticker</stp>
        <stp>[greenBondsFilter.xlsx]tkrBBG!R92C10</stp>
        <tr r="J92" s="1"/>
      </tp>
      <tp t="s">
        <v>TELIAS</v>
        <stp/>
        <stp>##V3_BDPV12</stp>
        <stp>XS1590787799 Corp</stp>
        <stp>ticker</stp>
        <stp>[greenBondsFilter.xlsx]tkrBBG!R59C10</stp>
        <tr r="J59" s="1"/>
      </tp>
      <tp t="s">
        <v>Utilities</v>
        <stp/>
        <stp>##V3_BDPV12</stp>
        <stp>FR0013464922 Corp</stp>
        <stp>industry_sector</stp>
        <stp>[greenBondsFilter.xlsx]tkrBBG!R99C16</stp>
        <tr r="P99" s="1"/>
      </tp>
      <tp t="s">
        <v>PERP/CALL</v>
        <stp/>
        <stp>##V3_BDPV12</stp>
        <stp>XS1795406658 Corp</stp>
        <stp>mty_typ</stp>
        <stp>[greenBondsFilter.xlsx]tkrBBG!R75C13</stp>
        <tr r="M75" s="1"/>
      </tp>
      <tp t="s">
        <v>Consumer, Cyclical</v>
        <stp/>
        <stp>##V3_BDPV12</stp>
        <stp>XS1799939027 Corp</stp>
        <stp>industry_sector</stp>
        <stp>[greenBondsFilter.xlsx]tkrBBG!R157C16</stp>
        <tr r="P157" s="1"/>
      </tp>
      <tp t="s">
        <v>Industrial</v>
        <stp/>
        <stp>##V3_BDPV12</stp>
        <stp>XS1713466495 Corp</stp>
        <stp>industry_sector</stp>
        <stp>[greenBondsFilter.xlsx]tkrBBG!R19C16</stp>
        <tr r="P19" s="1"/>
      </tp>
      <tp t="s">
        <v>Consumer, Cyclical</v>
        <stp/>
        <stp>##V3_BDPV12</stp>
        <stp>XS1206540806 Corp</stp>
        <stp>industry_sector</stp>
        <stp>[greenBondsFilter.xlsx]tkrBBG!R150C16</stp>
        <tr r="P150" s="1"/>
      </tp>
      <tp t="s">
        <v>Utilities</v>
        <stp/>
        <stp>##V3_BDPV12</stp>
        <stp>XS1405770907 Corp</stp>
        <stp>industry_sector</stp>
        <stp>[greenBondsFilter.xlsx]tkrBBG!R105C16</stp>
        <tr r="P105" s="1"/>
      </tp>
      <tp t="s">
        <v>PERP/CALL</v>
        <stp/>
        <stp>##V3_BDPV12</stp>
        <stp>XS2193662728 Corp</stp>
        <stp>mty_typ</stp>
        <stp>[greenBondsFilter.xlsx]tkrBBG!R38C13</stp>
        <tr r="M38" s="1"/>
      </tp>
      <tp t="s">
        <v>Financial</v>
        <stp/>
        <stp>##V3_BDPV12</stp>
        <stp>XS1634523754 Corp</stp>
        <stp>industry_sector</stp>
        <stp>[greenBondsFilter.xlsx]tkrBBG!R178C16</stp>
        <tr r="P178" s="1"/>
      </tp>
      <tp t="s">
        <v>Communications</v>
        <stp/>
        <stp>##V3_BDPV12</stp>
        <stp>XS1590787799 Corp</stp>
        <stp>industry_sector</stp>
        <stp>[greenBondsFilter.xlsx]tkrBBG!R59C16</stp>
        <tr r="P59" s="1"/>
      </tp>
      <tp t="s">
        <v>Consumer, Cyclical</v>
        <stp/>
        <stp>##V3_BDPV12</stp>
        <stp>XS1150695192 Corp</stp>
        <stp>industry_sector</stp>
        <stp>[greenBondsFilter.xlsx]tkrBBG!R148C16</stp>
        <tr r="P148" s="1"/>
      </tp>
      <tp t="s">
        <v>Utilities</v>
        <stp/>
        <stp>##V3_BDPV12</stp>
        <stp>XS1720192696 Corp</stp>
        <stp>industry_sector</stp>
        <stp>[greenBondsFilter.xlsx]tkrBBG!R142C16</stp>
        <tr r="P142" s="1"/>
      </tp>
      <tp t="s">
        <v>Utilities</v>
        <stp/>
        <stp>##V3_BDPV12</stp>
        <stp>XS2207430120 Corp</stp>
        <stp>industry_sector</stp>
        <stp>[greenBondsFilter.xlsx]tkrBBG!R114C16</stp>
        <tr r="P114" s="1"/>
      </tp>
      <tp t="s">
        <v>Energy</v>
        <stp/>
        <stp>##V3_BDPV12</stp>
        <stp>XS1207058733 Corp</stp>
        <stp>industry_sector</stp>
        <stp>[greenBondsFilter.xlsx]tkrBBG!R34C16</stp>
        <tr r="P34" s="1"/>
      </tp>
      <tp t="s">
        <v>CALLABLE</v>
        <stp/>
        <stp>##V3_BDPV12</stp>
        <stp>XS1888179550 Corp</stp>
        <stp>mty_typ</stp>
        <stp>[greenBondsFilter.xlsx]tkrBBG!R79C13</stp>
        <tr r="M79" s="1"/>
      </tp>
      <tp t="s">
        <v>DBOERS 1 1/4 06/16/47</v>
        <stp/>
        <stp>##V3_BDPV12</stp>
        <stp>DE000A289N78 Corp</stp>
        <stp>security name</stp>
        <stp>[greenBondsFilter.xlsx]tkrBBG!R27C9</stp>
        <tr r="I27" s="1"/>
      </tp>
      <tp t="s">
        <v>Financial</v>
        <stp/>
        <stp>##V3_BDPV12</stp>
        <stp>XS1811181566 Corp</stp>
        <stp>industry_sector</stp>
        <stp>[greenBondsFilter.xlsx]tkrBBG!R182C16</stp>
        <tr r="P182" s="1"/>
      </tp>
      <tp t="s">
        <v>Utilities</v>
        <stp/>
        <stp>##V3_BDPV12</stp>
        <stp>XS0954675129 Corp</stp>
        <stp>industry_sector</stp>
        <stp>[greenBondsFilter.xlsx]tkrBBG!R118C16</stp>
        <tr r="P118" s="1"/>
      </tp>
      <tp t="s">
        <v>Energy</v>
        <stp/>
        <stp>##V3_BDPV12</stp>
        <stp>XS1294342792 Corp</stp>
        <stp>industry_sector</stp>
        <stp>[greenBondsFilter.xlsx]tkrBBG!R30C16</stp>
        <tr r="P30" s="1"/>
      </tp>
      <tp t="s">
        <v>EUAMDB05</v>
        <stp/>
        <stp>##V3_BDPV12</stp>
        <stp>XS2011260531 Corp</stp>
        <stp>reset_idx</stp>
        <stp>[greenBondsFilter.xlsx]tkrBBG!R13C26</stp>
        <tr r="Z13" s="1"/>
      </tp>
      <tp t="s">
        <v>EUSA6</v>
        <stp/>
        <stp>##V3_BDPV12</stp>
        <stp>FR0013367612 Corp</stp>
        <stp>reset_idx</stp>
        <stp>[greenBondsFilter.xlsx]tkrBBG!R96C26</stp>
        <tr r="Z96" s="1"/>
      </tp>
      <tp t="s">
        <v>EUSA5</v>
        <stp/>
        <stp>##V3_BDPV12</stp>
        <stp>XS1152343668 Corp</stp>
        <stp>reset_idx</stp>
        <stp>[greenBondsFilter.xlsx]tkrBBG!R12C26</stp>
        <tr r="Z12" s="1"/>
      </tp>
      <tp t="s">
        <v>EUSA5</v>
        <stp/>
        <stp>##V3_BDPV12</stp>
        <stp>XS2193662728 Corp</stp>
        <stp>reset_idx</stp>
        <stp>[greenBondsFilter.xlsx]tkrBBG!R38C26</stp>
        <tr r="Z38" s="1"/>
      </tp>
      <tp t="s">
        <v>PERP/CALL</v>
        <stp/>
        <stp>##V3_BDPV12</stp>
        <stp>XS2017788592 Corp</stp>
        <stp>mty_typ</stp>
        <stp>[greenBondsFilter.xlsx]tkrBBG!R179C13</stp>
        <tr r="M179" s="1"/>
      </tp>
      <tp>
        <v>176.69302368164063</v>
        <stp/>
        <stp>##V3_BDPV12</stp>
        <stp>XS2082429890 Corp</stp>
        <stp>blp_i_sprd_mid</stp>
        <stp>[greenBondsFilter.xlsx]tkrBBG!R60C19</stp>
        <tr r="S60" s="1"/>
      </tp>
      <tp t="s">
        <v>PERP/CALL</v>
        <stp/>
        <stp>##V3_BDPV12</stp>
        <stp>XS1191320297 Corp</stp>
        <stp>mty_typ</stp>
        <stp>[greenBondsFilter.xlsx]tkrBBG!R180C13</stp>
        <tr r="M180" s="1"/>
      </tp>
      <tp t="s">
        <v>PERP/CALL</v>
        <stp/>
        <stp>##V3_BDPV12</stp>
        <stp>XS2195190520 Corp</stp>
        <stp>mty_typ</stp>
        <stp>[greenBondsFilter.xlsx]tkrBBG!R138C13</stp>
        <tr r="M138" s="1"/>
      </tp>
      <tp>
        <v>156.77706909179688</v>
        <stp/>
        <stp>##V3_BDPV12</stp>
        <stp>XS1590787799 Corp</stp>
        <stp>blp_i_sprd_mid</stp>
        <stp>[greenBondsFilter.xlsx]tkrBBG!R59C19</stp>
        <tr r="S59" s="1"/>
      </tp>
      <tp>
        <v>119.39153289794922</v>
        <stp/>
        <stp>##V3_BDPV12</stp>
        <stp>FR0012648590 Corp</stp>
        <stp>blp_i_sprd_mid</stp>
        <stp>[greenBondsFilter.xlsx]tkrBBG!R92C19</stp>
        <tr r="S92" s="1"/>
      </tp>
      <tp>
        <v>360.92184448242188</v>
        <stp/>
        <stp>##V3_BDPV12</stp>
        <stp>XS2109819859 Corp</stp>
        <stp>blp_i_sprd_mid</stp>
        <stp>[greenBondsFilter.xlsx]tkrBBG!R76C19</stp>
        <tr r="S76" s="1"/>
      </tp>
      <tp t="s">
        <v>CALLABLE</v>
        <stp/>
        <stp>##V3_BDPV12</stp>
        <stp>XS1219498141 Corp</stp>
        <stp>mty_typ</stp>
        <stp>[greenBondsFilter.xlsx]tkrBBG!R110C13</stp>
        <tr r="M110" s="1"/>
      </tp>
      <tp t="s">
        <v>CALLABLE</v>
        <stp/>
        <stp>##V3_BDPV12</stp>
        <stp>XS2000719992 Corp</stp>
        <stp>mty_typ</stp>
        <stp>[greenBondsFilter.xlsx]tkrBBG!R119C13</stp>
        <tr r="M119" s="1"/>
      </tp>
      <tp t="s">
        <v>PERP/CALL</v>
        <stp/>
        <stp>##V3_BDPV12</stp>
        <stp>XS2195190876 Corp</stp>
        <stp>mty_typ</stp>
        <stp>[greenBondsFilter.xlsx]tkrBBG!R136C13</stp>
        <tr r="M136" s="1"/>
      </tp>
      <tp>
        <v>600000000</v>
        <stp/>
        <stp>##V3_BDPV12</stp>
        <stp>XS2195190876 Corp</stp>
        <stp>amt_outstanding</stp>
        <stp>[greenBondsFilter.xlsx]tkrBBG!R136C15</stp>
        <tr r="O136" s="1"/>
      </tp>
      <tp t="s">
        <v>BBB-</v>
        <stp/>
        <stp>##V3_BDPV12</stp>
        <stp>BE0002597756 Corp</stp>
        <stp>rtg_sp</stp>
        <stp>[greenBondsFilter.xlsx]tkrBBG!R147C21</stp>
        <stp>fill=-</stp>
        <tr r="U147" s="1"/>
      </tp>
      <tp t="s">
        <v>B+</v>
        <stp/>
        <stp>##V3_BDPV12</stp>
        <stp>XS1642682410 Corp</stp>
        <stp>rtg_sp</stp>
        <stp>[greenBondsFilter.xlsx]tkrBBG!R191C21</stp>
        <stp>fill=-</stp>
        <tr r="U191" s="1"/>
      </tp>
      <tp t="s">
        <v>CCC</v>
        <stp/>
        <stp>##V3_BDPV12</stp>
        <stp>FR0011606169 Corp</stp>
        <stp>rtg_sp</stp>
        <stp>[greenBondsFilter.xlsx]tkrBBG!R187C21</stp>
        <stp>fill=-</stp>
        <tr r="U187" s="1"/>
      </tp>
      <tp t="s">
        <v>NR</v>
        <stp/>
        <stp>##V3_BDPV12</stp>
        <stp>XS1219499032 Corp</stp>
        <stp>rtg_sp</stp>
        <stp>[greenBondsFilter.xlsx]tkrBBG!R111C21</stp>
        <stp>fill=-</stp>
        <tr r="U111" s="1"/>
      </tp>
      <tp>
        <v>900001000</v>
        <stp/>
        <stp>##V3_BDPV12</stp>
        <stp>XS2000719992 Corp</stp>
        <stp>amt_outstanding</stp>
        <stp>[greenBondsFilter.xlsx]tkrBBG!R119C15</stp>
        <tr r="O119" s="1"/>
      </tp>
      <tp>
        <v>538951000</v>
        <stp/>
        <stp>##V3_BDPV12</stp>
        <stp>XS1219498141 Corp</stp>
        <stp>amt_outstanding</stp>
        <stp>[greenBondsFilter.xlsx]tkrBBG!R110C15</stp>
        <tr r="O110" s="1"/>
      </tp>
      <tp t="s">
        <v>BB</v>
        <stp/>
        <stp>##V3_BDPV12</stp>
        <stp>XS2010032618 Corp</stp>
        <stp>rtg_sp</stp>
        <stp>[greenBondsFilter.xlsx]tkrBBG!R174C21</stp>
        <stp>fill=-</stp>
        <tr r="U174" s="1"/>
      </tp>
      <tp t="s">
        <v>BBB</v>
        <stp/>
        <stp>##V3_BDPV12</stp>
        <stp>FR0013330529 Corp</stp>
        <stp>rtg_sp</stp>
        <stp>[greenBondsFilter.xlsx]tkrBBG!R166C21</stp>
        <stp>fill=-</stp>
        <tr r="U166" s="1"/>
      </tp>
      <tp t="s">
        <v>BB+</v>
        <stp/>
        <stp>##V3_BDPV12</stp>
        <stp>XS1224710399 Corp</stp>
        <stp>rtg_sp</stp>
        <stp>[greenBondsFilter.xlsx]tkrBBG!R128C21</stp>
        <stp>fill=-</stp>
        <tr r="U128" s="1"/>
      </tp>
      <tp t="s">
        <v>BBB</v>
        <stp/>
        <stp>##V3_BDPV12</stp>
        <stp>FR0013330537 Corp</stp>
        <stp>rtg_sp</stp>
        <stp>[greenBondsFilter.xlsx]tkrBBG!R167C21</stp>
        <stp>fill=-</stp>
        <tr r="U167" s="1"/>
      </tp>
      <tp>
        <v>500000000</v>
        <stp/>
        <stp>##V3_BDPV12</stp>
        <stp>XS2195190520 Corp</stp>
        <stp>amt_outstanding</stp>
        <stp>[greenBondsFilter.xlsx]tkrBBG!R138C15</stp>
        <tr r="O138" s="1"/>
      </tp>
      <tp t="s">
        <v>BB+</v>
        <stp/>
        <stp>##V3_BDPV12</stp>
        <stp>XS1788973573 Corp</stp>
        <stp>rtg_sp</stp>
        <stp>[greenBondsFilter.xlsx]tkrBBG!R168C21</stp>
        <stp>fill=-</stp>
        <tr r="U168" s="1"/>
      </tp>
      <tp t="s">
        <v>NR</v>
        <stp/>
        <stp>##V3_BDPV12</stp>
        <stp>XS1254119750 Corp</stp>
        <stp>rtg_sp</stp>
        <stp>[greenBondsFilter.xlsx]tkrBBG!R112C21</stp>
        <stp>fill=-</stp>
        <tr r="U112" s="1"/>
      </tp>
      <tp>
        <v>500000000</v>
        <stp/>
        <stp>##V3_BDPV12</stp>
        <stp>XS1191320297 Corp</stp>
        <stp>amt_outstanding</stp>
        <stp>[greenBondsFilter.xlsx]tkrBBG!R180C15</stp>
        <tr r="O180" s="1"/>
      </tp>
      <tp>
        <v>400000000</v>
        <stp/>
        <stp>##V3_BDPV12</stp>
        <stp>XS2017788592 Corp</stp>
        <stp>amt_outstanding</stp>
        <stp>[greenBondsFilter.xlsx]tkrBBG!R179C15</stp>
        <tr r="O179" s="1"/>
      </tp>
      <tp>
        <v>2.875</v>
        <stp/>
        <stp>##V3_BDPV12</stp>
        <stp>XS2027946610 Corp</stp>
        <stp>coupon</stp>
        <stp>[greenBondsFilter.xlsx]tkrBBG!R177C11</stp>
        <tr r="K177" s="1"/>
      </tp>
      <tp t="s">
        <v>Ba2</v>
        <stp/>
        <stp>##V3_BDPV12</stp>
        <stp>XS1716945586 Corp</stp>
        <stp>rtg_moody</stp>
        <stp>[greenBondsFilter.xlsx]tkrBBG!R23C20</stp>
        <stp>fill=-</stp>
        <tr r="T23" s="1"/>
      </tp>
      <tp t="s">
        <v>Ba1</v>
        <stp/>
        <stp>##V3_BDPV12</stp>
        <stp>XS1405765659 Corp</stp>
        <stp>rtg_moody</stp>
        <stp>[greenBondsFilter.xlsx]tkrBBG!R62C20</stp>
        <stp>fill=-</stp>
        <tr r="T62" s="1"/>
      </tp>
      <tp t="s">
        <v>EUR</v>
        <stp/>
        <stp>##V3_BDPV12</stp>
        <stp>XS2010045511 Corp</stp>
        <stp>crncy</stp>
        <stp>[greenBondsFilter.xlsx]tkrBBG!R132C14</stp>
        <tr r="N132" s="1"/>
      </tp>
      <tp t="s">
        <v>Ba2</v>
        <stp/>
        <stp>##V3_BDPV12</stp>
        <stp>XS1050461034 Corp</stp>
        <stp>rtg_moody</stp>
        <stp>[greenBondsFilter.xlsx]tkrBBG!R73C20</stp>
        <stp>fill=-</stp>
        <tr r="T73" s="1"/>
      </tp>
      <tp t="s">
        <v>Ba1</v>
        <stp/>
        <stp>##V3_BDPV12</stp>
        <stp>XS1207054666 Corp</stp>
        <stp>rtg_moody</stp>
        <stp>[greenBondsFilter.xlsx]tkrBBG!R33C20</stp>
        <stp>fill=-</stp>
        <tr r="T33" s="1"/>
      </tp>
      <tp t="s">
        <v>Basic Materials</v>
        <stp/>
        <stp>##V3_BDPV12</stp>
        <stp>FR0013478252 Corp</stp>
        <stp>industry_sector</stp>
        <stp>[greenBondsFilter.xlsx]tkrBBG!R17C16</stp>
        <tr r="P17" s="1"/>
      </tp>
      <tp>
        <v>2.625</v>
        <stp/>
        <stp>##V3_BDPV12</stp>
        <stp>XS1797138960 Corp</stp>
        <stp>coupon</stp>
        <stp>[greenBondsFilter.xlsx]tkrBBG!R125C11</stp>
        <tr r="K125" s="1"/>
      </tp>
      <tp t="s">
        <v>USD</v>
        <stp/>
        <stp>##V3_BDPV12</stp>
        <stp>XS1322373017 Corp</stp>
        <stp>crncy</stp>
        <stp>[greenBondsFilter.xlsx]tkrBBG!R116C14</stp>
        <tr r="N116" s="1"/>
      </tp>
      <tp>
        <v>3.375</v>
        <stp/>
        <stp>##V3_BDPV12</stp>
        <stp>XS1405770907 Corp</stp>
        <stp>coupon</stp>
        <stp>[greenBondsFilter.xlsx]tkrBBG!R105C11</stp>
        <tr r="K105" s="1"/>
      </tp>
      <tp t="s">
        <v>Baa3</v>
        <stp/>
        <stp>##V3_BDPV12</stp>
        <stp>XS1590787799 Corp</stp>
        <stp>rtg_moody</stp>
        <stp>[greenBondsFilter.xlsx]tkrBBG!R59C20</stp>
        <stp>fill=-</stp>
        <tr r="T59" s="1"/>
      </tp>
      <tp t="s">
        <v>TOTAL</v>
        <stp/>
        <stp>##V3_BDPV12</stp>
        <stp>XS1974787480 Corp</stp>
        <stp>ticker</stp>
        <stp>[greenBondsFilter.xlsx]tkrBBG!R45C10</stp>
        <tr r="J45" s="1"/>
      </tp>
      <tp>
        <v>3.625</v>
        <stp/>
        <stp>##V3_BDPV12</stp>
        <stp>XS1572349865 Corp</stp>
        <stp>coupon</stp>
        <stp>[greenBondsFilter.xlsx]tkrBBG!R135C11</stp>
        <tr r="K135" s="1"/>
      </tp>
      <tp t="s">
        <v>PERP/CALL</v>
        <stp/>
        <stp>##V3_BDPV12</stp>
        <stp>FR0012278539 Corp</stp>
        <stp>mty_typ</stp>
        <stp>[greenBondsFilter.xlsx]tkrBBG!R15C13</stp>
        <tr r="M15" s="1"/>
      </tp>
      <tp>
        <v>3.75</v>
        <stp/>
        <stp>##V3_BDPV12</stp>
        <stp>XS1191320297 Corp</stp>
        <stp>coupon</stp>
        <stp>[greenBondsFilter.xlsx]tkrBBG!R180C11</stp>
        <tr r="K180" s="1"/>
      </tp>
      <tp t="s">
        <v>EUR</v>
        <stp/>
        <stp>##V3_BDPV12</stp>
        <stp>XS2010032618 Corp</stp>
        <stp>crncy</stp>
        <stp>[greenBondsFilter.xlsx]tkrBBG!R174C14</stp>
        <tr r="N174" s="1"/>
      </tp>
      <tp t="s">
        <v>Consumer, Non-cyclical</v>
        <stp/>
        <stp>##V3_BDPV12</stp>
        <stp>XS1716945586 Corp</stp>
        <stp>industry_sector</stp>
        <stp>[greenBondsFilter.xlsx]tkrBBG!R23C16</stp>
        <tr r="P23" s="1"/>
      </tp>
      <tp>
        <v>1.8439999389648438</v>
        <stp/>
        <stp>##V3_BDPV12</stp>
        <stp>PTEDPLOM0017 Corp</stp>
        <stp>basic_spread</stp>
        <stp>[greenBondsFilter.xlsx]tkrBBG!R146C27</stp>
        <tr r="AA146" s="1"/>
      </tp>
      <tp t="s">
        <v>Basic Materials</v>
        <stp/>
        <stp>##V3_BDPV12</stp>
        <stp>XS1309437215 Corp</stp>
        <stp>industry_sector</stp>
        <stp>[greenBondsFilter.xlsx]tkrBBG!R52C16</stp>
        <tr r="P52" s="1"/>
      </tp>
      <tp t="s">
        <v>Communications</v>
        <stp/>
        <stp>##V3_BDPV12</stp>
        <stp>XS1405777746 Corp</stp>
        <stp>industry_sector</stp>
        <stp>[greenBondsFilter.xlsx]tkrBBG!R61C16</stp>
        <tr r="P61" s="1"/>
      </tp>
      <tp t="s">
        <v>Utilities</v>
        <stp/>
        <stp>##V3_BDPV12</stp>
        <stp>XS1797138960 Corp</stp>
        <stp>industry_sector</stp>
        <stp>[greenBondsFilter.xlsx]tkrBBG!R125C16</stp>
        <tr r="P125" s="1"/>
      </tp>
      <tp t="s">
        <v>Consumer, Non-cyclical</v>
        <stp/>
        <stp>##V3_BDPV12</stp>
        <stp>XS1224953882 Corp</stp>
        <stp>industry_sector</stp>
        <stp>[greenBondsFilter.xlsx]tkrBBG!R22C16</stp>
        <tr r="P22" s="1"/>
      </tp>
      <tp t="s">
        <v>Financial</v>
        <stp/>
        <stp>##V3_BDPV12</stp>
        <stp>XS1117300837 Corp</stp>
        <stp>industry_sector</stp>
        <stp>[greenBondsFilter.xlsx]tkrBBG!R165C16</stp>
        <tr r="P165" s="1"/>
      </tp>
      <tp t="s">
        <v>PERP/CALL</v>
        <stp/>
        <stp>##V3_BDPV12</stp>
        <stp>XS2193663619 Corp</stp>
        <stp>mty_typ</stp>
        <stp>[greenBondsFilter.xlsx]tkrBBG!R39C13</stp>
        <tr r="M39" s="1"/>
      </tp>
      <tp t="s">
        <v>Communications</v>
        <stp/>
        <stp>##V3_BDPV12</stp>
        <stp>XS2114413565 Corp</stp>
        <stp>industry_sector</stp>
        <stp>[greenBondsFilter.xlsx]tkrBBG!R86C16</stp>
        <tr r="P86" s="1"/>
      </tp>
      <tp t="s">
        <v>Utilities</v>
        <stp/>
        <stp>##V3_BDPV12</stp>
        <stp>XS0954674825 Corp</stp>
        <stp>industry_sector</stp>
        <stp>[greenBondsFilter.xlsx]tkrBBG!R121C16</stp>
        <tr r="P121" s="1"/>
      </tp>
      <tp t="s">
        <v>PERP/CALL</v>
        <stp/>
        <stp>##V3_BDPV12</stp>
        <stp>XS1028599287 Corp</stp>
        <stp>mty_typ</stp>
        <stp>[greenBondsFilter.xlsx]tkrBBG!R64C13</stp>
        <tr r="M64" s="1"/>
      </tp>
      <tp t="s">
        <v>Utilities</v>
        <stp/>
        <stp>##V3_BDPV12</stp>
        <stp>XS1322373017 Corp</stp>
        <stp>industry_sector</stp>
        <stp>[greenBondsFilter.xlsx]tkrBBG!R116C16</stp>
        <tr r="P116" s="1"/>
      </tp>
      <tp>
        <v>6.25</v>
        <stp/>
        <stp>##V3_BDPV12</stp>
        <stp>FR0012650281 Corp</stp>
        <stp>coupon</stp>
        <stp>[greenBondsFilter.xlsx]tkrBBG!R162C11</stp>
        <tr r="K162" s="1"/>
      </tp>
      <tp>
        <v>2.875</v>
        <stp/>
        <stp>##V3_BDPV12</stp>
        <stp>FR0013330537 Corp</stp>
        <stp>coupon</stp>
        <stp>[greenBondsFilter.xlsx]tkrBBG!R167C11</stp>
        <tr r="K167" s="1"/>
      </tp>
      <tp t="s">
        <v>Consumer, Cyclical</v>
        <stp/>
        <stp>##V3_BDPV12</stp>
        <stp>XS1799938995 Corp</stp>
        <stp>industry_sector</stp>
        <stp>[greenBondsFilter.xlsx]tkrBBG!R153C16</stp>
        <tr r="P153" s="1"/>
      </tp>
      <tp t="s">
        <v>Utilities</v>
        <stp/>
        <stp>##V3_BDPV12</stp>
        <stp>XS2196328608 Corp</stp>
        <stp>industry_sector</stp>
        <stp>[greenBondsFilter.xlsx]tkrBBG!R107C16</stp>
        <tr r="P107" s="1"/>
      </tp>
      <tp t="s">
        <v>Financial</v>
        <stp/>
        <stp>##V3_BDPV12</stp>
        <stp>XS1752984440 Corp</stp>
        <stp>industry_sector</stp>
        <stp>[greenBondsFilter.xlsx]tkrBBG!R176C16</stp>
        <tr r="P176" s="1"/>
      </tp>
      <tp t="s">
        <v>Consumer, Cyclical</v>
        <stp/>
        <stp>##V3_BDPV12</stp>
        <stp>XS1271836600 Corp</stp>
        <stp>industry_sector</stp>
        <stp>[greenBondsFilter.xlsx]tkrBBG!R163C16</stp>
        <tr r="P163" s="1"/>
      </tp>
      <tp t="s">
        <v>Communications</v>
        <stp/>
        <stp>##V3_BDPV12</stp>
        <stp>XS2119468572 Corp</stp>
        <stp>industry_sector</stp>
        <stp>[greenBondsFilter.xlsx]tkrBBG!R83C16</stp>
        <tr r="P83" s="1"/>
      </tp>
      <tp t="s">
        <v>Utilities</v>
        <stp/>
        <stp>##V3_BDPV12</stp>
        <stp>XS1216020161 Corp</stp>
        <stp>industry_sector</stp>
        <stp>[greenBondsFilter.xlsx]tkrBBG!R129C16</stp>
        <tr r="P129" s="1"/>
      </tp>
      <tp t="s">
        <v>Energy</v>
        <stp/>
        <stp>##V3_BDPV12</stp>
        <stp>XS2186001314 Corp</stp>
        <stp>industry_sector</stp>
        <stp>[greenBondsFilter.xlsx]tkrBBG!R36C16</stp>
        <tr r="P36" s="1"/>
      </tp>
      <tp t="s">
        <v>Consumer, Cyclical</v>
        <stp/>
        <stp>##V3_BDPV12</stp>
        <stp>XS2187689034 Corp</stp>
        <stp>industry_sector</stp>
        <stp>[greenBondsFilter.xlsx]tkrBBG!R154C16</stp>
        <tr r="P154" s="1"/>
      </tp>
      <tp t="s">
        <v>Consumer, Cyclical</v>
        <stp/>
        <stp>##V3_BDPV12</stp>
        <stp>XS2187689380 Corp</stp>
        <stp>industry_sector</stp>
        <stp>[greenBondsFilter.xlsx]tkrBBG!R158C16</stp>
        <tr r="P158" s="1"/>
      </tp>
      <tp t="s">
        <v>Consumer, Cyclical</v>
        <stp/>
        <stp>##V3_BDPV12</stp>
        <stp>XS1206541366 Corp</stp>
        <stp>industry_sector</stp>
        <stp>[greenBondsFilter.xlsx]tkrBBG!R159C16</stp>
        <tr r="P159" s="1"/>
      </tp>
      <tp t="s">
        <v>CALLABLE</v>
        <stp/>
        <stp>##V3_BDPV12</stp>
        <stp>USQ12441AB91 Corp</stp>
        <stp>mty_typ</stp>
        <stp>[greenBondsFilter.xlsx]tkrBBG!R50C13</stp>
        <tr r="M50" s="1"/>
      </tp>
      <tp>
        <v>3.0410000610351564</v>
        <stp/>
        <stp>##V3_BDPV12</stp>
        <stp>USF2893TAM83 Corp</stp>
        <stp>basic_spread</stp>
        <stp>[greenBondsFilter.xlsx]tkrBBG!R103C27</stp>
        <tr r="AA103" s="1"/>
      </tp>
      <tp t="s">
        <v>BPSW5</v>
        <stp/>
        <stp>##V3_BDPV12</stp>
        <stp>XS1028597315 Corp</stp>
        <stp>reset_idx</stp>
        <stp>[greenBondsFilter.xlsx]tkrBBG!R68C26</stp>
        <tr r="Z68" s="1"/>
      </tp>
      <tp t="s">
        <v>BPSW5</v>
        <stp/>
        <stp>##V3_BDPV12</stp>
        <stp>XS1309437215 Corp</stp>
        <stp>reset_idx</stp>
        <stp>[greenBondsFilter.xlsx]tkrBBG!R52C26</stp>
        <tr r="Z52" s="1"/>
      </tp>
      <tp t="s">
        <v>EUSA5</v>
        <stp/>
        <stp>##V3_BDPV12</stp>
        <stp>FR0013464922 Corp</stp>
        <stp>reset_idx</stp>
        <stp>[greenBondsFilter.xlsx]tkrBBG!R99C26</stp>
        <tr r="Z99" s="1"/>
      </tp>
      <tp>
        <v>241.1626789689675</v>
        <stp/>
        <stp>##V3_BDPV12</stp>
        <stp>PTEDPKOM0034 Corp</stp>
        <stp>yas_ispread</stp>
        <stp>[greenBondsFilter.xlsx]tkrBBG!R145C18</stp>
        <tr r="R145" s="1"/>
      </tp>
      <tp>
        <v>215.26535034179688</v>
        <stp/>
        <stp>##V3_BDPV12</stp>
        <stp>XS2011260705 Corp</stp>
        <stp>blp_i_sprd_mid</stp>
        <stp>[greenBondsFilter.xlsx]tkrBBG!R14C19</stp>
        <tr r="S14" s="1"/>
      </tp>
      <tp t="s">
        <v>#N/A Field Not Applicable</v>
        <stp/>
        <stp>##V3_BDPV12</stp>
        <stp>XS1309436753 Corp</stp>
        <stp>blp_i_sprd_mid</stp>
        <stp>[greenBondsFilter.xlsx]tkrBBG!R48C19</stp>
        <tr r="S48" s="1"/>
      </tp>
      <tp t="s">
        <v>PERP/CALL</v>
        <stp/>
        <stp>##V3_BDPV12</stp>
        <stp>XS1721244371 Corp</stp>
        <stp>mty_typ</stp>
        <stp>[greenBondsFilter.xlsx]tkrBBG!R124C13</stp>
        <tr r="M124" s="1"/>
      </tp>
      <tp t="s">
        <v>CALLABLE</v>
        <stp/>
        <stp>##V3_BDPV12</stp>
        <stp>XS2110077299 Corp</stp>
        <stp>mty_typ</stp>
        <stp>[greenBondsFilter.xlsx]tkrBBG!R169C13</stp>
        <tr r="M169" s="1"/>
      </tp>
      <tp>
        <v>166.16651916503906</v>
        <stp/>
        <stp>##V3_BDPV12</stp>
        <stp>FR0013292828 Corp</stp>
        <stp>blp_i_sprd_mid</stp>
        <stp>[greenBondsFilter.xlsx]tkrBBG!R24C19</stp>
        <tr r="S24" s="1"/>
      </tp>
      <tp>
        <v>49.268657684326172</v>
        <stp/>
        <stp>##V3_BDPV12</stp>
        <stp>XS1195201931 Corp</stp>
        <stp>blp_i_sprd_mid</stp>
        <stp>[greenBondsFilter.xlsx]tkrBBG!R42C19</stp>
        <tr r="S42" s="1"/>
      </tp>
      <tp t="s">
        <v>PERP/CALL</v>
        <stp/>
        <stp>##V3_BDPV12</stp>
        <stp>XS1716927766 Corp</stp>
        <stp>mty_typ</stp>
        <stp>[greenBondsFilter.xlsx]tkrBBG!R164C13</stp>
        <tr r="M164" s="1"/>
      </tp>
      <tp t="s">
        <v>PERP/CALL</v>
        <stp/>
        <stp>##V3_BDPV12</stp>
        <stp>XS0222524372 Corp</stp>
        <stp>mty_typ</stp>
        <stp>[greenBondsFilter.xlsx]tkrBBG!R186C13</stp>
        <tr r="M186" s="1"/>
      </tp>
      <tp t="s">
        <v>PERP/CALL</v>
        <stp/>
        <stp>##V3_BDPV12</stp>
        <stp>XS1934875219 Corp</stp>
        <stp>mty_typ</stp>
        <stp>[greenBondsFilter.xlsx]tkrBBG!R185C13</stp>
        <tr r="M185" s="1"/>
      </tp>
      <tp>
        <v>190.03773498535156</v>
        <stp/>
        <stp>##V3_BDPV12</stp>
        <stp>FR0013431244 Corp</stp>
        <stp>blp_i_sprd_mid</stp>
        <stp>[greenBondsFilter.xlsx]tkrBBG!R91C19</stp>
        <tr r="S91" s="1"/>
      </tp>
      <tp t="s">
        <v>PERP/CALL</v>
        <stp/>
        <stp>##V3_BDPV12</stp>
        <stp>XS1642682410 Corp</stp>
        <stp>mty_typ</stp>
        <stp>[greenBondsFilter.xlsx]tkrBBG!R191C13</stp>
        <tr r="M191" s="1"/>
      </tp>
      <tp t="s">
        <v>PERP/CALL</v>
        <stp/>
        <stp>##V3_BDPV12</stp>
        <stp>XS2010037765 Corp</stp>
        <stp>mty_typ</stp>
        <stp>[greenBondsFilter.xlsx]tkrBBG!R172C13</stp>
        <tr r="M172" s="1"/>
      </tp>
      <tp t="s">
        <v>CALLABLE</v>
        <stp/>
        <stp>##V3_BDPV12</stp>
        <stp>XS1014987355 Corp</stp>
        <stp>mty_typ</stp>
        <stp>[greenBondsFilter.xlsx]tkrBBG!R122C13</stp>
        <tr r="M122" s="1"/>
      </tp>
      <tp>
        <v>375.25582885742188</v>
        <stp/>
        <stp>##V3_BDPV12</stp>
        <stp>XS1716945586 Corp</stp>
        <stp>blp_i_sprd_mid</stp>
        <stp>[greenBondsFilter.xlsx]tkrBBG!R23C19</stp>
        <tr r="S23" s="1"/>
      </tp>
      <tp>
        <v>293.10586547851563</v>
        <stp/>
        <stp>##V3_BDPV12</stp>
        <stp>XS1224953882 Corp</stp>
        <stp>blp_i_sprd_mid</stp>
        <stp>[greenBondsFilter.xlsx]tkrBBG!R22C19</stp>
        <tr r="S22" s="1"/>
      </tp>
      <tp>
        <v>366.63925170898438</v>
        <stp/>
        <stp>##V3_BDPV12</stp>
        <stp>XS2114413565 Corp</stp>
        <stp>blp_i_sprd_mid</stp>
        <stp>[greenBondsFilter.xlsx]tkrBBG!R86C19</stp>
        <tr r="S86" s="1"/>
      </tp>
      <tp>
        <v>270.72144682720312</v>
        <stp/>
        <stp>##V3_BDPV12</stp>
        <stp>PTEDPLOM0017 Corp</stp>
        <stp>yas_ispread</stp>
        <stp>[greenBondsFilter.xlsx]tkrBBG!R146C18</stp>
        <tr r="R146" s="1"/>
      </tp>
      <tp t="s">
        <v>PERP/CALL</v>
        <stp/>
        <stp>##V3_BDPV12</stp>
        <stp>XS1629774230 Corp</stp>
        <stp>mty_typ</stp>
        <stp>[greenBondsFilter.xlsx]tkrBBG!R156C13</stp>
        <tr r="M156" s="1"/>
      </tp>
      <tp t="s">
        <v>PERP/CALL</v>
        <stp/>
        <stp>##V3_BDPV12</stp>
        <stp>XS1819537132 Corp</stp>
        <stp>mty_typ</stp>
        <stp>[greenBondsFilter.xlsx]tkrBBG!R183C13</stp>
        <tr r="M183" s="1"/>
      </tp>
      <tp>
        <v>316.06753540039063</v>
        <stp/>
        <stp>##V3_BDPV12</stp>
        <stp>XS1795406658 Corp</stp>
        <stp>blp_i_sprd_mid</stp>
        <stp>[greenBondsFilter.xlsx]tkrBBG!R75C19</stp>
        <tr r="S75" s="1"/>
      </tp>
      <tp t="s">
        <v>CALLABLE</v>
        <stp/>
        <stp>##V3_BDPV12</stp>
        <stp>XS1677911825 Corp</stp>
        <stp>mty_typ</stp>
        <stp>[greenBondsFilter.xlsx]tkrBBG!R170C13</stp>
        <tr r="M170" s="1"/>
      </tp>
      <tp>
        <v>350000000</v>
        <stp/>
        <stp>##V3_BDPV12</stp>
        <stp>XS1677911825 Corp</stp>
        <stp>amt_outstanding</stp>
        <stp>[greenBondsFilter.xlsx]tkrBBG!R170C15</stp>
        <tr r="O170" s="1"/>
      </tp>
      <tp t="s">
        <v>BBB-</v>
        <stp/>
        <stp>##V3_BDPV12</stp>
        <stp>XS1890845875 Corp</stp>
        <stp>rtg_sp</stp>
        <stp>[greenBondsFilter.xlsx]tkrBBG!R126C21</stp>
        <stp>fill=-</stp>
        <tr r="U126" s="1"/>
      </tp>
      <tp t="s">
        <v>BBB-</v>
        <stp/>
        <stp>##V3_BDPV12</stp>
        <stp>XS1196713298 Corp</stp>
        <stp>rtg_sp</stp>
        <stp>[greenBondsFilter.xlsx]tkrBBG!R137C21</stp>
        <stp>fill=-</stp>
        <tr r="U137" s="1"/>
      </tp>
      <tp>
        <v>550000000</v>
        <stp/>
        <stp>##V3_BDPV12</stp>
        <stp>XS1819537132 Corp</stp>
        <stp>amt_outstanding</stp>
        <stp>[greenBondsFilter.xlsx]tkrBBG!R183C15</stp>
        <tr r="O183" s="1"/>
      </tp>
      <tp>
        <v>2000000000</v>
        <stp/>
        <stp>##V3_BDPV12</stp>
        <stp>XS1629774230 Corp</stp>
        <stp>amt_outstanding</stp>
        <stp>[greenBondsFilter.xlsx]tkrBBG!R156C15</stp>
        <tr r="O156" s="1"/>
      </tp>
      <tp>
        <v>500000000</v>
        <stp/>
        <stp>##V3_BDPV12</stp>
        <stp>XS1014987355 Corp</stp>
        <stp>amt_outstanding</stp>
        <stp>[greenBondsFilter.xlsx]tkrBBG!R122C15</stp>
        <tr r="O122" s="1"/>
      </tp>
      <tp>
        <v>800000000</v>
        <stp/>
        <stp>##V3_BDPV12</stp>
        <stp>XS2010037765 Corp</stp>
        <stp>amt_outstanding</stp>
        <stp>[greenBondsFilter.xlsx]tkrBBG!R172C15</stp>
        <tr r="O172" s="1"/>
      </tp>
      <tp>
        <v>2750000000</v>
        <stp/>
        <stp>##V3_BDPV12</stp>
        <stp>XS1642682410 Corp</stp>
        <stp>amt_outstanding</stp>
        <stp>[greenBondsFilter.xlsx]tkrBBG!R191C15</stp>
        <tr r="O191" s="1"/>
      </tp>
      <tp>
        <v>300000000</v>
        <stp/>
        <stp>##V3_BDPV12</stp>
        <stp>XS1934875219 Corp</stp>
        <stp>amt_outstanding</stp>
        <stp>[greenBondsFilter.xlsx]tkrBBG!R185C15</stp>
        <tr r="O185" s="1"/>
      </tp>
      <tp>
        <v>500000000</v>
        <stp/>
        <stp>##V3_BDPV12</stp>
        <stp>XS1716927766 Corp</stp>
        <stp>amt_outstanding</stp>
        <stp>[greenBondsFilter.xlsx]tkrBBG!R164C15</stp>
        <tr r="O164" s="1"/>
      </tp>
      <tp>
        <v>700000000</v>
        <stp/>
        <stp>##V3_BDPV12</stp>
        <stp>XS0222524372 Corp</stp>
        <stp>amt_outstanding</stp>
        <stp>[greenBondsFilter.xlsx]tkrBBG!R186C15</stp>
        <tr r="O186" s="1"/>
      </tp>
      <tp>
        <v>500000000</v>
        <stp/>
        <stp>##V3_BDPV12</stp>
        <stp>XS2110077299 Corp</stp>
        <stp>amt_outstanding</stp>
        <stp>[greenBondsFilter.xlsx]tkrBBG!R169C15</stp>
        <tr r="O169" s="1"/>
      </tp>
      <tp>
        <v>1000000000</v>
        <stp/>
        <stp>##V3_BDPV12</stp>
        <stp>XS1721244371 Corp</stp>
        <stp>amt_outstanding</stp>
        <stp>[greenBondsFilter.xlsx]tkrBBG!R124C15</stp>
        <tr r="O124" s="1"/>
      </tp>
      <tp t="s">
        <v>PERP/CALL</v>
        <stp/>
        <stp>##V3_BDPV12</stp>
        <stp>FR0013292828 Corp</stp>
        <stp>mty_typ</stp>
        <stp>[greenBondsFilter.xlsx]tkrBBG!R24C13</stp>
        <tr r="M24" s="1"/>
      </tp>
      <tp>
        <v>4.125</v>
        <stp/>
        <stp>##V3_BDPV12</stp>
        <stp>XS1139494493 Corp</stp>
        <stp>coupon</stp>
        <stp>[greenBondsFilter.xlsx]tkrBBG!R127C11</stp>
        <tr r="K127" s="1"/>
      </tp>
      <tp t="s">
        <v>PERP/CALL</v>
        <stp/>
        <stp>##V3_BDPV12</stp>
        <stp>FR0011401751 Corp</stp>
        <stp>mty_typ</stp>
        <stp>[greenBondsFilter.xlsx]tkrBBG!R97C13</stp>
        <tr r="M97" s="1"/>
      </tp>
      <tp t="s">
        <v>Ba1</v>
        <stp/>
        <stp>##V3_BDPV12</stp>
        <stp>XS1888180996 Corp</stp>
        <stp>rtg_moody</stp>
        <stp>[greenBondsFilter.xlsx]tkrBBG!R80C20</stp>
        <stp>fill=-</stp>
        <tr r="T80" s="1"/>
      </tp>
      <tp>
        <v>7.75</v>
        <stp/>
        <stp>##V3_BDPV12</stp>
        <stp>XS0954674825 Corp</stp>
        <stp>coupon</stp>
        <stp>[greenBondsFilter.xlsx]tkrBBG!R121C11</stp>
        <tr r="K121" s="1"/>
      </tp>
      <tp t="s">
        <v>AKEFP 2 3/4 PERP</v>
        <stp/>
        <stp>##V3_BDPV12</stp>
        <stp>FR0013425170 Corp</stp>
        <stp>security name</stp>
        <stp>[greenBondsFilter.xlsx]tkrBBG!R16C9</stp>
        <tr r="I16" s="1"/>
      </tp>
      <tp>
        <v>1.875</v>
        <stp/>
        <stp>##V3_BDPV12</stp>
        <stp>XS2196328608 Corp</stp>
        <stp>coupon</stp>
        <stp>[greenBondsFilter.xlsx]tkrBBG!R107C11</stp>
        <tr r="K107" s="1"/>
      </tp>
      <tp t="s">
        <v>EUR</v>
        <stp/>
        <stp>##V3_BDPV12</stp>
        <stp>XS2000719992 Corp</stp>
        <stp>crncy</stp>
        <stp>[greenBondsFilter.xlsx]tkrBBG!R119C14</stp>
        <tr r="N119" s="1"/>
      </tp>
      <tp t="s">
        <v>PERP/CALL</v>
        <stp/>
        <stp>##V3_BDPV12</stp>
        <stp>FR0011697028 Corp</stp>
        <stp>mty_typ</stp>
        <stp>[greenBondsFilter.xlsx]tkrBBG!R98C13</stp>
        <tr r="M98" s="1"/>
      </tp>
      <tp t="s">
        <v>Baa2</v>
        <stp/>
        <stp>##V3_BDPV12</stp>
        <stp>XS1294343337 Corp</stp>
        <stp>rtg_moody</stp>
        <stp>[greenBondsFilter.xlsx]tkrBBG!R32C20</stp>
        <stp>fill=-</stp>
        <tr r="T32" s="1"/>
      </tp>
      <tp t="s">
        <v>AKEFP</v>
        <stp/>
        <stp>##V3_BDPV12</stp>
        <stp>FR0012278539 Corp</stp>
        <stp>ticker</stp>
        <stp>[greenBondsFilter.xlsx]tkrBBG!R15C10</stp>
        <tr r="J15" s="1"/>
      </tp>
      <tp>
        <v>2.6240000000000001</v>
        <stp/>
        <stp>##V3_BDPV12</stp>
        <stp>XS2010032618 Corp</stp>
        <stp>coupon</stp>
        <stp>[greenBondsFilter.xlsx]tkrBBG!R174C11</stp>
        <tr r="K174" s="1"/>
      </tp>
      <tp t="s">
        <v>PERP/CALL</v>
        <stp/>
        <stp>##V3_BDPV12</stp>
        <stp>FR0013445335 Corp</stp>
        <stp>mty_typ</stp>
        <stp>[greenBondsFilter.xlsx]tkrBBG!R94C13</stp>
        <tr r="M94" s="1"/>
      </tp>
      <tp t="s">
        <v>EUR</v>
        <stp/>
        <stp>##V3_BDPV12</stp>
        <stp>XS1752984440 Corp</stp>
        <stp>crncy</stp>
        <stp>[greenBondsFilter.xlsx]tkrBBG!R176C14</stp>
        <tr r="N176" s="1"/>
      </tp>
      <tp t="s">
        <v>TOTAL</v>
        <stp/>
        <stp>##V3_BDPV12</stp>
        <stp>XS1195202822 Corp</stp>
        <stp>ticker</stp>
        <stp>[greenBondsFilter.xlsx]tkrBBG!R46C10</stp>
        <tr r="J46" s="1"/>
      </tp>
      <tp t="s">
        <v>EDF</v>
        <stp/>
        <stp>##V3_BDPV12</stp>
        <stp>FR0011401751 Corp</stp>
        <stp>ticker</stp>
        <stp>[greenBondsFilter.xlsx]tkrBBG!R97C10</stp>
        <tr r="J97" s="1"/>
      </tp>
      <tp t="s">
        <v>OMVAV</v>
        <stp/>
        <stp>##V3_BDPV12</stp>
        <stp>XS1294343337 Corp</stp>
        <stp>ticker</stp>
        <stp>[greenBondsFilter.xlsx]tkrBBG!R32C10</stp>
        <tr r="J32" s="1"/>
      </tp>
      <tp t="s">
        <v>ENGIFP</v>
        <stp/>
        <stp>##V3_BDPV12</stp>
        <stp>FR0013398229 Corp</stp>
        <stp>ticker</stp>
        <stp>[greenBondsFilter.xlsx]tkrBBG!R90C10</stp>
        <tr r="J90" s="1"/>
      </tp>
      <tp t="s">
        <v>EUR</v>
        <stp/>
        <stp>##V3_BDPV12</stp>
        <stp>XS1139494493 Corp</stp>
        <stp>crncy</stp>
        <stp>[greenBondsFilter.xlsx]tkrBBG!R127C14</stp>
        <tr r="N127" s="1"/>
      </tp>
      <tp t="s">
        <v>ENGIFP</v>
        <stp/>
        <stp>##V3_BDPV12</stp>
        <stp>FR0011942283 Corp</stp>
        <stp>ticker</stp>
        <stp>[greenBondsFilter.xlsx]tkrBBG!R89C10</stp>
        <tr r="J89" s="1"/>
      </tp>
      <tp t="s">
        <v>GBP</v>
        <stp/>
        <stp>##V3_BDPV12</stp>
        <stp>XS2017788592 Corp</stp>
        <stp>crncy</stp>
        <stp>[greenBondsFilter.xlsx]tkrBBG!R179C14</stp>
        <tr r="N179" s="1"/>
      </tp>
      <tp t="s">
        <v>GBP</v>
        <stp/>
        <stp>##V3_BDPV12</stp>
        <stp>XS0903532090 Corp</stp>
        <stp>crncy</stp>
        <stp>[greenBondsFilter.xlsx]tkrBBG!R133C14</stp>
        <tr r="N133" s="1"/>
      </tp>
      <tp t="s">
        <v>DBHNGR</v>
        <stp/>
        <stp>##V3_BDPV12</stp>
        <stp>XS2010039035 Corp</stp>
        <stp>ticker</stp>
        <stp>[greenBondsFilter.xlsx]tkrBBG!R28C10</stp>
        <tr r="J28" s="1"/>
      </tp>
      <tp t="s">
        <v>ECLEAR</v>
        <stp/>
        <stp>##V3_BDPV12</stp>
        <stp>XS1797663967 Corp</stp>
        <stp>ticker</stp>
        <stp>[greenBondsFilter.xlsx]tkrBBG!R25C10</stp>
        <tr r="J25" s="1"/>
      </tp>
      <tp t="s">
        <v>EUR</v>
        <stp/>
        <stp>##V3_BDPV12</stp>
        <stp>XS2187689380 Corp</stp>
        <stp>crncy</stp>
        <stp>[greenBondsFilter.xlsx]tkrBBG!R158C14</stp>
        <tr r="N158" s="1"/>
      </tp>
      <tp t="s">
        <v>AKEFP</v>
        <stp/>
        <stp>##V3_BDPV12</stp>
        <stp>FR0013478252 Corp</stp>
        <stp>ticker</stp>
        <stp>[greenBondsFilter.xlsx]tkrBBG!R17C10</stp>
        <tr r="J17" s="1"/>
      </tp>
      <tp t="s">
        <v>BRITEL</v>
        <stp/>
        <stp>##V3_BDPV12</stp>
        <stp>XS2119468572 Corp</stp>
        <stp>ticker</stp>
        <stp>[greenBondsFilter.xlsx]tkrBBG!R83C10</stp>
        <tr r="J83" s="1"/>
      </tp>
      <tp t="s">
        <v>Ba1</v>
        <stp/>
        <stp>##V3_BDPV12</stp>
        <stp>XS1888179550 Corp</stp>
        <stp>rtg_moody</stp>
        <stp>[greenBondsFilter.xlsx]tkrBBG!R79C20</stp>
        <stp>fill=-</stp>
        <tr r="T79" s="1"/>
      </tp>
      <tp t="s">
        <v>Utilities</v>
        <stp/>
        <stp>##V3_BDPV12</stp>
        <stp>XS1572349865 Corp</stp>
        <stp>industry_sector</stp>
        <stp>[greenBondsFilter.xlsx]tkrBBG!R135C16</stp>
        <tr r="P135" s="1"/>
      </tp>
      <tp t="s">
        <v>Technology</v>
        <stp/>
        <stp>##V3_BDPV12</stp>
        <stp>XS2056730679 Corp</stp>
        <stp>industry_sector</stp>
        <stp>[greenBondsFilter.xlsx]tkrBBG!R85C16</stp>
        <tr r="P85" s="1"/>
      </tp>
      <tp t="s">
        <v>Energy</v>
        <stp/>
        <stp>##V3_BDPV12</stp>
        <stp>XS1501166869 Corp</stp>
        <stp>industry_sector</stp>
        <stp>[greenBondsFilter.xlsx]tkrBBG!R47C16</stp>
        <tr r="P47" s="1"/>
      </tp>
      <tp t="s">
        <v>Communications</v>
        <stp/>
        <stp>##V3_BDPV12</stp>
        <stp>XS0969341147 Corp</stp>
        <stp>industry_sector</stp>
        <stp>[greenBondsFilter.xlsx]tkrBBG!R53C16</stp>
        <tr r="P53" s="1"/>
      </tp>
      <tp t="s">
        <v>BB+</v>
        <stp/>
        <stp>##V3_BDPV12</stp>
        <stp>US92857WBQ24 Corp</stp>
        <stp>bb_composite</stp>
        <stp>[greenBondsFilter.xlsx]tkrBBG!R82C22</stp>
        <stp>fill=-</stp>
        <tr r="V82" s="1"/>
      </tp>
      <tp t="s">
        <v>PERP/CALL</v>
        <stp/>
        <stp>##V3_BDPV12</stp>
        <stp>XS1294343337 Corp</stp>
        <stp>mty_typ</stp>
        <stp>[greenBondsFilter.xlsx]tkrBBG!R32C13</stp>
        <tr r="M32" s="1"/>
      </tp>
      <tp t="s">
        <v>PERP/CALL</v>
        <stp/>
        <stp>##V3_BDPV12</stp>
        <stp>XS1207054666 Corp</stp>
        <stp>mty_typ</stp>
        <stp>[greenBondsFilter.xlsx]tkrBBG!R33C13</stp>
        <tr r="M33" s="1"/>
      </tp>
      <tp t="s">
        <v>PERP/CALL</v>
        <stp/>
        <stp>##V3_BDPV12</stp>
        <stp>XS1974787480 Corp</stp>
        <stp>mty_typ</stp>
        <stp>[greenBondsFilter.xlsx]tkrBBG!R45C13</stp>
        <tr r="M45" s="1"/>
      </tp>
      <tp t="s">
        <v>EUSA5</v>
        <stp/>
        <stp>##V3_BDPV12</stp>
        <stp>FR0013292828 Corp</stp>
        <stp>reset_idx</stp>
        <stp>[greenBondsFilter.xlsx]tkrBBG!R24C26</stp>
        <tr r="Z24" s="1"/>
      </tp>
      <tp t="s">
        <v>EUAMDB05</v>
        <stp/>
        <stp>##V3_BDPV12</stp>
        <stp>FR0013447877 Corp</stp>
        <stp>reset_idx</stp>
        <stp>[greenBondsFilter.xlsx]tkrBBG!R67C26</stp>
        <tr r="Z67" s="1"/>
      </tp>
      <tp t="s">
        <v>BPSW5</v>
        <stp/>
        <stp>##V3_BDPV12</stp>
        <stp>XS0969342384 Corp</stp>
        <stp>reset_idx</stp>
        <stp>[greenBondsFilter.xlsx]tkrBBG!R54C26</stp>
        <tr r="Z54" s="1"/>
      </tp>
      <tp t="s">
        <v>EUSA5</v>
        <stp/>
        <stp>##V3_BDPV12</stp>
        <stp>XS1028599287 Corp</stp>
        <stp>reset_idx</stp>
        <stp>[greenBondsFilter.xlsx]tkrBBG!R64C26</stp>
        <tr r="Z64" s="1"/>
      </tp>
      <tp t="s">
        <v>EUSA5</v>
        <stp/>
        <stp>##V3_BDPV12</stp>
        <stp>FR0013413887 Corp</stp>
        <stp>reset_idx</stp>
        <stp>[greenBondsFilter.xlsx]tkrBBG!R65C26</stp>
        <tr r="Z65" s="1"/>
      </tp>
      <tp t="s">
        <v>EUSA5</v>
        <stp/>
        <stp>##V3_BDPV12</stp>
        <stp>XS2082429890 Corp</stp>
        <stp>reset_idx</stp>
        <stp>[greenBondsFilter.xlsx]tkrBBG!R60C26</stp>
        <tr r="Z60" s="1"/>
      </tp>
      <tp t="s">
        <v>-</v>
        <stp/>
        <stp>##V3_BDPV12</stp>
        <stp>DE000A1ZN206 Corp</stp>
        <stp>rtg_sp</stp>
        <stp>[greenBondsFilter.xlsx]tkrBBG!R188C21</stp>
        <stp>fill=-</stp>
        <tr r="U188" s="1"/>
      </tp>
      <tp>
        <v>176.51716613769531</v>
        <stp/>
        <stp>##V3_BDPV12</stp>
        <stp>XS1195202822 Corp</stp>
        <stp>blp_i_sprd_mid</stp>
        <stp>[greenBondsFilter.xlsx]tkrBBG!R46C19</stp>
        <tr r="S46" s="1"/>
      </tp>
      <tp t="s">
        <v>CALLABLE</v>
        <stp/>
        <stp>##V3_BDPV12</stp>
        <stp>XS2035564629 Corp</stp>
        <stp>mty_typ</stp>
        <stp>[greenBondsFilter.xlsx]tkrBBG!R108C13</stp>
        <tr r="M108" s="1"/>
      </tp>
      <tp>
        <v>268.80355834960938</v>
        <stp/>
        <stp>##V3_BDPV12</stp>
        <stp>XS1294343337 Corp</stp>
        <stp>blp_i_sprd_mid</stp>
        <stp>[greenBondsFilter.xlsx]tkrBBG!R32C19</stp>
        <tr r="S32" s="1"/>
      </tp>
      <tp>
        <v>298.07656860351563</v>
        <stp/>
        <stp>##V3_BDPV12</stp>
        <stp>FR0011401751 Corp</stp>
        <stp>blp_i_sprd_mid</stp>
        <stp>[greenBondsFilter.xlsx]tkrBBG!R97C19</stp>
        <tr r="S97" s="1"/>
      </tp>
      <tp>
        <v>180.20928955078125</v>
        <stp/>
        <stp>##V3_BDPV12</stp>
        <stp>FR0013398229 Corp</stp>
        <stp>blp_i_sprd_mid</stp>
        <stp>[greenBondsFilter.xlsx]tkrBBG!R90C19</stp>
        <tr r="S90" s="1"/>
      </tp>
      <tp>
        <v>178.97824096679688</v>
        <stp/>
        <stp>##V3_BDPV12</stp>
        <stp>FR0011942283 Corp</stp>
        <stp>blp_i_sprd_mid</stp>
        <stp>[greenBondsFilter.xlsx]tkrBBG!R89C19</stp>
        <tr r="S89" s="1"/>
      </tp>
      <tp>
        <v>165.31588745117188</v>
        <stp/>
        <stp>##V3_BDPV12</stp>
        <stp>XS1797663967 Corp</stp>
        <stp>blp_i_sprd_mid</stp>
        <stp>[greenBondsFilter.xlsx]tkrBBG!R25C19</stp>
        <tr r="S25" s="1"/>
      </tp>
      <tp>
        <v>161.16415405273438</v>
        <stp/>
        <stp>##V3_BDPV12</stp>
        <stp>XS2010039035 Corp</stp>
        <stp>blp_i_sprd_mid</stp>
        <stp>[greenBondsFilter.xlsx]tkrBBG!R28C19</stp>
        <tr r="S28" s="1"/>
      </tp>
      <tp>
        <v>301.93283081054688</v>
        <stp/>
        <stp>##V3_BDPV12</stp>
        <stp>XS2119468572 Corp</stp>
        <stp>blp_i_sprd_mid</stp>
        <stp>[greenBondsFilter.xlsx]tkrBBG!R83C19</stp>
        <tr r="S83" s="1"/>
      </tp>
      <tp>
        <v>260.93081665039063</v>
        <stp/>
        <stp>##V3_BDPV12</stp>
        <stp>FR0013478252 Corp</stp>
        <stp>blp_i_sprd_mid</stp>
        <stp>[greenBondsFilter.xlsx]tkrBBG!R17C19</stp>
        <tr r="S17" s="1"/>
      </tp>
      <tp t="s">
        <v>09/02/2021</v>
        <stp/>
        <stp>##V3_BDPV12</stp>
        <stp>DE000A1ZN206 Corp</stp>
        <stp>nxt_call_dt</stp>
        <stp>[greenBondsFilter.xlsx]tkrBBG!R188C12</stp>
        <tr r="L188" s="1"/>
      </tp>
      <tp t="s">
        <v>CALLABLE</v>
        <stp/>
        <stp>##V3_BDPV12</stp>
        <stp>XS2010036874 Corp</stp>
        <stp>mty_typ</stp>
        <stp>[greenBondsFilter.xlsx]tkrBBG!R143C13</stp>
        <tr r="M143" s="1"/>
      </tp>
      <tp>
        <v>54.189716339111328</v>
        <stp/>
        <stp>##V3_BDPV12</stp>
        <stp>FR0012278539 Corp</stp>
        <stp>blp_i_sprd_mid</stp>
        <stp>[greenBondsFilter.xlsx]tkrBBG!R15C19</stp>
        <tr r="S15" s="1"/>
      </tp>
      <tp t="s">
        <v>CALLABLE</v>
        <stp/>
        <stp>##V3_BDPV12</stp>
        <stp>XS2035564975 Corp</stp>
        <stp>mty_typ</stp>
        <stp>[greenBondsFilter.xlsx]tkrBBG!R106C13</stp>
        <tr r="M106" s="1"/>
      </tp>
      <tp t="s">
        <v>PERP/CALL</v>
        <stp/>
        <stp>##V3_BDPV12</stp>
        <stp>XS1139494493 Corp</stp>
        <stp>mty_typ</stp>
        <stp>[greenBondsFilter.xlsx]tkrBBG!R127C13</stp>
        <tr r="M127" s="1"/>
      </tp>
      <tp>
        <v>1000000000</v>
        <stp/>
        <stp>##V3_BDPV12</stp>
        <stp>XS1139494493 Corp</stp>
        <stp>amt_outstanding</stp>
        <stp>[greenBondsFilter.xlsx]tkrBBG!R127C15</stp>
        <tr r="O127" s="1"/>
      </tp>
      <tp>
        <v>500000000</v>
        <stp/>
        <stp>##V3_BDPV12</stp>
        <stp>XS2035564975 Corp</stp>
        <stp>amt_outstanding</stp>
        <stp>[greenBondsFilter.xlsx]tkrBBG!R106C15</stp>
        <tr r="O106" s="1"/>
      </tp>
      <tp t="s">
        <v>BB</v>
        <stp/>
        <stp>##V3_BDPV12</stp>
        <stp>XS1974894138 Corp</stp>
        <stp>rtg_sp</stp>
        <stp>[greenBondsFilter.xlsx]tkrBBG!R173C21</stp>
        <stp>fill=-</stp>
        <tr r="U173" s="1"/>
      </tp>
      <tp t="s">
        <v>BBB-</v>
        <stp/>
        <stp>##V3_BDPV12</stp>
        <stp>XS2195190520 Corp</stp>
        <stp>rtg_sp</stp>
        <stp>[greenBondsFilter.xlsx]tkrBBG!R138C21</stp>
        <stp>fill=-</stp>
        <tr r="U138" s="1"/>
      </tp>
      <tp>
        <v>600000000</v>
        <stp/>
        <stp>##V3_BDPV12</stp>
        <stp>XS2010036874 Corp</stp>
        <stp>amt_outstanding</stp>
        <stp>[greenBondsFilter.xlsx]tkrBBG!R143C15</stp>
        <tr r="O143" s="1"/>
      </tp>
      <tp t="s">
        <v>BB+</v>
        <stp/>
        <stp>##V3_BDPV12</stp>
        <stp>XS1216019585 Corp</stp>
        <stp>rtg_sp</stp>
        <stp>[greenBondsFilter.xlsx]tkrBBG!R130C21</stp>
        <stp>fill=-</stp>
        <tr r="U130" s="1"/>
      </tp>
      <tp t="s">
        <v>BBB-</v>
        <stp/>
        <stp>##V3_BDPV12</stp>
        <stp>XS1634523754 Corp</stp>
        <stp>rtg_sp</stp>
        <stp>[greenBondsFilter.xlsx]tkrBBG!R178C21</stp>
        <stp>fill=-</stp>
        <tr r="U178" s="1"/>
      </tp>
      <tp>
        <v>500000000</v>
        <stp/>
        <stp>##V3_BDPV12</stp>
        <stp>XS2035564629 Corp</stp>
        <stp>amt_outstanding</stp>
        <stp>[greenBondsFilter.xlsx]tkrBBG!R108C15</stp>
        <tr r="O108" s="1"/>
      </tp>
      <tp>
        <v>5.125</v>
        <stp/>
        <stp>##V3_BDPV12</stp>
        <stp>XS0968913342 Corp</stp>
        <stp>coupon</stp>
        <stp>[greenBondsFilter.xlsx]tkrBBG!R152C11</stp>
        <tr r="K152" s="1"/>
      </tp>
      <tp t="s">
        <v>TELEFO</v>
        <stp/>
        <stp>##V3_BDPV12</stp>
        <stp>XS1795406658 Corp</stp>
        <stp>ticker</stp>
        <stp>[greenBondsFilter.xlsx]tkrBBG!R75C10</stp>
        <tr r="J75" s="1"/>
      </tp>
      <tp>
        <v>4.8499999999999996</v>
        <stp/>
        <stp>##V3_BDPV12</stp>
        <stp>XS1150695192 Corp</stp>
        <stp>coupon</stp>
        <stp>[greenBondsFilter.xlsx]tkrBBG!R148C11</stp>
        <tr r="K148" s="1"/>
      </tp>
      <tp t="s">
        <v>EDF 4 1/8 PERP</v>
        <stp/>
        <stp>##V3_BDPV12</stp>
        <stp>FR0011697010 Corp</stp>
        <stp>security name</stp>
        <stp>[greenBondsFilter.xlsx]tkrBBG!R95C9</stp>
        <tr r="I95" s="1"/>
      </tp>
      <tp>
        <v>3.375</v>
        <stp/>
        <stp>##V3_BDPV12</stp>
        <stp>XS1224710399 Corp</stp>
        <stp>coupon</stp>
        <stp>[greenBondsFilter.xlsx]tkrBBG!R128C11</stp>
        <tr r="K128" s="1"/>
      </tp>
      <tp>
        <v>5.625</v>
        <stp/>
        <stp>##V3_BDPV12</stp>
        <stp>XS0903532090 Corp</stp>
        <stp>coupon</stp>
        <stp>[greenBondsFilter.xlsx]tkrBBG!R133C11</stp>
        <tr r="K133" s="1"/>
      </tp>
      <tp>
        <v>78</v>
        <stp/>
        <stp>##V3_BDPV12</stp>
        <stp>XS1323897725 Corp</stp>
        <stp>RSK_BB_IMPLIED_CDS_SPREAD</stp>
        <stp>[greenBondsFilter.xlsx]tkrBBG!R5C32</stp>
        <tr r="AF5" s="1"/>
      </tp>
      <tp t="s">
        <v>BHP</v>
        <stp/>
        <stp>##V3_BDPV12</stp>
        <stp>XS1309436753 Corp</stp>
        <stp>ticker</stp>
        <stp>[greenBondsFilter.xlsx]tkrBBG!R48C10</stp>
        <tr r="J48" s="1"/>
      </tp>
      <tp t="s">
        <v>MRKGR</v>
        <stp/>
        <stp>##V3_BDPV12</stp>
        <stp>XS2011260705 Corp</stp>
        <stp>ticker</stp>
        <stp>[greenBondsFilter.xlsx]tkrBBG!R14C10</stp>
        <tr r="J14" s="1"/>
      </tp>
      <tp t="s">
        <v>CALLABLE</v>
        <stp/>
        <stp>##V3_BDPV12</stp>
        <stp>DE000A289N78 Corp</stp>
        <stp>mty_typ</stp>
        <stp>[greenBondsFilter.xlsx]tkrBBG!R27C13</stp>
        <tr r="M27" s="1"/>
      </tp>
      <tp t="s">
        <v>GBP</v>
        <stp/>
        <stp>##V3_BDPV12</stp>
        <stp>XS1014987355 Corp</stp>
        <stp>crncy</stp>
        <stp>[greenBondsFilter.xlsx]tkrBBG!R122C14</stp>
        <tr r="N122" s="1"/>
      </tp>
      <tp t="s">
        <v>BNFP</v>
        <stp/>
        <stp>##V3_BDPV12</stp>
        <stp>FR0013292828 Corp</stp>
        <stp>ticker</stp>
        <stp>[greenBondsFilter.xlsx]tkrBBG!R24C10</stp>
        <tr r="J24" s="1"/>
      </tp>
      <tp>
        <v>78</v>
        <stp/>
        <stp>##V3_BDPV12</stp>
        <stp>XS1323897485 Corp</stp>
        <stp>RSK_BB_IMPLIED_CDS_SPREAD</stp>
        <stp>[greenBondsFilter.xlsx]tkrBBG!R2C32</stp>
        <tr r="AF2" s="1"/>
      </tp>
      <tp t="s">
        <v>Ba2</v>
        <stp/>
        <stp>##V3_BDPV12</stp>
        <stp>XS1490960942 Corp</stp>
        <stp>rtg_moody</stp>
        <stp>[greenBondsFilter.xlsx]tkrBBG!R70C20</stp>
        <stp>fill=-</stp>
        <tr r="T70" s="1"/>
      </tp>
      <tp t="s">
        <v>PERP/CALL</v>
        <stp/>
        <stp>##V3_BDPV12</stp>
        <stp>FR0013398229 Corp</stp>
        <stp>mty_typ</stp>
        <stp>[greenBondsFilter.xlsx]tkrBBG!R90C13</stp>
        <tr r="M90" s="1"/>
      </tp>
      <tp t="s">
        <v>TOTAL</v>
        <stp/>
        <stp>##V3_BDPV12</stp>
        <stp>XS1195201931 Corp</stp>
        <stp>ticker</stp>
        <stp>[greenBondsFilter.xlsx]tkrBBG!R42C10</stp>
        <tr r="J42" s="1"/>
      </tp>
      <tp>
        <v>2.75</v>
        <stp/>
        <stp>##V3_BDPV12</stp>
        <stp>XS1219498141 Corp</stp>
        <stp>coupon</stp>
        <stp>[greenBondsFilter.xlsx]tkrBBG!R110C11</stp>
        <tr r="K110" s="1"/>
      </tp>
      <tp>
        <v>4.75</v>
        <stp/>
        <stp>##V3_BDPV12</stp>
        <stp>XS2017788592 Corp</stp>
        <stp>coupon</stp>
        <stp>[greenBondsFilter.xlsx]tkrBBG!R179C11</stp>
        <tr r="K179" s="1"/>
      </tp>
      <tp t="s">
        <v>Ba1</v>
        <stp/>
        <stp>##V3_BDPV12</stp>
        <stp>XS1888180640 Corp</stp>
        <stp>rtg_moody</stp>
        <stp>[greenBondsFilter.xlsx]tkrBBG!R81C20</stp>
        <stp>fill=-</stp>
        <tr r="T81" s="1"/>
      </tp>
      <tp t="s">
        <v>ENGIFP</v>
        <stp/>
        <stp>##V3_BDPV12</stp>
        <stp>FR0013431244 Corp</stp>
        <stp>ticker</stp>
        <stp>[greenBondsFilter.xlsx]tkrBBG!R91C10</stp>
        <tr r="J91" s="1"/>
      </tp>
      <tp t="s">
        <v>EUR</v>
        <stp/>
        <stp>##V3_BDPV12</stp>
        <stp>XS0968913342 Corp</stp>
        <stp>crncy</stp>
        <stp>[greenBondsFilter.xlsx]tkrBBG!R152C14</stp>
        <tr r="N152" s="1"/>
      </tp>
      <tp t="s">
        <v>Ba1</v>
        <stp/>
        <stp>##V3_BDPV12</stp>
        <stp>XS1888179477 Corp</stp>
        <stp>rtg_moody</stp>
        <stp>[greenBondsFilter.xlsx]tkrBBG!R78C20</stp>
        <stp>fill=-</stp>
        <tr r="T78" s="1"/>
      </tp>
      <tp t="s">
        <v>ERFFP</v>
        <stp/>
        <stp>##V3_BDPV12</stp>
        <stp>XS1224953882 Corp</stp>
        <stp>ticker</stp>
        <stp>[greenBondsFilter.xlsx]tkrBBG!R22C10</stp>
        <tr r="J22" s="1"/>
      </tp>
      <tp t="s">
        <v>ERFFP</v>
        <stp/>
        <stp>##V3_BDPV12</stp>
        <stp>XS1716945586 Corp</stp>
        <stp>ticker</stp>
        <stp>[greenBondsFilter.xlsx]tkrBBG!R23C10</stp>
        <tr r="J23" s="1"/>
      </tp>
      <tp t="s">
        <v>T</v>
        <stp/>
        <stp>##V3_BDPV12</stp>
        <stp>XS2114413565 Corp</stp>
        <stp>ticker</stp>
        <stp>[greenBondsFilter.xlsx]tkrBBG!R86C10</stp>
        <tr r="J86" s="1"/>
      </tp>
      <tp t="s">
        <v>CALLABLE</v>
        <stp/>
        <stp>##V3_BDPV12</stp>
        <stp>XS1152338072 Corp</stp>
        <stp>mty_typ</stp>
        <stp>[greenBondsFilter.xlsx]tkrBBG!R11C13</stp>
        <tr r="M11" s="1"/>
      </tp>
      <tp t="s">
        <v>Communications</v>
        <stp/>
        <stp>##V3_BDPV12</stp>
        <stp>XS1405765659 Corp</stp>
        <stp>industry_sector</stp>
        <stp>[greenBondsFilter.xlsx]tkrBBG!R62C16</stp>
        <tr r="P62" s="1"/>
      </tp>
      <tp t="s">
        <v>CALLABLE</v>
        <stp/>
        <stp>##V3_BDPV12</stp>
        <stp>XS1888180640 Corp</stp>
        <stp>mty_typ</stp>
        <stp>[greenBondsFilter.xlsx]tkrBBG!R81C13</stp>
        <tr r="M81" s="1"/>
      </tp>
      <tp t="s">
        <v>PERP/CALL</v>
        <stp/>
        <stp>##V3_BDPV12</stp>
        <stp>XS1195201931 Corp</stp>
        <stp>mty_typ</stp>
        <stp>[greenBondsFilter.xlsx]tkrBBG!R42C13</stp>
        <tr r="M42" s="1"/>
      </tp>
      <tp t="s">
        <v>PERP/CALL</v>
        <stp/>
        <stp>##V3_BDPV12</stp>
        <stp>XS1490960942 Corp</stp>
        <stp>mty_typ</stp>
        <stp>[greenBondsFilter.xlsx]tkrBBG!R70C13</stp>
        <tr r="M70" s="1"/>
      </tp>
      <tp t="s">
        <v>Communications</v>
        <stp/>
        <stp>##V3_BDPV12</stp>
        <stp>XS1115490523 Corp</stp>
        <stp>industry_sector</stp>
        <stp>[greenBondsFilter.xlsx]tkrBBG!R63C16</stp>
        <tr r="P63" s="1"/>
      </tp>
      <tp t="s">
        <v>Basic Materials</v>
        <stp/>
        <stp>##V3_BDPV12</stp>
        <stp>XS1405763019 Corp</stp>
        <stp>industry_sector</stp>
        <stp>[greenBondsFilter.xlsx]tkrBBG!R18C16</stp>
        <tr r="P18" s="1"/>
      </tp>
      <tp t="s">
        <v>PERP/CALL</v>
        <stp/>
        <stp>##V3_BDPV12</stp>
        <stp>XS2056730323 Corp</stp>
        <stp>mty_typ</stp>
        <stp>[greenBondsFilter.xlsx]tkrBBG!R84C13</stp>
        <tr r="M84" s="1"/>
      </tp>
      <tp t="s">
        <v>USD</v>
        <stp/>
        <stp>##V3_BDPV12</stp>
        <stp>US92857WBQ24 Corp</stp>
        <stp>crncy</stp>
        <stp>[greenBondsFilter.xlsx]tkrBBG!R82C14</stp>
        <tr r="N82" s="1"/>
      </tp>
      <tp>
        <v>2.125</v>
        <stp/>
        <stp>##V3_BDPV12</stp>
        <stp>FR0013330529 Corp</stp>
        <stp>coupon</stp>
        <stp>[greenBondsFilter.xlsx]tkrBBG!R166C11</stp>
        <tr r="K166" s="1"/>
      </tp>
      <tp t="s">
        <v>CALLABLE</v>
        <stp/>
        <stp>##V3_BDPV12</stp>
        <stp>XS1309436910 Corp</stp>
        <stp>mty_typ</stp>
        <stp>[greenBondsFilter.xlsx]tkrBBG!R49C13</stp>
        <tr r="M49" s="1"/>
      </tp>
      <tp t="s">
        <v>PERP/CALL</v>
        <stp/>
        <stp>##V3_BDPV12</stp>
        <stp>XS1731823255 Corp</stp>
        <stp>mty_typ</stp>
        <stp>[greenBondsFilter.xlsx]tkrBBG!R71C13</stp>
        <tr r="M71" s="1"/>
      </tp>
      <tp t="s">
        <v>Industrial</v>
        <stp/>
        <stp>##V3_BDPV12</stp>
        <stp>XS2010039548 Corp</stp>
        <stp>industry_sector</stp>
        <stp>[greenBondsFilter.xlsx]tkrBBG!R29C16</stp>
        <tr r="P29" s="1"/>
      </tp>
      <tp t="s">
        <v>BBB+</v>
        <stp/>
        <stp>##V3_BDPV12</stp>
        <stp>US05565QDV77 Corp</stp>
        <stp>bb_composite</stp>
        <stp>[greenBondsFilter.xlsx]tkrBBG!R41C22</stp>
        <stp>fill=-</stp>
        <tr r="V41" s="1"/>
      </tp>
      <tp t="s">
        <v>EUSA5</v>
        <stp/>
        <stp>##V3_BDPV12</stp>
        <stp>XS1501166869 Corp</stp>
        <stp>reset_idx</stp>
        <stp>[greenBondsFilter.xlsx]tkrBBG!R47C26</stp>
        <tr r="Z47" s="1"/>
      </tp>
      <tp t="s">
        <v>EUSA5</v>
        <stp/>
        <stp>##V3_BDPV12</stp>
        <stp>XS1490960942 Corp</stp>
        <stp>reset_idx</stp>
        <stp>[greenBondsFilter.xlsx]tkrBBG!R70C26</stp>
        <tr r="Z70" s="1"/>
      </tp>
      <tp>
        <v>320.57003784179688</v>
        <stp/>
        <stp>##V3_BDPV12</stp>
        <stp>US05565QDV77 Corp</stp>
        <stp>blp_i_sprd_mid</stp>
        <stp>[greenBondsFilter.xlsx]tkrBBG!R41C19</stp>
        <tr r="S41" s="1"/>
      </tp>
      <tp>
        <v>378.1036376953125</v>
        <stp/>
        <stp>##V3_BDPV12</stp>
        <stp>XS2056371334 Corp</stp>
        <stp>blp_i_sprd_mid</stp>
        <stp>[greenBondsFilter.xlsx]tkrBBG!R77C19</stp>
        <tr r="S77" s="1"/>
      </tp>
      <tp>
        <v>351.41143798828125</v>
        <stp/>
        <stp>##V3_BDPV12</stp>
        <stp>XS1795406575 Corp</stp>
        <stp>blp_i_sprd_mid</stp>
        <stp>[greenBondsFilter.xlsx]tkrBBG!R72C19</stp>
        <tr r="S72" s="1"/>
      </tp>
      <tp t="s">
        <v>PERP/CALL</v>
        <stp/>
        <stp>##V3_BDPV12</stp>
        <stp>XS2027946610 Corp</stp>
        <stp>mty_typ</stp>
        <stp>[greenBondsFilter.xlsx]tkrBBG!R177C13</stp>
        <tr r="M177" s="1"/>
      </tp>
      <tp t="s">
        <v>CALLABLE</v>
        <stp/>
        <stp>##V3_BDPV12</stp>
        <stp>XS0943370543 Corp</stp>
        <stp>mty_typ</stp>
        <stp>[greenBondsFilter.xlsx]tkrBBG!R141C13</stp>
        <tr r="M141" s="1"/>
      </tp>
      <tp>
        <v>262.70816040039063</v>
        <stp/>
        <stp>##V3_BDPV12</stp>
        <stp>XS1405777746 Corp</stp>
        <stp>blp_i_sprd_mid</stp>
        <stp>[greenBondsFilter.xlsx]tkrBBG!R61C19</stp>
        <tr r="S61" s="1"/>
      </tp>
      <tp>
        <v>333.51419067382813</v>
        <stp/>
        <stp>##V3_BDPV12</stp>
        <stp>XS1207058733 Corp</stp>
        <stp>blp_i_sprd_mid</stp>
        <stp>[greenBondsFilter.xlsx]tkrBBG!R34C19</stp>
        <tr r="S34" s="1"/>
      </tp>
      <tp t="s">
        <v>CALLABLE</v>
        <stp/>
        <stp>##V3_BDPV12</stp>
        <stp>XS2010045511 Corp</stp>
        <stp>mty_typ</stp>
        <stp>[greenBondsFilter.xlsx]tkrBBG!R132C13</stp>
        <tr r="M132" s="1"/>
      </tp>
      <tp t="s">
        <v>CALLABLE</v>
        <stp/>
        <stp>##V3_BDPV12</stp>
        <stp>XS1572343744 Corp</stp>
        <stp>mty_typ</stp>
        <stp>[greenBondsFilter.xlsx]tkrBBG!R139C13</stp>
        <tr r="M139" s="1"/>
      </tp>
      <tp>
        <v>276.71438598632813</v>
        <stp/>
        <stp>##V3_BDPV12</stp>
        <stp>FR0013367612 Corp</stp>
        <stp>blp_i_sprd_mid</stp>
        <stp>[greenBondsFilter.xlsx]tkrBBG!R96C19</stp>
        <tr r="S96" s="1"/>
      </tp>
      <tp>
        <v>327.51681518554688</v>
        <stp/>
        <stp>##V3_BDPV12</stp>
        <stp>XS2056730679 Corp</stp>
        <stp>blp_i_sprd_mid</stp>
        <stp>[greenBondsFilter.xlsx]tkrBBG!R85C19</stp>
        <tr r="S85" s="1"/>
      </tp>
      <tp t="s">
        <v>PERP/CALL</v>
        <stp/>
        <stp>##V3_BDPV12</stp>
        <stp>XS2033327854 Corp</stp>
        <stp>mty_typ</stp>
        <stp>[greenBondsFilter.xlsx]tkrBBG!R190C13</stp>
        <tr r="M190" s="1"/>
      </tp>
      <tp t="s">
        <v>PERP/CALL</v>
        <stp/>
        <stp>##V3_BDPV12</stp>
        <stp>XS1141810991 Corp</stp>
        <stp>mty_typ</stp>
        <stp>[greenBondsFilter.xlsx]tkrBBG!R144C13</stp>
        <tr r="M144" s="1"/>
      </tp>
      <tp>
        <v>318.30218505859375</v>
        <stp/>
        <stp>##V3_BDPV12</stp>
        <stp>XS2182055009 Corp</stp>
        <stp>blp_i_sprd_mid</stp>
        <stp>[greenBondsFilter.xlsx]tkrBBG!R10C19</stp>
        <tr r="S10" s="1"/>
      </tp>
      <tp t="s">
        <v>BBB-</v>
        <stp/>
        <stp>##V3_BDPV12</stp>
        <stp>XS1752984440 Corp</stp>
        <stp>rtg_sp</stp>
        <stp>[greenBondsFilter.xlsx]tkrBBG!R176C21</stp>
        <stp>fill=-</stp>
        <tr r="U176" s="1"/>
      </tp>
      <tp>
        <v>500000000</v>
        <stp/>
        <stp>##V3_BDPV12</stp>
        <stp>XS1141810991 Corp</stp>
        <stp>amt_outstanding</stp>
        <stp>[greenBondsFilter.xlsx]tkrBBG!R144C15</stp>
        <tr r="O144" s="1"/>
      </tp>
      <tp>
        <v>232936000</v>
        <stp/>
        <stp>##V3_BDPV12</stp>
        <stp>XS2033327854 Corp</stp>
        <stp>amt_outstanding</stp>
        <stp>[greenBondsFilter.xlsx]tkrBBG!R190C15</stp>
        <tr r="O190" s="1"/>
      </tp>
      <tp>
        <v>900000000</v>
        <stp/>
        <stp>##V3_BDPV12</stp>
        <stp>XS1572343744 Corp</stp>
        <stp>amt_outstanding</stp>
        <stp>[greenBondsFilter.xlsx]tkrBBG!R139C15</stp>
        <tr r="O139" s="1"/>
      </tp>
      <tp>
        <v>750000000</v>
        <stp/>
        <stp>##V3_BDPV12</stp>
        <stp>XS2010045511 Corp</stp>
        <stp>amt_outstanding</stp>
        <stp>[greenBondsFilter.xlsx]tkrBBG!R132C15</stp>
        <tr r="O132" s="1"/>
      </tp>
      <tp>
        <v>700000000</v>
        <stp/>
        <stp>##V3_BDPV12</stp>
        <stp>XS0943370543 Corp</stp>
        <stp>amt_outstanding</stp>
        <stp>[greenBondsFilter.xlsx]tkrBBG!R141C15</stp>
        <tr r="O141" s="1"/>
      </tp>
      <tp t="s">
        <v>B-</v>
        <stp/>
        <stp>##V3_BDPV12</stp>
        <stp>XS1271836600 Corp</stp>
        <stp>rtg_sp</stp>
        <stp>[greenBondsFilter.xlsx]tkrBBG!R163C21</stp>
        <stp>fill=-</stp>
        <tr r="U163" s="1"/>
      </tp>
      <tp>
        <v>500000000</v>
        <stp/>
        <stp>##V3_BDPV12</stp>
        <stp>XS2027946610 Corp</stp>
        <stp>amt_outstanding</stp>
        <stp>[greenBondsFilter.xlsx]tkrBBG!R177C15</stp>
        <tr r="O177" s="1"/>
      </tp>
      <tp t="s">
        <v>BB+</v>
        <stp/>
        <stp>##V3_BDPV12</stp>
        <stp>XS1716927766 Corp</stp>
        <stp>rtg_sp</stp>
        <stp>[greenBondsFilter.xlsx]tkrBBG!R164C21</stp>
        <stp>fill=-</stp>
        <tr r="U164" s="1"/>
      </tp>
      <tp t="s">
        <v>BB+</v>
        <stp/>
        <stp>##V3_BDPV12</stp>
        <stp>XS1677911825 Corp</stp>
        <stp>rtg_sp</stp>
        <stp>[greenBondsFilter.xlsx]tkrBBG!R170C21</stp>
        <stp>fill=-</stp>
        <tr r="U170" s="1"/>
      </tp>
      <tp t="s">
        <v>SESGFP</v>
        <stp/>
        <stp>##V3_BDPV12</stp>
        <stp>XS1405765659 Corp</stp>
        <stp>ticker</stp>
        <stp>[greenBondsFilter.xlsx]tkrBBG!R62C10</stp>
        <tr r="J62" s="1"/>
      </tp>
      <tp t="s">
        <v>Ba2</v>
        <stp/>
        <stp>##V3_BDPV12</stp>
        <stp>XS1795406658 Corp</stp>
        <stp>rtg_moody</stp>
        <stp>[greenBondsFilter.xlsx]tkrBBG!R75C20</stp>
        <stp>fill=-</stp>
        <tr r="T75" s="1"/>
      </tp>
      <tp t="s">
        <v>PERP/CALL</v>
        <stp/>
        <stp>##V3_BDPV12</stp>
        <stp>FR0011531730 Corp</stp>
        <stp>mty_typ</stp>
        <stp>[greenBondsFilter.xlsx]tkrBBG!R87C13</stp>
        <tr r="M87" s="1"/>
      </tp>
      <tp t="s">
        <v>BERTEL</v>
        <stp/>
        <stp>##V3_BDPV12</stp>
        <stp>XS1222594472 Corp</stp>
        <stp>ticker</stp>
        <stp>[greenBondsFilter.xlsx]tkrBBG!R56C10</stp>
        <tr r="J56" s="1"/>
      </tp>
      <tp t="s">
        <v>EUR</v>
        <stp/>
        <stp>##V3_BDPV12</stp>
        <stp>FR0012650281 Corp</stp>
        <stp>crncy</stp>
        <stp>[greenBondsFilter.xlsx]tkrBBG!R162C14</stp>
        <tr r="N162" s="1"/>
      </tp>
      <tp t="s">
        <v>EDF 4 PERP</v>
        <stp/>
        <stp>##V3_BDPV12</stp>
        <stp>FR0013367612 Corp</stp>
        <stp>security name</stp>
        <stp>[greenBondsFilter.xlsx]tkrBBG!R96C9</stp>
        <tr r="I96" s="1"/>
      </tp>
      <tp>
        <v>4.375</v>
        <stp/>
        <stp>##V3_BDPV12</stp>
        <stp>XS1819537132 Corp</stp>
        <stp>coupon</stp>
        <stp>[greenBondsFilter.xlsx]tkrBBG!R183C11</stp>
        <tr r="K183" s="1"/>
      </tp>
      <tp t="s">
        <v>ORAFP</v>
        <stp/>
        <stp>##V3_BDPV12</stp>
        <stp>XS1115498260 Corp</stp>
        <stp>ticker</stp>
        <stp>[greenBondsFilter.xlsx]tkrBBG!R66C10</stp>
        <tr r="J66" s="1"/>
      </tp>
      <tp t="s">
        <v>GBP</v>
        <stp/>
        <stp>##V3_BDPV12</stp>
        <stp>FR0011700293 Corp</stp>
        <stp>crncy</stp>
        <stp>[greenBondsFilter.xlsx]tkrBBG!R101C14</stp>
        <tr r="N101" s="1"/>
      </tp>
      <tp>
        <v>3.875</v>
        <stp/>
        <stp>##V3_BDPV12</stp>
        <stp>XS2187689380 Corp</stp>
        <stp>coupon</stp>
        <stp>[greenBondsFilter.xlsx]tkrBBG!R158C11</stp>
        <tr r="K158" s="1"/>
      </tp>
      <tp t="s">
        <v>EUR</v>
        <stp/>
        <stp>##V3_BDPV12</stp>
        <stp>XS1716927766 Corp</stp>
        <stp>crncy</stp>
        <stp>[greenBondsFilter.xlsx]tkrBBG!R164C14</stp>
        <tr r="N164" s="1"/>
      </tp>
      <tp t="s">
        <v>PERP/CALL</v>
        <stp/>
        <stp>##V3_BDPV12</stp>
        <stp>FR0013447877 Corp</stp>
        <stp>mty_typ</stp>
        <stp>[greenBondsFilter.xlsx]tkrBBG!R67C13</stp>
        <tr r="M67" s="1"/>
      </tp>
      <tp t="s">
        <v>SEVFP 2 7/8 PERP</v>
        <stp/>
        <stp>##V3_BDPV12</stp>
        <stp>FR0013252061 Corp</stp>
        <stp>security name</stp>
        <stp>[greenBondsFilter.xlsx]tkrBBG!R93C9</stp>
        <tr r="I93" s="1"/>
      </tp>
      <tp t="s">
        <v>SEVFP 1 5/8 PERP</v>
        <stp/>
        <stp>##V3_BDPV12</stp>
        <stp>FR0013445335 Corp</stp>
        <stp>security name</stp>
        <stp>[greenBondsFilter.xlsx]tkrBBG!R94C9</stp>
        <tr r="I94" s="1"/>
      </tp>
      <tp>
        <v>3.75</v>
        <stp/>
        <stp>##V3_BDPV12</stp>
        <stp>XS1508392625 Corp</stp>
        <stp>coupon</stp>
        <stp>[greenBondsFilter.xlsx]tkrBBG!R175C11</stp>
        <tr r="K175" s="1"/>
      </tp>
      <tp t="s">
        <v>REPSM</v>
        <stp/>
        <stp>##V3_BDPV12</stp>
        <stp>XS2185997884 Corp</stp>
        <stp>ticker</stp>
        <stp>[greenBondsFilter.xlsx]tkrBBG!R35C10</stp>
        <tr r="J35" s="1"/>
      </tp>
      <tp>
        <v>3.875</v>
        <stp/>
        <stp>##V3_BDPV12</stp>
        <stp>XS1196714429 Corp</stp>
        <stp>coupon</stp>
        <stp>[greenBondsFilter.xlsx]tkrBBG!R134C11</stp>
        <tr r="K134" s="1"/>
      </tp>
      <tp t="s">
        <v>ORAFP</v>
        <stp/>
        <stp>##V3_BDPV12</stp>
        <stp>FR0013447877 Corp</stp>
        <stp>ticker</stp>
        <stp>[greenBondsFilter.xlsx]tkrBBG!R67C10</stp>
        <tr r="J67" s="1"/>
      </tp>
      <tp>
        <v>3.25</v>
        <stp/>
        <stp>##V3_BDPV12</stp>
        <stp>XS1890845875 Corp</stp>
        <stp>coupon</stp>
        <stp>[greenBondsFilter.xlsx]tkrBBG!R126C11</stp>
        <tr r="K126" s="1"/>
      </tp>
      <tp t="s">
        <v>AKEFP</v>
        <stp/>
        <stp>##V3_BDPV12</stp>
        <stp>FR0013425170 Corp</stp>
        <stp>ticker</stp>
        <stp>[greenBondsFilter.xlsx]tkrBBG!R16C10</stp>
        <tr r="J16" s="1"/>
      </tp>
      <tp t="s">
        <v>MRKGR</v>
        <stp/>
        <stp>##V3_BDPV12</stp>
        <stp>XS2011260531 Corp</stp>
        <stp>ticker</stp>
        <stp>[greenBondsFilter.xlsx]tkrBBG!R13C10</stp>
        <tr r="J13" s="1"/>
      </tp>
      <tp>
        <v>3.5</v>
        <stp/>
        <stp>##V3_BDPV12</stp>
        <stp>XS1219499032 Corp</stp>
        <stp>coupon</stp>
        <stp>[greenBondsFilter.xlsx]tkrBBG!R111C11</stp>
        <tr r="K111" s="1"/>
      </tp>
      <tp t="s">
        <v>EUR</v>
        <stp/>
        <stp>##V3_BDPV12</stp>
        <stp>XS1150695192 Corp</stp>
        <stp>crncy</stp>
        <stp>[greenBondsFilter.xlsx]tkrBBG!R148C14</stp>
        <tr r="N148" s="1"/>
      </tp>
      <tp t="s">
        <v>EUR</v>
        <stp/>
        <stp>##V3_BDPV12</stp>
        <stp>XS1890845875 Corp</stp>
        <stp>crncy</stp>
        <stp>[greenBondsFilter.xlsx]tkrBBG!R126C14</stp>
        <tr r="N126" s="1"/>
      </tp>
      <tp t="s">
        <v>Baa3</v>
        <stp/>
        <stp>##V3_BDPV12</stp>
        <stp>XS1115502988 Corp</stp>
        <stp>rtg_moody</stp>
        <stp>[greenBondsFilter.xlsx]tkrBBG!R69C20</stp>
        <stp>fill=-</stp>
        <tr r="T69" s="1"/>
      </tp>
      <tp t="s">
        <v>Ba1</v>
        <stp/>
        <stp>##V3_BDPV12</stp>
        <stp>XS2119468572 Corp</stp>
        <stp>rtg_moody</stp>
        <stp>[greenBondsFilter.xlsx]tkrBBG!R83C20</stp>
        <stp>fill=-</stp>
        <tr r="T83" s="1"/>
      </tp>
      <tp t="s">
        <v>A2</v>
        <stp/>
        <stp>##V3_BDPV12</stp>
        <stp>XS1195201931 Corp</stp>
        <stp>rtg_moody</stp>
        <stp>[greenBondsFilter.xlsx]tkrBBG!R42C20</stp>
        <stp>fill=-</stp>
        <tr r="T42" s="1"/>
      </tp>
      <tp t="s">
        <v>REPSM</v>
        <stp/>
        <stp>##V3_BDPV12</stp>
        <stp>XS2186001314 Corp</stp>
        <stp>ticker</stp>
        <stp>[greenBondsFilter.xlsx]tkrBBG!R36C10</stp>
        <tr r="J36" s="1"/>
      </tp>
      <tp t="s">
        <v>Ba1</v>
        <stp/>
        <stp>##V3_BDPV12</stp>
        <stp>XS2185997884 Corp</stp>
        <stp>rtg_moody</stp>
        <stp>[greenBondsFilter.xlsx]tkrBBG!R35C20</stp>
        <stp>fill=-</stp>
        <tr r="T35" s="1"/>
      </tp>
      <tp t="s">
        <v>ENGIFP</v>
        <stp/>
        <stp>##V3_BDPV12</stp>
        <stp>FR0013310505 Corp</stp>
        <stp>ticker</stp>
        <stp>[greenBondsFilter.xlsx]tkrBBG!R88C10</stp>
        <tr r="J88" s="1"/>
      </tp>
      <tp t="s">
        <v>Financial</v>
        <stp/>
        <stp>##V3_BDPV12</stp>
        <stp>XS1982704824 Corp</stp>
        <stp>industry_sector</stp>
        <stp>[greenBondsFilter.xlsx]tkrBBG!R184C16</stp>
        <tr r="P184" s="1"/>
      </tp>
      <tp t="s">
        <v>Utilities</v>
        <stp/>
        <stp>##V3_BDPV12</stp>
        <stp>XS1890845875 Corp</stp>
        <stp>industry_sector</stp>
        <stp>[greenBondsFilter.xlsx]tkrBBG!R126C16</stp>
        <tr r="P126" s="1"/>
      </tp>
      <tp t="s">
        <v>Consumer, Cyclical</v>
        <stp/>
        <stp>##V3_BDPV12</stp>
        <stp>XS1048428012 Corp</stp>
        <stp>industry_sector</stp>
        <stp>[greenBondsFilter.xlsx]tkrBBG!R149C16</stp>
        <tr r="P149" s="1"/>
      </tp>
      <tp t="s">
        <v>Communications</v>
        <stp/>
        <stp>##V3_BDPV12</stp>
        <stp>XS2069101868 Corp</stp>
        <stp>industry_sector</stp>
        <stp>[greenBondsFilter.xlsx]tkrBBG!R58C16</stp>
        <tr r="P58" s="1"/>
      </tp>
      <tp t="s">
        <v>PERP/CALL</v>
        <stp/>
        <stp>##V3_BDPV12</stp>
        <stp>XS2193661324 Corp</stp>
        <stp>mty_typ</stp>
        <stp>[greenBondsFilter.xlsx]tkrBBG!R37C13</stp>
        <tr r="M37" s="1"/>
      </tp>
      <tp t="s">
        <v>Communications</v>
        <stp/>
        <stp>##V3_BDPV12</stp>
        <stp>XS1888179477 Corp</stp>
        <stp>industry_sector</stp>
        <stp>[greenBondsFilter.xlsx]tkrBBG!R78C16</stp>
        <tr r="P78" s="1"/>
      </tp>
      <tp t="s">
        <v>Consumer, Cyclical</v>
        <stp/>
        <stp>##V3_BDPV12</stp>
        <stp>XS1048428442 Corp</stp>
        <stp>industry_sector</stp>
        <stp>[greenBondsFilter.xlsx]tkrBBG!R155C16</stp>
        <tr r="P155" s="1"/>
      </tp>
      <tp t="s">
        <v>PERP/CALL</v>
        <stp/>
        <stp>##V3_BDPV12</stp>
        <stp>XS1195202822 Corp</stp>
        <stp>mty_typ</stp>
        <stp>[greenBondsFilter.xlsx]tkrBBG!R46C13</stp>
        <tr r="M46" s="1"/>
      </tp>
      <tp t="s">
        <v>Communications</v>
        <stp/>
        <stp>##V3_BDPV12</stp>
        <stp>XS1222591023 Corp</stp>
        <stp>industry_sector</stp>
        <stp>[greenBondsFilter.xlsx]tkrBBG!R55C16</stp>
        <tr r="P55" s="1"/>
      </tp>
      <tp t="s">
        <v>PERP/CALL</v>
        <stp/>
        <stp>##V3_BDPV12</stp>
        <stp>XS2056371334 Corp</stp>
        <stp>mty_typ</stp>
        <stp>[greenBondsFilter.xlsx]tkrBBG!R77C13</stp>
        <tr r="M77" s="1"/>
      </tp>
      <tp t="s">
        <v>Utilities</v>
        <stp/>
        <stp>##V3_BDPV12</stp>
        <stp>XS1254119750 Corp</stp>
        <stp>industry_sector</stp>
        <stp>[greenBondsFilter.xlsx]tkrBBG!R112C16</stp>
        <tr r="P112" s="1"/>
      </tp>
      <tp t="s">
        <v>CALLABLE</v>
        <stp/>
        <stp>##V3_BDPV12</stp>
        <stp>XS1309436753 Corp</stp>
        <stp>mty_typ</stp>
        <stp>[greenBondsFilter.xlsx]tkrBBG!R48C13</stp>
        <tr r="M48" s="1"/>
      </tp>
      <tp>
        <v>3.992</v>
        <stp/>
        <stp>##V3_BDPV12</stp>
        <stp>FR0011606169 Corp</stp>
        <stp>coupon</stp>
        <stp>[greenBondsFilter.xlsx]tkrBBG!R187C11</stp>
        <tr r="K187" s="1"/>
      </tp>
      <tp t="s">
        <v>CALLABLE</v>
        <stp/>
        <stp>##V3_BDPV12</stp>
        <stp>XS2011260705 Corp</stp>
        <stp>mty_typ</stp>
        <stp>[greenBondsFilter.xlsx]tkrBBG!R14C13</stp>
        <tr r="M14" s="1"/>
      </tp>
      <tp t="s">
        <v>Communications</v>
        <stp/>
        <stp>##V3_BDPV12</stp>
        <stp>XS1115498260 Corp</stp>
        <stp>industry_sector</stp>
        <stp>[greenBondsFilter.xlsx]tkrBBG!R66C16</stp>
        <tr r="P66" s="1"/>
      </tp>
      <tp t="s">
        <v>Communications</v>
        <stp/>
        <stp>##V3_BDPV12</stp>
        <stp>XS1933828433 Corp</stp>
        <stp>industry_sector</stp>
        <stp>[greenBondsFilter.xlsx]tkrBBG!R74C16</stp>
        <tr r="P74" s="1"/>
      </tp>
      <tp t="s">
        <v>BPLN</v>
        <stp/>
        <stp>##V3_BDPV12</stp>
        <stp>US05565QDV77 Corp</stp>
        <stp>ticker</stp>
        <stp>[greenBondsFilter.xlsx]tkrBBG!R41C10</stp>
        <tr r="J41" s="1"/>
      </tp>
      <tp t="s">
        <v>Basic Materials</v>
        <stp/>
        <stp>##V3_BDPV12</stp>
        <stp>USQ12441AA19 Corp</stp>
        <stp>industry_sector</stp>
        <stp>[greenBondsFilter.xlsx]tkrBBG!R51C16</stp>
        <tr r="P51" s="1"/>
      </tp>
      <tp t="s">
        <v>EUSA5</v>
        <stp/>
        <stp>##V3_BDPV12</stp>
        <stp>XS0969341147 Corp</stp>
        <stp>reset_idx</stp>
        <stp>[greenBondsFilter.xlsx]tkrBBG!R53C26</stp>
        <tr r="Z53" s="1"/>
      </tp>
      <tp>
        <v>185.5986328125</v>
        <stp/>
        <stp>##V3_BDPV12</stp>
        <stp>FR0013447877 Corp</stp>
        <stp>blp_i_sprd_mid</stp>
        <stp>[greenBondsFilter.xlsx]tkrBBG!R67C19</stp>
        <tr r="S67" s="1"/>
      </tp>
      <tp>
        <v>254.43229675292969</v>
        <stp/>
        <stp>##V3_BDPV12</stp>
        <stp>FR0013425170 Corp</stp>
        <stp>blp_i_sprd_mid</stp>
        <stp>[greenBondsFilter.xlsx]tkrBBG!R16C19</stp>
        <tr r="S16" s="1"/>
      </tp>
      <tp t="s">
        <v>CALLABLE</v>
        <stp/>
        <stp>##V3_BDPV12</stp>
        <stp>XS1044811591 Corp</stp>
        <stp>mty_typ</stp>
        <stp>[greenBondsFilter.xlsx]tkrBBG!R104C13</stp>
        <tr r="M104" s="1"/>
      </tp>
      <tp>
        <v>170.7591552734375</v>
        <stp/>
        <stp>##V3_BDPV12</stp>
        <stp>XS2011260531 Corp</stp>
        <stp>blp_i_sprd_mid</stp>
        <stp>[greenBondsFilter.xlsx]tkrBBG!R13C19</stp>
        <tr r="S13" s="1"/>
      </tp>
      <tp>
        <v>393.03189086914063</v>
        <stp/>
        <stp>##V3_BDPV12</stp>
        <stp>XS2186001314 Corp</stp>
        <stp>blp_i_sprd_mid</stp>
        <stp>[greenBondsFilter.xlsx]tkrBBG!R36C19</stp>
        <tr r="S36" s="1"/>
      </tp>
      <tp>
        <v>169.20472717285156</v>
        <stp/>
        <stp>##V3_BDPV12</stp>
        <stp>FR0013310505 Corp</stp>
        <stp>blp_i_sprd_mid</stp>
        <stp>[greenBondsFilter.xlsx]tkrBBG!R88C19</stp>
        <tr r="S88" s="1"/>
      </tp>
      <tp>
        <v>319.06289672851563</v>
        <stp/>
        <stp>##V3_BDPV12</stp>
        <stp>XS1405765659 Corp</stp>
        <stp>blp_i_sprd_mid</stp>
        <stp>[greenBondsFilter.xlsx]tkrBBG!R62C19</stp>
        <tr r="S62" s="1"/>
      </tp>
      <tp t="s">
        <v>PERP/CALL</v>
        <stp/>
        <stp>##V3_BDPV12</stp>
        <stp>XS0968913342 Corp</stp>
        <stp>mty_typ</stp>
        <stp>[greenBondsFilter.xlsx]tkrBBG!R152C13</stp>
        <tr r="M152" s="1"/>
      </tp>
      <tp>
        <v>316.38131713867188</v>
        <stp/>
        <stp>##V3_BDPV12</stp>
        <stp>XS1222594472 Corp</stp>
        <stp>blp_i_sprd_mid</stp>
        <stp>[greenBondsFilter.xlsx]tkrBBG!R56C19</stp>
        <tr r="S56" s="1"/>
      </tp>
      <tp>
        <v>187.061767578125</v>
        <stp/>
        <stp>##V3_BDPV12</stp>
        <stp>XS1115498260 Corp</stp>
        <stp>blp_i_sprd_mid</stp>
        <stp>[greenBondsFilter.xlsx]tkrBBG!R66C19</stp>
        <tr r="S66" s="1"/>
      </tp>
      <tp t="s">
        <v>CALLABLE</v>
        <stp/>
        <stp>##V3_BDPV12</stp>
        <stp>XS2010044977 Corp</stp>
        <stp>mty_typ</stp>
        <stp>[greenBondsFilter.xlsx]tkrBBG!R131C13</stp>
        <tr r="M131" s="1"/>
      </tp>
      <tp>
        <v>358.67962646484375</v>
        <stp/>
        <stp>##V3_BDPV12</stp>
        <stp>XS2185997884 Corp</stp>
        <stp>blp_i_sprd_mid</stp>
        <stp>[greenBondsFilter.xlsx]tkrBBG!R35C19</stp>
        <tr r="S35" s="1"/>
      </tp>
      <tp>
        <v>500000000</v>
        <stp/>
        <stp>##V3_BDPV12</stp>
        <stp>XS2010044977 Corp</stp>
        <stp>amt_outstanding</stp>
        <stp>[greenBondsFilter.xlsx]tkrBBG!R131C15</stp>
        <tr r="O131" s="1"/>
      </tp>
      <tp t="s">
        <v>BB+</v>
        <stp/>
        <stp>##V3_BDPV12</stp>
        <stp>XS1720192696 Corp</stp>
        <stp>rtg_sp</stp>
        <stp>[greenBondsFilter.xlsx]tkrBBG!R142C21</stp>
        <stp>fill=-</stp>
        <tr r="U142" s="1"/>
      </tp>
      <tp t="s">
        <v>BB+</v>
        <stp/>
        <stp>##V3_BDPV12</stp>
        <stp>XS1139494493 Corp</stp>
        <stp>rtg_sp</stp>
        <stp>[greenBondsFilter.xlsx]tkrBBG!R127C21</stp>
        <stp>fill=-</stp>
        <tr r="U127" s="1"/>
      </tp>
      <tp>
        <v>750000000</v>
        <stp/>
        <stp>##V3_BDPV12</stp>
        <stp>XS0968913342 Corp</stp>
        <stp>amt_outstanding</stp>
        <stp>[greenBondsFilter.xlsx]tkrBBG!R152C15</stp>
        <tr r="O152" s="1"/>
      </tp>
      <tp t="s">
        <v>BBB-</v>
        <stp/>
        <stp>##V3_BDPV12</stp>
        <stp>XS1191320297 Corp</stp>
        <stp>rtg_sp</stp>
        <stp>[greenBondsFilter.xlsx]tkrBBG!R180C21</stp>
        <stp>fill=-</stp>
        <tr r="U180" s="1"/>
      </tp>
      <tp>
        <v>1000000000</v>
        <stp/>
        <stp>##V3_BDPV12</stp>
        <stp>XS1044811591 Corp</stp>
        <stp>amt_outstanding</stp>
        <stp>[greenBondsFilter.xlsx]tkrBBG!R104C15</stp>
        <tr r="O104" s="1"/>
      </tp>
      <tp t="s">
        <v>BBB-</v>
        <stp/>
        <stp>##V3_BDPV12</stp>
        <stp>XS1206541366 Corp</stp>
        <stp>rtg_sp</stp>
        <stp>[greenBondsFilter.xlsx]tkrBBG!R159C21</stp>
        <stp>fill=-</stp>
        <tr r="U159" s="1"/>
      </tp>
      <tp t="s">
        <v>Baa2</v>
        <stp/>
        <stp>##V3_BDPV12</stp>
        <stp>XS1294342792 Corp</stp>
        <stp>rtg_moody</stp>
        <stp>[greenBondsFilter.xlsx]tkrBBG!R30C20</stp>
        <stp>fill=-</stp>
        <tr r="T30" s="1"/>
      </tp>
      <tp t="s">
        <v>IFXGR</v>
        <stp/>
        <stp>##V3_BDPV12</stp>
        <stp>XS2056730679 Corp</stp>
        <stp>ticker</stp>
        <stp>[greenBondsFilter.xlsx]tkrBBG!R85C10</stp>
        <tr r="J85" s="1"/>
      </tp>
      <tp t="s">
        <v>EUR</v>
        <stp/>
        <stp>##V3_BDPV12</stp>
        <stp>XS1788973573 Corp</stp>
        <stp>crncy</stp>
        <stp>[greenBondsFilter.xlsx]tkrBBG!R168C14</stp>
        <tr r="N168" s="1"/>
      </tp>
      <tp t="s">
        <v>28/03/2023</v>
        <stp/>
        <stp>##V3_BDPV12</stp>
        <stp>USN4297BBC74 Corp</stp>
        <stp>nxt_call_dt</stp>
        <stp>[greenBondsFilter.xlsx]tkrBBG!R57C12</stp>
        <tr r="L57" s="1"/>
      </tp>
      <tp>
        <v>2.25</v>
        <stp/>
        <stp>##V3_BDPV12</stp>
        <stp>XS1720192696 Corp</stp>
        <stp>coupon</stp>
        <stp>[greenBondsFilter.xlsx]tkrBBG!R142C11</stp>
        <tr r="K142" s="1"/>
      </tp>
      <tp>
        <v>4.625</v>
        <stp/>
        <stp>##V3_BDPV12</stp>
        <stp>XS1974894138 Corp</stp>
        <stp>coupon</stp>
        <stp>[greenBondsFilter.xlsx]tkrBBG!R173C11</stp>
        <tr r="K173" s="1"/>
      </tp>
      <tp t="s">
        <v>PERP/CALL</v>
        <stp/>
        <stp>##V3_BDPV12</stp>
        <stp>FR0013425170 Corp</stp>
        <stp>mty_typ</stp>
        <stp>[greenBondsFilter.xlsx]tkrBBG!R16C13</stp>
        <tr r="M16" s="1"/>
      </tp>
      <tp t="s">
        <v>FIRMEN</v>
        <stp/>
        <stp>##V3_BDPV12</stp>
        <stp>XS2182055009 Corp</stp>
        <stp>ticker</stp>
        <stp>[greenBondsFilter.xlsx]tkrBBG!R10C10</stp>
        <tr r="J10" s="1"/>
      </tp>
      <tp t="s">
        <v>ENGIFP 1 5/8 PERP</v>
        <stp/>
        <stp>##V3_BDPV12</stp>
        <stp>FR0013431244 Corp</stp>
        <stp>security name</stp>
        <stp>[greenBondsFilter.xlsx]tkrBBG!R91C9</stp>
        <tr r="I91" s="1"/>
      </tp>
      <tp>
        <v>6.875</v>
        <stp/>
        <stp>##V3_BDPV12</stp>
        <stp>XS1642686676 Corp</stp>
        <stp>coupon</stp>
        <stp>[greenBondsFilter.xlsx]tkrBBG!R192C11</stp>
        <tr r="K192" s="1"/>
      </tp>
      <tp>
        <v>3.375</v>
        <stp/>
        <stp>##V3_BDPV12</stp>
        <stp>XS1713463559 Corp</stp>
        <stp>coupon</stp>
        <stp>[greenBondsFilter.xlsx]tkrBBG!R120C11</stp>
        <tr r="K120" s="1"/>
      </tp>
      <tp t="s">
        <v>Ba1</v>
        <stp/>
        <stp>##V3_BDPV12</stp>
        <stp>XS1405763019 Corp</stp>
        <stp>rtg_moody</stp>
        <stp>[greenBondsFilter.xlsx]tkrBBG!R18C20</stp>
        <stp>fill=-</stp>
        <tr r="T18" s="1"/>
      </tp>
      <tp>
        <v>58</v>
        <stp/>
        <stp>##V3_BDPV12</stp>
        <stp>XS2077670342 Corp</stp>
        <stp>RSK_BB_IMPLIED_CDS_SPREAD</stp>
        <stp>[greenBondsFilter.xlsx]tkrBBG!R9C32</stp>
        <tr r="AF9" s="1"/>
      </tp>
      <tp t="s">
        <v>TELEFO</v>
        <stp/>
        <stp>##V3_BDPV12</stp>
        <stp>XS2056371334 Corp</stp>
        <stp>ticker</stp>
        <stp>[greenBondsFilter.xlsx]tkrBBG!R77C10</stp>
        <tr r="J77" s="1"/>
      </tp>
      <tp t="s">
        <v>TELEFO</v>
        <stp/>
        <stp>##V3_BDPV12</stp>
        <stp>XS1795406575 Corp</stp>
        <stp>ticker</stp>
        <stp>[greenBondsFilter.xlsx]tkrBBG!R72C10</stp>
        <tr r="J72" s="1"/>
      </tp>
      <tp t="s">
        <v>EUR</v>
        <stp/>
        <stp>##V3_BDPV12</stp>
        <stp>XS1591694481 Corp</stp>
        <stp>crncy</stp>
        <stp>[greenBondsFilter.xlsx]tkrBBG!R113C14</stp>
        <tr r="N113" s="1"/>
      </tp>
      <tp>
        <v>58</v>
        <stp/>
        <stp>##V3_BDPV12</stp>
        <stp>XS2077670003 Corp</stp>
        <stp>RSK_BB_IMPLIED_CDS_SPREAD</stp>
        <stp>[greenBondsFilter.xlsx]tkrBBG!R8C32</stp>
        <tr r="AF8" s="1"/>
      </tp>
      <tp>
        <v>3.125</v>
        <stp/>
        <stp>##V3_BDPV12</stp>
        <stp>XS2195190520 Corp</stp>
        <stp>coupon</stp>
        <stp>[greenBondsFilter.xlsx]tkrBBG!R138C11</stp>
        <tr r="K138" s="1"/>
      </tp>
      <tp t="s">
        <v>Utilities</v>
        <stp/>
        <stp>##V3_BDPV12</stp>
        <stp>FR0011697010 Corp</stp>
        <stp>industry_sector</stp>
        <stp>[greenBondsFilter.xlsx]tkrBBG!R95C16</stp>
        <tr r="P95" s="1"/>
      </tp>
      <tp t="s">
        <v>ORAFP 1 3/4 PERP</v>
        <stp/>
        <stp>##V3_BDPV12</stp>
        <stp>FR0013447877 Corp</stp>
        <stp>security name</stp>
        <stp>[greenBondsFilter.xlsx]tkrBBG!R67C9</stp>
        <tr r="I67" s="1"/>
      </tp>
      <tp t="s">
        <v>EUR</v>
        <stp/>
        <stp>##V3_BDPV12</stp>
        <stp>XS1224710399 Corp</stp>
        <stp>crncy</stp>
        <stp>[greenBondsFilter.xlsx]tkrBBG!R128C14</stp>
        <tr r="N128" s="1"/>
      </tp>
      <tp t="s">
        <v>SESGFP</v>
        <stp/>
        <stp>##V3_BDPV12</stp>
        <stp>XS1405777746 Corp</stp>
        <stp>ticker</stp>
        <stp>[greenBondsFilter.xlsx]tkrBBG!R61C10</stp>
        <tr r="J61" s="1"/>
      </tp>
      <tp>
        <v>2.375</v>
        <stp/>
        <stp>##V3_BDPV12</stp>
        <stp>XS1196713298 Corp</stp>
        <stp>coupon</stp>
        <stp>[greenBondsFilter.xlsx]tkrBBG!R137C11</stp>
        <tr r="K137" s="1"/>
      </tp>
      <tp t="s">
        <v>EUR</v>
        <stp/>
        <stp>##V3_BDPV12</stp>
        <stp>XS1196713298 Corp</stp>
        <stp>crncy</stp>
        <stp>[greenBondsFilter.xlsx]tkrBBG!R137C14</stp>
        <tr r="N137" s="1"/>
      </tp>
      <tp t="s">
        <v>EDF</v>
        <stp/>
        <stp>##V3_BDPV12</stp>
        <stp>FR0013367612 Corp</stp>
        <stp>ticker</stp>
        <stp>[greenBondsFilter.xlsx]tkrBBG!R96C10</stp>
        <tr r="J96" s="1"/>
      </tp>
      <tp t="s">
        <v>REPSM</v>
        <stp/>
        <stp>##V3_BDPV12</stp>
        <stp>XS1207058733 Corp</stp>
        <stp>ticker</stp>
        <stp>[greenBondsFilter.xlsx]tkrBBG!R34C10</stp>
        <tr r="J34" s="1"/>
      </tp>
      <tp t="s">
        <v>Communications</v>
        <stp/>
        <stp>##V3_BDPV12</stp>
        <stp>XS0969342384 Corp</stp>
        <stp>industry_sector</stp>
        <stp>[greenBondsFilter.xlsx]tkrBBG!R54C16</stp>
        <tr r="P54" s="1"/>
      </tp>
      <tp t="s">
        <v>Financial</v>
        <stp/>
        <stp>##V3_BDPV12</stp>
        <stp>XS1491364953 Corp</stp>
        <stp>industry_sector</stp>
        <stp>[greenBondsFilter.xlsx]tkrBBG!R181C16</stp>
        <tr r="P181" s="1"/>
      </tp>
      <tp t="s">
        <v>Communications</v>
        <stp/>
        <stp>##V3_BDPV12</stp>
        <stp>XS1222594472 Corp</stp>
        <stp>industry_sector</stp>
        <stp>[greenBondsFilter.xlsx]tkrBBG!R56C16</stp>
        <tr r="P56" s="1"/>
      </tp>
      <tp t="s">
        <v>PERP/CALL</v>
        <stp/>
        <stp>##V3_BDPV12</stp>
        <stp>XS1795406575 Corp</stp>
        <stp>mty_typ</stp>
        <stp>[greenBondsFilter.xlsx]tkrBBG!R72C13</stp>
        <tr r="M72" s="1"/>
      </tp>
      <tp t="s">
        <v>Energy</v>
        <stp/>
        <stp>##V3_BDPV12</stp>
        <stp>XS1413581205 Corp</stp>
        <stp>industry_sector</stp>
        <stp>[greenBondsFilter.xlsx]tkrBBG!R43C16</stp>
        <tr r="P43" s="1"/>
      </tp>
      <tp t="s">
        <v>Communications</v>
        <stp/>
        <stp>##V3_BDPV12</stp>
        <stp>XS1115502988 Corp</stp>
        <stp>industry_sector</stp>
        <stp>[greenBondsFilter.xlsx]tkrBBG!R69C16</stp>
        <tr r="P69" s="1"/>
      </tp>
      <tp t="s">
        <v>PERP/CALL</v>
        <stp/>
        <stp>##V3_BDPV12</stp>
        <stp>XS2051471105 Corp</stp>
        <stp>mty_typ</stp>
        <stp>[greenBondsFilter.xlsx]tkrBBG!R21C13</stp>
        <tr r="M21" s="1"/>
      </tp>
      <tp t="s">
        <v>PERP/CALL</v>
        <stp/>
        <stp>##V3_BDPV12</stp>
        <stp>XS1050461034 Corp</stp>
        <stp>mty_typ</stp>
        <stp>[greenBondsFilter.xlsx]tkrBBG!R73C13</stp>
        <tr r="M73" s="1"/>
      </tp>
      <tp>
        <v>5.88</v>
        <stp/>
        <stp>##V3_BDPV12</stp>
        <stp>US29265WAA62 Corp</stp>
        <stp>basic_spread</stp>
        <stp>[greenBondsFilter.xlsx]tkrBBG!R123C27</stp>
        <tr r="AA123" s="1"/>
      </tp>
      <tp t="s">
        <v>Utilities</v>
        <stp/>
        <stp>##V3_BDPV12</stp>
        <stp>XS1196714429 Corp</stp>
        <stp>industry_sector</stp>
        <stp>[greenBondsFilter.xlsx]tkrBBG!R134C16</stp>
        <tr r="P134" s="1"/>
      </tp>
      <tp>
        <v>6</v>
        <stp/>
        <stp>##V3_BDPV12</stp>
        <stp>FR0011401728 Corp</stp>
        <stp>coupon</stp>
        <stp>[greenBondsFilter.xlsx]tkrBBG!R100C11</stp>
        <tr r="K100" s="1"/>
      </tp>
      <tp t="s">
        <v>BBB+</v>
        <stp/>
        <stp>##V3_BDPV12</stp>
        <stp>US05565QDU94 Corp</stp>
        <stp>bb_composite</stp>
        <stp>[greenBondsFilter.xlsx]tkrBBG!R40C22</stp>
        <stp>fill=-</stp>
        <tr r="V40" s="1"/>
      </tp>
      <tp t="s">
        <v>CALLABLE</v>
        <stp/>
        <stp>##V3_BDPV12</stp>
        <stp>XS2082429890 Corp</stp>
        <stp>mty_typ</stp>
        <stp>[greenBondsFilter.xlsx]tkrBBG!R60C13</stp>
        <tr r="M60" s="1"/>
      </tp>
      <tp t="s">
        <v>Communications</v>
        <stp/>
        <stp>##V3_BDPV12</stp>
        <stp>XS2109819859 Corp</stp>
        <stp>industry_sector</stp>
        <stp>[greenBondsFilter.xlsx]tkrBBG!R76C16</stp>
        <tr r="P76" s="1"/>
      </tp>
      <tp t="s">
        <v>PERP/CALL</v>
        <stp/>
        <stp>##V3_BDPV12</stp>
        <stp>XS1713462403 Corp</stp>
        <stp>mty_typ</stp>
        <stp>[greenBondsFilter.xlsx]tkrBBG!R31C13</stp>
        <tr r="M31" s="1"/>
      </tp>
      <tp t="s">
        <v>Utilities</v>
        <stp/>
        <stp>##V3_BDPV12</stp>
        <stp>XS1591694481 Corp</stp>
        <stp>industry_sector</stp>
        <stp>[greenBondsFilter.xlsx]tkrBBG!R113C16</stp>
        <tr r="P113" s="1"/>
      </tp>
      <tp t="s">
        <v>PERP/CALL</v>
        <stp/>
        <stp>##V3_BDPV12</stp>
        <stp>XS1757377400 Corp</stp>
        <stp>mty_typ</stp>
        <stp>[greenBondsFilter.xlsx]tkrBBG!R140C13</stp>
        <tr r="M140" s="1"/>
      </tp>
      <tp t="s">
        <v>CALLABLE</v>
        <stp/>
        <stp>##V3_BDPV12</stp>
        <stp>XS0903532090 Corp</stp>
        <stp>mty_typ</stp>
        <stp>[greenBondsFilter.xlsx]tkrBBG!R133C13</stp>
        <tr r="M133" s="1"/>
      </tp>
      <tp>
        <v>302.31912231445313</v>
        <stp/>
        <stp>##V3_BDPV12</stp>
        <stp>FR0011697028 Corp</stp>
        <stp>blp_i_sprd_mid</stp>
        <stp>[greenBondsFilter.xlsx]tkrBBG!R98C19</stp>
        <tr r="S98" s="1"/>
      </tp>
      <tp>
        <v>323.54025268554688</v>
        <stp/>
        <stp>##V3_BDPV12</stp>
        <stp>XS1888180640 Corp</stp>
        <stp>blp_i_sprd_mid</stp>
        <stp>[greenBondsFilter.xlsx]tkrBBG!R81C19</stp>
        <tr r="S81" s="1"/>
      </tp>
      <tp t="s">
        <v>#N/A Field Not Applicable</v>
        <stp/>
        <stp>##V3_BDPV12</stp>
        <stp>XS1309436910 Corp</stp>
        <stp>blp_i_sprd_mid</stp>
        <stp>[greenBondsFilter.xlsx]tkrBBG!R49C19</stp>
        <tr r="S49" s="1"/>
      </tp>
      <tp t="s">
        <v>CALLABLE</v>
        <stp/>
        <stp>##V3_BDPV12</stp>
        <stp>XS1713463559 Corp</stp>
        <stp>mty_typ</stp>
        <stp>[greenBondsFilter.xlsx]tkrBBG!R120C13</stp>
        <tr r="M120" s="1"/>
      </tp>
      <tp t="s">
        <v>PERP/CALL</v>
        <stp/>
        <stp>##V3_BDPV12</stp>
        <stp>XS1224710399 Corp</stp>
        <stp>mty_typ</stp>
        <stp>[greenBondsFilter.xlsx]tkrBBG!R128C13</stp>
        <tr r="M128" s="1"/>
      </tp>
      <tp t="s">
        <v>#N/A Field Not Applicable</v>
        <stp/>
        <stp>##V3_BDPV12</stp>
        <stp>XS1309437215 Corp</stp>
        <stp>blp_i_sprd_mid</stp>
        <stp>[greenBondsFilter.xlsx]tkrBBG!R52C19</stp>
        <tr r="S52" s="1"/>
      </tp>
      <tp t="s">
        <v>CALLABLE</v>
        <stp/>
        <stp>##V3_BDPV12</stp>
        <stp>XS1713463716 Corp</stp>
        <stp>mty_typ</stp>
        <stp>[greenBondsFilter.xlsx]tkrBBG!R117C13</stp>
        <tr r="M117" s="1"/>
      </tp>
      <tp t="s">
        <v>PERP/CALL</v>
        <stp/>
        <stp>##V3_BDPV12</stp>
        <stp>XS1642686676 Corp</stp>
        <stp>mty_typ</stp>
        <stp>[greenBondsFilter.xlsx]tkrBBG!R192C13</stp>
        <tr r="M192" s="1"/>
      </tp>
      <tp>
        <v>190.22908020019531</v>
        <stp/>
        <stp>##V3_BDPV12</stp>
        <stp>FR0013252061 Corp</stp>
        <stp>blp_i_sprd_mid</stp>
        <stp>[greenBondsFilter.xlsx]tkrBBG!R93C19</stp>
        <tr r="S93" s="1"/>
      </tp>
      <tp>
        <v>105.74559783935547</v>
        <stp/>
        <stp>##V3_BDPV12</stp>
        <stp>XS1413581205 Corp</stp>
        <stp>blp_i_sprd_mid</stp>
        <stp>[greenBondsFilter.xlsx]tkrBBG!R43C19</stp>
        <tr r="S43" s="1"/>
      </tp>
      <tp t="s">
        <v>PERP/CALL</v>
        <stp/>
        <stp>##V3_BDPV12</stp>
        <stp>XS1508392625 Corp</stp>
        <stp>mty_typ</stp>
        <stp>[greenBondsFilter.xlsx]tkrBBG!R175C13</stp>
        <tr r="M175" s="1"/>
      </tp>
      <tp>
        <v>167.27339172363281</v>
        <stp/>
        <stp>##V3_BDPV12</stp>
        <stp>XS1152343668 Corp</stp>
        <stp>blp_i_sprd_mid</stp>
        <stp>[greenBondsFilter.xlsx]tkrBBG!R12C19</stp>
        <tr r="S12" s="1"/>
      </tp>
      <tp t="s">
        <v>BB+</v>
        <stp/>
        <stp>##V3_BDPV12</stp>
        <stp>XS1591694481 Corp</stp>
        <stp>rtg_sp</stp>
        <stp>[greenBondsFilter.xlsx]tkrBBG!R113C21</stp>
        <stp>fill=-</stp>
        <tr r="U113" s="1"/>
      </tp>
      <tp t="s">
        <v>BB</v>
        <stp/>
        <stp>##V3_BDPV12</stp>
        <stp>PTEDPKOM0034 Corp</stp>
        <stp>rtg_sp</stp>
        <stp>[greenBondsFilter.xlsx]tkrBBG!R145C21</stp>
        <stp>fill=-</stp>
        <tr r="U145" s="1"/>
      </tp>
      <tp>
        <v>600000000</v>
        <stp/>
        <stp>##V3_BDPV12</stp>
        <stp>XS1508392625 Corp</stp>
        <stp>amt_outstanding</stp>
        <stp>[greenBondsFilter.xlsx]tkrBBG!R175C15</stp>
        <tr r="O175" s="1"/>
      </tp>
      <tp t="s">
        <v>-</v>
        <stp/>
        <stp>##V3_BDPV12</stp>
        <stp>FR0012650281 Corp</stp>
        <stp>rtg_sp</stp>
        <stp>[greenBondsFilter.xlsx]tkrBBG!R162C21</stp>
        <stp>fill=-</stp>
        <tr r="U162" s="1"/>
      </tp>
      <tp>
        <v>1750000000</v>
        <stp/>
        <stp>##V3_BDPV12</stp>
        <stp>XS1642686676 Corp</stp>
        <stp>amt_outstanding</stp>
        <stp>[greenBondsFilter.xlsx]tkrBBG!R192C15</stp>
        <tr r="O192" s="1"/>
      </tp>
      <tp>
        <v>750019000</v>
        <stp/>
        <stp>##V3_BDPV12</stp>
        <stp>XS1713463716 Corp</stp>
        <stp>amt_outstanding</stp>
        <stp>[greenBondsFilter.xlsx]tkrBBG!R117C15</stp>
        <tr r="O117" s="1"/>
      </tp>
      <tp t="s">
        <v>BBB-</v>
        <stp/>
        <stp>##V3_BDPV12</stp>
        <stp>XS0954675129 Corp</stp>
        <stp>rtg_sp</stp>
        <stp>[greenBondsFilter.xlsx]tkrBBG!R118C21</stp>
        <stp>fill=-</stp>
        <tr r="U118" s="1"/>
      </tp>
      <tp>
        <v>500000000</v>
        <stp/>
        <stp>##V3_BDPV12</stp>
        <stp>XS1224710399 Corp</stp>
        <stp>amt_outstanding</stp>
        <stp>[greenBondsFilter.xlsx]tkrBBG!R128C15</stp>
        <tr r="O128" s="1"/>
      </tp>
      <tp>
        <v>750000000</v>
        <stp/>
        <stp>##V3_BDPV12</stp>
        <stp>XS1713463559 Corp</stp>
        <stp>amt_outstanding</stp>
        <stp>[greenBondsFilter.xlsx]tkrBBG!R120C15</stp>
        <tr r="O120" s="1"/>
      </tp>
      <tp>
        <v>1000000000</v>
        <stp/>
        <stp>##V3_BDPV12</stp>
        <stp>XS0903532090 Corp</stp>
        <stp>amt_outstanding</stp>
        <stp>[greenBondsFilter.xlsx]tkrBBG!R133C15</stp>
        <tr r="O133" s="1"/>
      </tp>
      <tp>
        <v>500000000</v>
        <stp/>
        <stp>##V3_BDPV12</stp>
        <stp>XS1757377400 Corp</stp>
        <stp>amt_outstanding</stp>
        <stp>[greenBondsFilter.xlsx]tkrBBG!R140C15</stp>
        <tr r="O140" s="1"/>
      </tp>
      <tp t="s">
        <v>GBP</v>
        <stp/>
        <stp>##V3_BDPV12</stp>
        <stp>XS1934875219 Corp</stp>
        <stp>crncy</stp>
        <stp>[greenBondsFilter.xlsx]tkrBBG!R185C14</stp>
        <tr r="N185" s="1"/>
      </tp>
      <tp t="s">
        <v>Baa3</v>
        <stp/>
        <stp>##V3_BDPV12</stp>
        <stp>XS1152338072 Corp</stp>
        <stp>rtg_moody</stp>
        <stp>[greenBondsFilter.xlsx]tkrBBG!R11C20</stp>
        <stp>fill=-</stp>
        <tr r="T11" s="1"/>
      </tp>
      <tp>
        <v>1.625</v>
        <stp/>
        <stp>##V3_BDPV12</stp>
        <stp>XS2035564629 Corp</stp>
        <stp>coupon</stp>
        <stp>[greenBondsFilter.xlsx]tkrBBG!R108C11</stp>
        <tr r="K108" s="1"/>
      </tp>
      <tp t="s">
        <v>Ba1</v>
        <stp/>
        <stp>##V3_BDPV12</stp>
        <stp>XS1207058733 Corp</stp>
        <stp>rtg_moody</stp>
        <stp>[greenBondsFilter.xlsx]tkrBBG!R34C20</stp>
        <stp>fill=-</stp>
        <tr r="T34" s="1"/>
      </tp>
      <tp>
        <v>2.2490000000000001</v>
        <stp/>
        <stp>##V3_BDPV12</stp>
        <stp>XS2110077299 Corp</stp>
        <stp>coupon</stp>
        <stp>[greenBondsFilter.xlsx]tkrBBG!R169C11</stp>
        <tr r="K169" s="1"/>
      </tp>
      <tp t="s">
        <v>KPN</v>
        <stp/>
        <stp>##V3_BDPV12</stp>
        <stp>XS2069101868 Corp</stp>
        <stp>ticker</stp>
        <stp>[greenBondsFilter.xlsx]tkrBBG!R58C10</stp>
        <tr r="J58" s="1"/>
      </tp>
      <tp t="s">
        <v>Basic Materials</v>
        <stp/>
        <stp>##V3_BDPV12</stp>
        <stp>FR0012278539 Corp</stp>
        <stp>industry_sector</stp>
        <stp>[greenBondsFilter.xlsx]tkrBBG!R15C16</stp>
        <tr r="P15" s="1"/>
      </tp>
      <tp>
        <v>2.125</v>
        <stp/>
        <stp>##V3_BDPV12</stp>
        <stp>XS1752984440 Corp</stp>
        <stp>coupon</stp>
        <stp>[greenBondsFilter.xlsx]tkrBBG!R176C11</stp>
        <tr r="K176" s="1"/>
      </tp>
      <tp t="s">
        <v>VOD</v>
        <stp/>
        <stp>##V3_BDPV12</stp>
        <stp>XS1888179550 Corp</stp>
        <stp>ticker</stp>
        <stp>[greenBondsFilter.xlsx]tkrBBG!R79C10</stp>
        <tr r="J79" s="1"/>
      </tp>
      <tp t="s">
        <v>BPLN</v>
        <stp/>
        <stp>##V3_BDPV12</stp>
        <stp>XS2193663619 Corp</stp>
        <stp>ticker</stp>
        <stp>[greenBondsFilter.xlsx]tkrBBG!R39C10</stp>
        <tr r="J39" s="1"/>
      </tp>
      <tp>
        <v>2.375</v>
        <stp/>
        <stp>##V3_BDPV12</stp>
        <stp>DE000A14J611 Corp</stp>
        <stp>coupon</stp>
        <stp>[greenBondsFilter.xlsx]tkrBBG!R6C11</stp>
        <tr r="K6" s="1"/>
      </tp>
      <tp t="s">
        <v>ORAFP</v>
        <stp/>
        <stp>##V3_BDPV12</stp>
        <stp>XS1028597315 Corp</stp>
        <stp>ticker</stp>
        <stp>[greenBondsFilter.xlsx]tkrBBG!R68C10</stp>
        <tr r="J68" s="1"/>
      </tp>
      <tp t="s">
        <v>OMVAV</v>
        <stp/>
        <stp>##V3_BDPV12</stp>
        <stp>XS1713462403 Corp</stp>
        <stp>ticker</stp>
        <stp>[greenBondsFilter.xlsx]tkrBBG!R31C10</stp>
        <tr r="J31" s="1"/>
      </tp>
      <tp t="s">
        <v>PERP/CALL</v>
        <stp/>
        <stp>##V3_BDPV12</stp>
        <stp>FR0013478252 Corp</stp>
        <stp>mty_typ</stp>
        <stp>[greenBondsFilter.xlsx]tkrBBG!R17C13</stp>
        <tr r="M17" s="1"/>
      </tp>
      <tp t="s">
        <v>DBOERS</v>
        <stp/>
        <stp>##V3_BDPV12</stp>
        <stp>DE000A289N78 Corp</stp>
        <stp>ticker</stp>
        <stp>[greenBondsFilter.xlsx]tkrBBG!R27C10</stp>
        <tr r="J27" s="1"/>
      </tp>
      <tp t="s">
        <v>MRKGR</v>
        <stp/>
        <stp>##V3_BDPV12</stp>
        <stp>XS1152338072 Corp</stp>
        <stp>ticker</stp>
        <stp>[greenBondsFilter.xlsx]tkrBBG!R11C10</stp>
        <tr r="J11" s="1"/>
      </tp>
      <tp t="s">
        <v>Consumer, Cyclical</v>
        <stp/>
        <stp>##V3_BDPV12</stp>
        <stp>XS1629658755 Corp</stp>
        <stp>industry_sector</stp>
        <stp>[greenBondsFilter.xlsx]tkrBBG!R151C16</stp>
        <tr r="P151" s="1"/>
      </tp>
      <tp t="s">
        <v>EUAMDB05</v>
        <stp/>
        <stp>##V3_BDPV12</stp>
        <stp>XS2077670003 Corp</stp>
        <stp>reset_idx</stp>
        <stp>[greenBondsFilter.xlsx]tkrBBG!R8C26</stp>
        <tr r="Z8" s="1"/>
      </tp>
      <tp t="s">
        <v>CALLABLE</v>
        <stp/>
        <stp>##V3_BDPV12</stp>
        <stp>XS2119468572 Corp</stp>
        <stp>mty_typ</stp>
        <stp>[greenBondsFilter.xlsx]tkrBBG!R83C13</stp>
        <tr r="M83" s="1"/>
      </tp>
      <tp t="s">
        <v>PERP/CALL</v>
        <stp/>
        <stp>##V3_BDPV12</stp>
        <stp>XS2186001314 Corp</stp>
        <stp>mty_typ</stp>
        <stp>[greenBondsFilter.xlsx]tkrBBG!R36C13</stp>
        <tr r="M36" s="1"/>
      </tp>
      <tp t="s">
        <v>EUSA5</v>
        <stp/>
        <stp>##V3_BDPV12</stp>
        <stp>XS2077670342 Corp</stp>
        <stp>reset_idx</stp>
        <stp>[greenBondsFilter.xlsx]tkrBBG!R9C26</stp>
        <tr r="Z9" s="1"/>
      </tp>
      <tp>
        <v>2.75</v>
        <stp/>
        <stp>##V3_BDPV12</stp>
        <stp>BE0002597756 Corp</stp>
        <stp>coupon</stp>
        <stp>[greenBondsFilter.xlsx]tkrBBG!R147C11</stp>
        <tr r="K147" s="1"/>
      </tp>
      <tp t="s">
        <v>PERP/CALL</v>
        <stp/>
        <stp>##V3_BDPV12</stp>
        <stp>XS1716945586 Corp</stp>
        <stp>mty_typ</stp>
        <stp>[greenBondsFilter.xlsx]tkrBBG!R23C13</stp>
        <tr r="M23" s="1"/>
      </tp>
      <tp t="s">
        <v>PERP/CALL</v>
        <stp/>
        <stp>##V3_BDPV12</stp>
        <stp>XS1405777746 Corp</stp>
        <stp>mty_typ</stp>
        <stp>[greenBondsFilter.xlsx]tkrBBG!R61C13</stp>
        <tr r="M61" s="1"/>
      </tp>
      <tp t="s">
        <v>CALLABLE</v>
        <stp/>
        <stp>##V3_BDPV12</stp>
        <stp>XS1309437215 Corp</stp>
        <stp>mty_typ</stp>
        <stp>[greenBondsFilter.xlsx]tkrBBG!R52C13</stp>
        <tr r="M52" s="1"/>
      </tp>
      <tp t="s">
        <v>PERP/CALL</v>
        <stp/>
        <stp>##V3_BDPV12</stp>
        <stp>XS1224953882 Corp</stp>
        <stp>mty_typ</stp>
        <stp>[greenBondsFilter.xlsx]tkrBBG!R22C13</stp>
        <tr r="M22" s="1"/>
      </tp>
      <tp t="s">
        <v>PERP/CALL</v>
        <stp/>
        <stp>##V3_BDPV12</stp>
        <stp>XS2114413565 Corp</stp>
        <stp>mty_typ</stp>
        <stp>[greenBondsFilter.xlsx]tkrBBG!R86C13</stp>
        <tr r="M86" s="1"/>
      </tp>
      <tp t="s">
        <v>Utilities</v>
        <stp/>
        <stp>##V3_BDPV12</stp>
        <stp>XS1196713298 Corp</stp>
        <stp>industry_sector</stp>
        <stp>[greenBondsFilter.xlsx]tkrBBG!R137C16</stp>
        <tr r="P137" s="1"/>
      </tp>
      <tp t="s">
        <v>Energy</v>
        <stp/>
        <stp>##V3_BDPV12</stp>
        <stp>XS2193663619 Corp</stp>
        <stp>industry_sector</stp>
        <stp>[greenBondsFilter.xlsx]tkrBBG!R39C16</stp>
        <tr r="P39" s="1"/>
      </tp>
      <tp t="s">
        <v>Communications</v>
        <stp/>
        <stp>##V3_BDPV12</stp>
        <stp>XS1028599287 Corp</stp>
        <stp>industry_sector</stp>
        <stp>[greenBondsFilter.xlsx]tkrBBG!R64C16</stp>
        <tr r="P64" s="1"/>
      </tp>
      <tp t="s">
        <v>USQ12441AB91</v>
        <stp/>
        <stp>##V3_BDPV12</stp>
        <stp>USQ12441AB91 Corp</stp>
        <stp>ID_ISIN</stp>
        <stp>[greenBondsFilter.xlsx]tkrBBG!R50C8</stp>
        <tr r="H50" s="1"/>
      </tp>
      <tp>
        <v>1.7</v>
        <stp/>
        <stp>##V3_BDPV12</stp>
        <stp>PTEDPLOM0017 Corp</stp>
        <stp>coupon</stp>
        <stp>[greenBondsFilter.xlsx]tkrBBG!R146C11</stp>
        <tr r="K146" s="1"/>
      </tp>
      <tp t="s">
        <v>EUSA5</v>
        <stp/>
        <stp>##V3_BDPV12</stp>
        <stp>XS1797663967 Corp</stp>
        <stp>reset_idx</stp>
        <stp>[greenBondsFilter.xlsx]tkrBBG!R25C26</stp>
        <tr r="Z25" s="1"/>
      </tp>
      <tp t="s">
        <v>EUSA5</v>
        <stp/>
        <stp>##V3_BDPV12</stp>
        <stp>XS1309436753 Corp</stp>
        <stp>reset_idx</stp>
        <stp>[greenBondsFilter.xlsx]tkrBBG!R48C26</stp>
        <tr r="Z48" s="1"/>
      </tp>
      <tp t="s">
        <v>USSW5</v>
        <stp/>
        <stp>##V3_BDPV12</stp>
        <stp>XS1888180640 Corp</stp>
        <stp>reset_idx</stp>
        <stp>[greenBondsFilter.xlsx]tkrBBG!R81C26</stp>
        <tr r="Z81" s="1"/>
      </tp>
      <tp>
        <v>251.10586547851563</v>
        <stp/>
        <stp>##V3_BDPV12</stp>
        <stp>XS1713462403 Corp</stp>
        <stp>blp_i_sprd_mid</stp>
        <stp>[greenBondsFilter.xlsx]tkrBBG!R31C19</stp>
        <tr r="S31" s="1"/>
      </tp>
      <tp>
        <v>103.27601623535156</v>
        <stp/>
        <stp>##V3_BDPV12</stp>
        <stp>XS1152338072 Corp</stp>
        <stp>blp_i_sprd_mid</stp>
        <stp>[greenBondsFilter.xlsx]tkrBBG!R11C19</stp>
        <tr r="S11" s="1"/>
      </tp>
      <tp>
        <v>146.74125671386719</v>
        <stp/>
        <stp>##V3_BDPV12</stp>
        <stp>DE000A289N78 Corp</stp>
        <stp>blp_i_sprd_mid</stp>
        <stp>[greenBondsFilter.xlsx]tkrBBG!R27C19</stp>
        <tr r="S27" s="1"/>
      </tp>
      <tp t="s">
        <v>PERP/CALL</v>
        <stp/>
        <stp>##V3_BDPV12</stp>
        <stp>XS2010032618 Corp</stp>
        <stp>mty_typ</stp>
        <stp>[greenBondsFilter.xlsx]tkrBBG!R174C13</stp>
        <tr r="M174" s="1"/>
      </tp>
      <tp t="s">
        <v>PERP/CALL</v>
        <stp/>
        <stp>##V3_BDPV12</stp>
        <stp>XS2055106210 Corp</stp>
        <stp>mty_typ</stp>
        <stp>[greenBondsFilter.xlsx]tkrBBG!R171C13</stp>
        <tr r="M171" s="1"/>
      </tp>
      <tp t="s">
        <v>PERP/CALL</v>
        <stp/>
        <stp>##V3_BDPV12</stp>
        <stp>XS1974894138 Corp</stp>
        <stp>mty_typ</stp>
        <stp>[greenBondsFilter.xlsx]tkrBBG!R173C13</stp>
        <tr r="M173" s="1"/>
      </tp>
      <tp>
        <v>253.54953002929688</v>
        <stp/>
        <stp>##V3_BDPV12</stp>
        <stp>XS2069101868 Corp</stp>
        <stp>blp_i_sprd_mid</stp>
        <stp>[greenBondsFilter.xlsx]tkrBBG!R58C19</stp>
        <tr r="S58" s="1"/>
      </tp>
      <tp>
        <v>278.78414916992188</v>
        <stp/>
        <stp>##V3_BDPV12</stp>
        <stp>XS1888179550 Corp</stp>
        <stp>blp_i_sprd_mid</stp>
        <stp>[greenBondsFilter.xlsx]tkrBBG!R79C19</stp>
        <tr r="S79" s="1"/>
      </tp>
      <tp>
        <v>279.81790161132813</v>
        <stp/>
        <stp>##V3_BDPV12</stp>
        <stp>XS2193663619 Corp</stp>
        <stp>blp_i_sprd_mid</stp>
        <stp>[greenBondsFilter.xlsx]tkrBBG!R39C19</stp>
        <tr r="S39" s="1"/>
      </tp>
      <tp>
        <v>113.65985107421875</v>
        <stp/>
        <stp>##V3_BDPV12</stp>
        <stp>XS1028597315 Corp</stp>
        <stp>blp_i_sprd_mid</stp>
        <stp>[greenBondsFilter.xlsx]tkrBBG!R68C19</stp>
        <tr r="S68" s="1"/>
      </tp>
      <tp t="s">
        <v>BBB-</v>
        <stp/>
        <stp>##V3_BDPV12</stp>
        <stp>XS2035564629 Corp</stp>
        <stp>rtg_sp</stp>
        <stp>[greenBondsFilter.xlsx]tkrBBG!R108C21</stp>
        <stp>fill=-</stp>
        <tr r="U108" s="1"/>
      </tp>
      <tp>
        <v>76</v>
        <stp/>
        <stp>##V3_BDPV12</stp>
        <stp>DE000A2GSFF1 Corp</stp>
        <stp>RSK_BB_IMPLIED_CDS_SPREAD</stp>
        <stp>[greenBondsFilter.xlsx]tkrBBG!R20C32</stp>
        <tr r="AF20" s="1"/>
      </tp>
      <tp t="s">
        <v>BB</v>
        <stp/>
        <stp>##V3_BDPV12</stp>
        <stp>PTEDPLOM0017 Corp</stp>
        <stp>rtg_sp</stp>
        <stp>[greenBondsFilter.xlsx]tkrBBG!R146C21</stp>
        <stp>fill=-</stp>
        <tr r="U146" s="1"/>
      </tp>
      <tp>
        <v>300000000</v>
        <stp/>
        <stp>##V3_BDPV12</stp>
        <stp>XS1974894138 Corp</stp>
        <stp>amt_outstanding</stp>
        <stp>[greenBondsFilter.xlsx]tkrBBG!R173C15</stp>
        <tr r="O173" s="1"/>
      </tp>
      <tp t="s">
        <v>BBB-</v>
        <stp/>
        <stp>##V3_BDPV12</stp>
        <stp>XS2027946610 Corp</stp>
        <stp>rtg_sp</stp>
        <stp>[greenBondsFilter.xlsx]tkrBBG!R177C21</stp>
        <stp>fill=-</stp>
        <tr r="U177" s="1"/>
      </tp>
      <tp t="s">
        <v>-</v>
        <stp/>
        <stp>##V3_BDPV12</stp>
        <stp>XS1934875219 Corp</stp>
        <stp>rtg_sp</stp>
        <stp>[greenBondsFilter.xlsx]tkrBBG!R185C21</stp>
        <stp>fill=-</stp>
        <tr r="U185" s="1"/>
      </tp>
      <tp>
        <v>600000000</v>
        <stp/>
        <stp>##V3_BDPV12</stp>
        <stp>XS2055106210 Corp</stp>
        <stp>amt_outstanding</stp>
        <stp>[greenBondsFilter.xlsx]tkrBBG!R171C15</stp>
        <tr r="O171" s="1"/>
      </tp>
      <tp>
        <v>500000000</v>
        <stp/>
        <stp>##V3_BDPV12</stp>
        <stp>XS2010032618 Corp</stp>
        <stp>amt_outstanding</stp>
        <stp>[greenBondsFilter.xlsx]tkrBBG!R174C15</stp>
        <tr r="O174" s="1"/>
      </tp>
      <tp t="s">
        <v>BBB-</v>
        <stp/>
        <stp>##V3_BDPV12</stp>
        <stp>XS1048428012 Corp</stp>
        <stp>rtg_sp</stp>
        <stp>[greenBondsFilter.xlsx]tkrBBG!R149C21</stp>
        <stp>fill=-</stp>
        <tr r="U149" s="1"/>
      </tp>
      <tp t="s">
        <v>BBB-</v>
        <stp/>
        <stp>##V3_BDPV12</stp>
        <stp>XS1799939027 Corp</stp>
        <stp>rtg_sp</stp>
        <stp>[greenBondsFilter.xlsx]tkrBBG!R157C21</stp>
        <stp>fill=-</stp>
        <tr r="U157" s="1"/>
      </tp>
      <tp t="s">
        <v>EDF 5 3/8 PERP</v>
        <stp/>
        <stp>##V3_BDPV12</stp>
        <stp>FR0011401751 Corp</stp>
        <stp>security name</stp>
        <stp>[greenBondsFilter.xlsx]tkrBBG!R97C9</stp>
        <tr r="I97" s="1"/>
      </tp>
      <tp t="s">
        <v>ENGIFP 4 3/4 PERP</v>
        <stp/>
        <stp>##V3_BDPV12</stp>
        <stp>FR0011531730 Corp</stp>
        <stp>security name</stp>
        <stp>[greenBondsFilter.xlsx]tkrBBG!R87C9</stp>
        <tr r="I87" s="1"/>
      </tp>
      <tp t="s">
        <v>-</v>
        <stp/>
        <stp>##V3_BDPV12</stp>
        <stp>XS2182055009 Corp</stp>
        <stp>rtg_moody</stp>
        <stp>[greenBondsFilter.xlsx]tkrBBG!R10C20</stp>
        <stp>fill=-</stp>
        <tr r="T10" s="1"/>
      </tp>
      <tp t="s">
        <v>GBP</v>
        <stp/>
        <stp>##V3_BDPV12</stp>
        <stp>XS1216019585 Corp</stp>
        <stp>crncy</stp>
        <stp>[greenBondsFilter.xlsx]tkrBBG!R130C14</stp>
        <tr r="N130" s="1"/>
      </tp>
      <tp t="s">
        <v>CALLABLE</v>
        <stp/>
        <stp>##V3_BDPV12</stp>
        <stp>DE000A161W62 Corp</stp>
        <stp>mty_typ</stp>
        <stp>[greenBondsFilter.xlsx]tkrBBG!R26C13</stp>
        <tr r="M26" s="1"/>
      </tp>
      <tp t="s">
        <v>PERP/CALL</v>
        <stp/>
        <stp>##V3_BDPV12</stp>
        <stp>FR0013252061 Corp</stp>
        <stp>mty_typ</stp>
        <stp>[greenBondsFilter.xlsx]tkrBBG!R93C13</stp>
        <tr r="M93" s="1"/>
      </tp>
      <tp t="s">
        <v>Ba2</v>
        <stp/>
        <stp>##V3_BDPV12</stp>
        <stp>XS1795406575 Corp</stp>
        <stp>rtg_moody</stp>
        <stp>[greenBondsFilter.xlsx]tkrBBG!R72C20</stp>
        <stp>fill=-</stp>
        <tr r="T72" s="1"/>
      </tp>
      <tp t="s">
        <v>TOTAL</v>
        <stp/>
        <stp>##V3_BDPV12</stp>
        <stp>XS1413581205 Corp</stp>
        <stp>ticker</stp>
        <stp>[greenBondsFilter.xlsx]tkrBBG!R43C10</stp>
        <tr r="J43" s="1"/>
      </tp>
      <tp>
        <v>6</v>
        <stp/>
        <stp>##V3_BDPV12</stp>
        <stp>XS1642682410 Corp</stp>
        <stp>coupon</stp>
        <stp>[greenBondsFilter.xlsx]tkrBBG!R191C11</stp>
        <tr r="K191" s="1"/>
      </tp>
      <tp t="s">
        <v>PERP/CALL</v>
        <stp/>
        <stp>##V3_BDPV12</stp>
        <stp>FR0013310505 Corp</stp>
        <stp>mty_typ</stp>
        <stp>[greenBondsFilter.xlsx]tkrBBG!R88C13</stp>
        <tr r="M88" s="1"/>
      </tp>
      <tp t="s">
        <v>PERP/CALL</v>
        <stp/>
        <stp>##V3_BDPV12</stp>
        <stp>FR0013367612 Corp</stp>
        <stp>mty_typ</stp>
        <stp>[greenBondsFilter.xlsx]tkrBBG!R96C13</stp>
        <tr r="M96" s="1"/>
      </tp>
      <tp t="s">
        <v>EUR</v>
        <stp/>
        <stp>##V3_BDPV12</stp>
        <stp>XS1271836600 Corp</stp>
        <stp>crncy</stp>
        <stp>[greenBondsFilter.xlsx]tkrBBG!R163C14</stp>
        <tr r="N163" s="1"/>
      </tp>
      <tp t="s">
        <v>MRKGR</v>
        <stp/>
        <stp>##V3_BDPV12</stp>
        <stp>XS1152343668 Corp</stp>
        <stp>ticker</stp>
        <stp>[greenBondsFilter.xlsx]tkrBBG!R12C10</stp>
        <tr r="J12" s="1"/>
      </tp>
      <tp t="s">
        <v>PERP/CALL</v>
        <stp/>
        <stp>##V3_BDPV12</stp>
        <stp>FR0013464922 Corp</stp>
        <stp>mty_typ</stp>
        <stp>[greenBondsFilter.xlsx]tkrBBG!R99C13</stp>
        <tr r="M99" s="1"/>
      </tp>
      <tp t="s">
        <v>Baa3</v>
        <stp/>
        <stp>##V3_BDPV12</stp>
        <stp>XS1028597315 Corp</stp>
        <stp>rtg_moody</stp>
        <stp>[greenBondsFilter.xlsx]tkrBBG!R68C20</stp>
        <stp>fill=-</stp>
        <tr r="T68" s="1"/>
      </tp>
      <tp t="s">
        <v>EUR</v>
        <stp/>
        <stp>##V3_BDPV12</stp>
        <stp>PTEDPKOM0034 Corp</stp>
        <stp>crncy</stp>
        <stp>[greenBondsFilter.xlsx]tkrBBG!R145C14</stp>
        <tr r="N145" s="1"/>
      </tp>
      <tp t="s">
        <v>EDF</v>
        <stp/>
        <stp>##V3_BDPV12</stp>
        <stp>FR0011697028 Corp</stp>
        <stp>ticker</stp>
        <stp>[greenBondsFilter.xlsx]tkrBBG!R98C10</stp>
        <tr r="J98" s="1"/>
      </tp>
      <tp t="s">
        <v>PERP/CALL</v>
        <stp/>
        <stp>##V3_BDPV12</stp>
        <stp>FR0012648590 Corp</stp>
        <stp>mty_typ</stp>
        <stp>[greenBondsFilter.xlsx]tkrBBG!R92C13</stp>
        <tr r="M92" s="1"/>
      </tp>
      <tp t="s">
        <v>BHP</v>
        <stp/>
        <stp>##V3_BDPV12</stp>
        <stp>XS1309436910 Corp</stp>
        <stp>ticker</stp>
        <stp>[greenBondsFilter.xlsx]tkrBBG!R49C10</stp>
        <tr r="J49" s="1"/>
      </tp>
      <tp t="s">
        <v>VOD</v>
        <stp/>
        <stp>##V3_BDPV12</stp>
        <stp>XS1888180640 Corp</stp>
        <stp>ticker</stp>
        <stp>[greenBondsFilter.xlsx]tkrBBG!R81C10</stp>
        <tr r="J81" s="1"/>
      </tp>
      <tp>
        <v>3.74</v>
        <stp/>
        <stp>##V3_BDPV12</stp>
        <stp>XS2195190876 Corp</stp>
        <stp>coupon</stp>
        <stp>[greenBondsFilter.xlsx]tkrBBG!R136C11</stp>
        <tr r="K136" s="1"/>
      </tp>
      <tp t="s">
        <v>BNFP 1 3/4 PERP</v>
        <stp/>
        <stp>##V3_BDPV12</stp>
        <stp>FR0013292828 Corp</stp>
        <stp>security name</stp>
        <stp>[greenBondsFilter.xlsx]tkrBBG!R24C9</stp>
        <tr r="I24" s="1"/>
      </tp>
      <tp t="s">
        <v>ORAFP 2 3/8 PERP</v>
        <stp/>
        <stp>##V3_BDPV12</stp>
        <stp>FR0013413887 Corp</stp>
        <stp>security name</stp>
        <stp>[greenBondsFilter.xlsx]tkrBBG!R65C9</stp>
        <tr r="I65" s="1"/>
      </tp>
      <tp>
        <v>6.875</v>
        <stp/>
        <stp>##V3_BDPV12</stp>
        <stp>XS1582433428 Corp</stp>
        <stp>coupon</stp>
        <stp>[greenBondsFilter.xlsx]tkrBBG!R189C11</stp>
        <tr r="K189" s="1"/>
      </tp>
      <tp t="s">
        <v>BHP</v>
        <stp/>
        <stp>##V3_BDPV12</stp>
        <stp>XS1309437215 Corp</stp>
        <stp>ticker</stp>
        <stp>[greenBondsFilter.xlsx]tkrBBG!R52C10</stp>
        <tr r="J52" s="1"/>
      </tp>
      <tp t="s">
        <v>EUR</v>
        <stp/>
        <stp>##V3_BDPV12</stp>
        <stp>XS1720192696 Corp</stp>
        <stp>crncy</stp>
        <stp>[greenBondsFilter.xlsx]tkrBBG!R142C14</stp>
        <tr r="N142" s="1"/>
      </tp>
      <tp t="s">
        <v>A2</v>
        <stp/>
        <stp>##V3_BDPV12</stp>
        <stp>XS1195202822 Corp</stp>
        <stp>rtg_moody</stp>
        <stp>[greenBondsFilter.xlsx]tkrBBG!R46C20</stp>
        <stp>fill=-</stp>
        <tr r="T46" s="1"/>
      </tp>
      <tp t="s">
        <v>SEVFP</v>
        <stp/>
        <stp>##V3_BDPV12</stp>
        <stp>FR0013252061 Corp</stp>
        <stp>ticker</stp>
        <stp>[greenBondsFilter.xlsx]tkrBBG!R93C10</stp>
        <tr r="J93" s="1"/>
      </tp>
      <tp t="s">
        <v>CALLABLE</v>
        <stp/>
        <stp>##V3_BDPV12</stp>
        <stp>XS1590787799 Corp</stp>
        <stp>mty_typ</stp>
        <stp>[greenBondsFilter.xlsx]tkrBBG!R59C13</stp>
        <tr r="M59" s="1"/>
      </tp>
      <tp>
        <v>4.375</v>
        <stp/>
        <stp>##V3_BDPV12</stp>
        <stp>FR0013399177 Corp</stp>
        <stp>coupon</stp>
        <stp>[greenBondsFilter.xlsx]tkrBBG!R160C11</stp>
        <tr r="K160" s="1"/>
      </tp>
      <tp t="s">
        <v>USD</v>
        <stp/>
        <stp>##V3_BDPV12</stp>
        <stp>US05565QDV77 Corp</stp>
        <stp>crncy</stp>
        <stp>[greenBondsFilter.xlsx]tkrBBG!R41C14</stp>
        <tr r="N41" s="1"/>
      </tp>
      <tp t="s">
        <v>CALLABLE</v>
        <stp/>
        <stp>##V3_BDPV12</stp>
        <stp>XS1207058733 Corp</stp>
        <stp>mty_typ</stp>
        <stp>[greenBondsFilter.xlsx]tkrBBG!R34C13</stp>
        <tr r="M34" s="1"/>
      </tp>
      <tp t="s">
        <v>Communications</v>
        <stp/>
        <stp>##V3_BDPV12</stp>
        <stp>XS1888179550 Corp</stp>
        <stp>industry_sector</stp>
        <stp>[greenBondsFilter.xlsx]tkrBBG!R79C16</stp>
        <tr r="P79" s="1"/>
      </tp>
      <tp t="s">
        <v>PERP/CALL</v>
        <stp/>
        <stp>##V3_BDPV12</stp>
        <stp>XS1294342792 Corp</stp>
        <stp>mty_typ</stp>
        <stp>[greenBondsFilter.xlsx]tkrBBG!R30C13</stp>
        <tr r="M30" s="1"/>
      </tp>
      <tp t="s">
        <v>Financial</v>
        <stp/>
        <stp>##V3_BDPV12</stp>
        <stp>XS1788973573 Corp</stp>
        <stp>industry_sector</stp>
        <stp>[greenBondsFilter.xlsx]tkrBBG!R168C16</stp>
        <tr r="P168" s="1"/>
      </tp>
      <tp t="s">
        <v>Utilities</v>
        <stp/>
        <stp>##V3_BDPV12</stp>
        <stp>XS1498442521 Corp</stp>
        <stp>industry_sector</stp>
        <stp>[greenBondsFilter.xlsx]tkrBBG!R109C16</stp>
        <tr r="P109" s="1"/>
      </tp>
      <tp t="s">
        <v>PERP/CALL</v>
        <stp/>
        <stp>##V3_BDPV12</stp>
        <stp>XS1713466495 Corp</stp>
        <stp>mty_typ</stp>
        <stp>[greenBondsFilter.xlsx]tkrBBG!R19C13</stp>
        <tr r="M19" s="1"/>
      </tp>
      <tp t="s">
        <v>Communications</v>
        <stp/>
        <stp>##V3_BDPV12</stp>
        <stp>XS1795406658 Corp</stp>
        <stp>industry_sector</stp>
        <stp>[greenBondsFilter.xlsx]tkrBBG!R75C16</stp>
        <tr r="P75" s="1"/>
      </tp>
      <tp t="s">
        <v>Energy</v>
        <stp/>
        <stp>##V3_BDPV12</stp>
        <stp>XS1582433428 Corp</stp>
        <stp>industry_sector</stp>
        <stp>[greenBondsFilter.xlsx]tkrBBG!R189C16</stp>
        <tr r="P189" s="1"/>
      </tp>
      <tp t="s">
        <v>Energy</v>
        <stp/>
        <stp>##V3_BDPV12</stp>
        <stp>XS2193662728 Corp</stp>
        <stp>industry_sector</stp>
        <stp>[greenBondsFilter.xlsx]tkrBBG!R38C16</stp>
        <tr r="P38" s="1"/>
      </tp>
      <tp>
        <v>4.4960000000000004</v>
        <stp/>
        <stp>##V3_BDPV12</stp>
        <stp>PTEDPKOM0034 Corp</stp>
        <stp>coupon</stp>
        <stp>[greenBondsFilter.xlsx]tkrBBG!R145C11</stp>
        <tr r="K145" s="1"/>
      </tp>
      <tp t="s">
        <v>EUSA5</v>
        <stp/>
        <stp>##V3_BDPV12</stp>
        <stp>XS1195202822 Corp</stp>
        <stp>reset_idx</stp>
        <stp>[greenBondsFilter.xlsx]tkrBBG!R46C26</stp>
        <tr r="Z46" s="1"/>
      </tp>
      <tp t="s">
        <v>EUSA5</v>
        <stp/>
        <stp>##V3_BDPV12</stp>
        <stp>XS2185997884 Corp</stp>
        <stp>reset_idx</stp>
        <stp>[greenBondsFilter.xlsx]tkrBBG!R35C26</stp>
        <tr r="Z35" s="1"/>
      </tp>
      <tp t="s">
        <v>EUSA5</v>
        <stp/>
        <stp>##V3_BDPV12</stp>
        <stp>XS1888179550 Corp</stp>
        <stp>reset_idx</stp>
        <stp>[greenBondsFilter.xlsx]tkrBBG!R79C26</stp>
        <tr r="Z79" s="1"/>
      </tp>
      <tp>
        <v>281.18975830078125</v>
        <stp/>
        <stp>##V3_BDPV12</stp>
        <stp>XS2193661324 Corp</stp>
        <stp>blp_i_sprd_mid</stp>
        <stp>[greenBondsFilter.xlsx]tkrBBG!R37C19</stp>
        <tr r="S37" s="1"/>
      </tp>
      <tp>
        <v>86.550003051757813</v>
        <stp/>
        <stp>##V3_BDPV12</stp>
        <stp>FR0011531730 Corp</stp>
        <stp>blp_i_sprd_mid</stp>
        <stp>[greenBondsFilter.xlsx]tkrBBG!R87C19</stp>
        <tr r="S87" s="1"/>
      </tp>
      <tp>
        <v>287.8524169921875</v>
        <stp/>
        <stp>##V3_BDPV12</stp>
        <stp>XS2051471105 Corp</stp>
        <stp>blp_i_sprd_mid</stp>
        <stp>[greenBondsFilter.xlsx]tkrBBG!R21C19</stp>
        <tr r="S21" s="1"/>
      </tp>
      <tp>
        <v>318.9534912109375</v>
        <stp/>
        <stp>##V3_BDPV12</stp>
        <stp>XS1050461034 Corp</stp>
        <stp>blp_i_sprd_mid</stp>
        <stp>[greenBondsFilter.xlsx]tkrBBG!R73C19</stp>
        <tr r="S73" s="1"/>
      </tp>
      <tp t="s">
        <v>PERP/CALL</v>
        <stp/>
        <stp>##V3_BDPV12</stp>
        <stp>XS1634523754 Corp</stp>
        <stp>mty_typ</stp>
        <stp>[greenBondsFilter.xlsx]tkrBBG!R178C13</stp>
        <tr r="M178" s="1"/>
      </tp>
      <tp t="s">
        <v>CALLABLE</v>
        <stp/>
        <stp>##V3_BDPV12</stp>
        <stp>XS1150695192 Corp</stp>
        <stp>mty_typ</stp>
        <stp>[greenBondsFilter.xlsx]tkrBBG!R148C13</stp>
        <tr r="M148" s="1"/>
      </tp>
      <tp>
        <v>136.1104736328125</v>
        <stp/>
        <stp>##V3_BDPV12</stp>
        <stp>XS1501167164 Corp</stp>
        <stp>blp_i_sprd_mid</stp>
        <stp>[greenBondsFilter.xlsx]tkrBBG!R44C19</stp>
        <tr r="S44" s="1"/>
      </tp>
      <tp t="s">
        <v>PERP/CALL</v>
        <stp/>
        <stp>##V3_BDPV12</stp>
        <stp>XS2207430120 Corp</stp>
        <stp>mty_typ</stp>
        <stp>[greenBondsFilter.xlsx]tkrBBG!R114C13</stp>
        <tr r="M114" s="1"/>
      </tp>
      <tp t="s">
        <v>CALLABLE</v>
        <stp/>
        <stp>##V3_BDPV12</stp>
        <stp>XS1720192696 Corp</stp>
        <stp>mty_typ</stp>
        <stp>[greenBondsFilter.xlsx]tkrBBG!R142C13</stp>
        <tr r="M142" s="1"/>
      </tp>
      <tp t="s">
        <v>PERP/CALL</v>
        <stp/>
        <stp>##V3_BDPV12</stp>
        <stp>XS1811181566 Corp</stp>
        <stp>mty_typ</stp>
        <stp>[greenBondsFilter.xlsx]tkrBBG!R182C13</stp>
        <tr r="M182" s="1"/>
      </tp>
      <tp t="s">
        <v>CALLABLE</v>
        <stp/>
        <stp>##V3_BDPV12</stp>
        <stp>XS0954675129 Corp</stp>
        <stp>mty_typ</stp>
        <stp>[greenBondsFilter.xlsx]tkrBBG!R118C13</stp>
        <tr r="M118" s="1"/>
      </tp>
      <tp>
        <v>322.48776245117188</v>
        <stp/>
        <stp>##V3_BDPV12</stp>
        <stp>FR0013464922 Corp</stp>
        <stp>blp_i_sprd_mid</stp>
        <stp>[greenBondsFilter.xlsx]tkrBBG!R99C19</stp>
        <tr r="S99" s="1"/>
      </tp>
      <tp>
        <v>183.04946899414063</v>
        <stp/>
        <stp>##V3_BDPV12</stp>
        <stp>XS2010039548 Corp</stp>
        <stp>blp_i_sprd_mid</stp>
        <stp>[greenBondsFilter.xlsx]tkrBBG!R29C19</stp>
        <tr r="S29" s="1"/>
      </tp>
      <tp>
        <v>173.59321594238281</v>
        <stp/>
        <stp>##V3_BDPV12</stp>
        <stp>XS1501166869 Corp</stp>
        <stp>blp_i_sprd_mid</stp>
        <stp>[greenBondsFilter.xlsx]tkrBBG!R47C19</stp>
        <tr r="S47" s="1"/>
      </tp>
      <tp>
        <v>279.887451171875</v>
        <stp/>
        <stp>##V3_BDPV12</stp>
        <stp>XS1222591023 Corp</stp>
        <stp>blp_i_sprd_mid</stp>
        <stp>[greenBondsFilter.xlsx]tkrBBG!R55C19</stp>
        <tr r="S55" s="1"/>
      </tp>
      <tp t="s">
        <v>PERP/CALL</v>
        <stp/>
        <stp>##V3_BDPV12</stp>
        <stp>XS1799939027 Corp</stp>
        <stp>mty_typ</stp>
        <stp>[greenBondsFilter.xlsx]tkrBBG!R157C13</stp>
        <tr r="M157" s="1"/>
      </tp>
      <tp>
        <v>306.21286010742188</v>
        <stp/>
        <stp>##V3_BDPV12</stp>
        <stp>XS2193662728 Corp</stp>
        <stp>blp_i_sprd_mid</stp>
        <stp>[greenBondsFilter.xlsx]tkrBBG!R38C19</stp>
        <tr r="S38" s="1"/>
      </tp>
      <tp t="s">
        <v>PERP/CALL</v>
        <stp/>
        <stp>##V3_BDPV12</stp>
        <stp>XS1206540806 Corp</stp>
        <stp>mty_typ</stp>
        <stp>[greenBondsFilter.xlsx]tkrBBG!R150C13</stp>
        <tr r="M150" s="1"/>
      </tp>
      <tp t="s">
        <v>CALLABLE</v>
        <stp/>
        <stp>##V3_BDPV12</stp>
        <stp>XS1405770907 Corp</stp>
        <stp>mty_typ</stp>
        <stp>[greenBondsFilter.xlsx]tkrBBG!R105C13</stp>
        <tr r="M105" s="1"/>
      </tp>
      <tp>
        <v>725000000</v>
        <stp/>
        <stp>##V3_BDPV12</stp>
        <stp>XS1405770907 Corp</stp>
        <stp>amt_outstanding</stp>
        <stp>[greenBondsFilter.xlsx]tkrBBG!R105C15</stp>
        <tr r="O105" s="1"/>
      </tp>
      <tp t="s">
        <v>-</v>
        <stp/>
        <stp>##V3_BDPV12</stp>
        <stp>XS1582433428 Corp</stp>
        <stp>rtg_sp</stp>
        <stp>[greenBondsFilter.xlsx]tkrBBG!R189C21</stp>
        <stp>fill=-</stp>
        <tr r="U189" s="1"/>
      </tp>
      <tp>
        <v>1100000000</v>
        <stp/>
        <stp>##V3_BDPV12</stp>
        <stp>XS1206540806 Corp</stp>
        <stp>amt_outstanding</stp>
        <stp>[greenBondsFilter.xlsx]tkrBBG!R150C15</stp>
        <tr r="O150" s="1"/>
      </tp>
      <tp>
        <v>1500000000</v>
        <stp/>
        <stp>##V3_BDPV12</stp>
        <stp>XS1799939027 Corp</stp>
        <stp>amt_outstanding</stp>
        <stp>[greenBondsFilter.xlsx]tkrBBG!R157C15</stp>
        <tr r="O157" s="1"/>
      </tp>
      <tp>
        <v>297423999.99999988</v>
        <stp/>
        <stp>##V3_BDPV12</stp>
        <stp>XS0954675129 Corp</stp>
        <stp>amt_outstanding</stp>
        <stp>[greenBondsFilter.xlsx]tkrBBG!R118C15</stp>
        <tr r="O118" s="1"/>
      </tp>
      <tp>
        <v>350000000</v>
        <stp/>
        <stp>##V3_BDPV12</stp>
        <stp>XS1811181566 Corp</stp>
        <stp>amt_outstanding</stp>
        <stp>[greenBondsFilter.xlsx]tkrBBG!R182C15</stp>
        <tr r="O182" s="1"/>
      </tp>
      <tp>
        <v>500000000</v>
        <stp/>
        <stp>##V3_BDPV12</stp>
        <stp>XS1720192696 Corp</stp>
        <stp>amt_outstanding</stp>
        <stp>[greenBondsFilter.xlsx]tkrBBG!R142C15</stp>
        <tr r="O142" s="1"/>
      </tp>
      <tp>
        <v>1000000000</v>
        <stp/>
        <stp>##V3_BDPV12</stp>
        <stp>XS2207430120 Corp</stp>
        <stp>amt_outstanding</stp>
        <stp>[greenBondsFilter.xlsx]tkrBBG!R114C15</stp>
        <tr r="O114" s="1"/>
      </tp>
      <tp t="s">
        <v>BB+</v>
        <stp/>
        <stp>##V3_BDPV12</stp>
        <stp>XS1216020161 Corp</stp>
        <stp>rtg_sp</stp>
        <stp>[greenBondsFilter.xlsx]tkrBBG!R129C21</stp>
        <stp>fill=-</stp>
        <tr r="U129" s="1"/>
      </tp>
      <tp t="s">
        <v>BBB-</v>
        <stp/>
        <stp>##V3_BDPV12</stp>
        <stp>XS1498442521 Corp</stp>
        <stp>rtg_sp</stp>
        <stp>[greenBondsFilter.xlsx]tkrBBG!R109C21</stp>
        <stp>fill=-</stp>
        <tr r="U109" s="1"/>
      </tp>
      <tp>
        <v>600000000</v>
        <stp/>
        <stp>##V3_BDPV12</stp>
        <stp>XS1150695192 Corp</stp>
        <stp>amt_outstanding</stp>
        <stp>[greenBondsFilter.xlsx]tkrBBG!R148C15</stp>
        <tr r="O148" s="1"/>
      </tp>
      <tp>
        <v>641500000</v>
        <stp/>
        <stp>##V3_BDPV12</stp>
        <stp>XS1634523754 Corp</stp>
        <stp>amt_outstanding</stp>
        <stp>[greenBondsFilter.xlsx]tkrBBG!R178C15</stp>
        <tr r="O178" s="1"/>
      </tp>
      <tp t="s">
        <v>LXSGR</v>
        <stp/>
        <stp>##V3_BDPV12</stp>
        <stp>XS1405763019 Corp</stp>
        <stp>ticker</stp>
        <stp>[greenBondsFilter.xlsx]tkrBBG!R18C10</stp>
        <tr r="J18" s="1"/>
      </tp>
      <tp t="s">
        <v>ORAFP</v>
        <stp/>
        <stp>##V3_BDPV12</stp>
        <stp>XS1115490523 Corp</stp>
        <stp>ticker</stp>
        <stp>[greenBondsFilter.xlsx]tkrBBG!R63C10</stp>
        <tr r="J63" s="1"/>
      </tp>
      <tp>
        <v>6.25</v>
        <stp/>
        <stp>##V3_BDPV12</stp>
        <stp>XS0943370543 Corp</stp>
        <stp>coupon</stp>
        <stp>[greenBondsFilter.xlsx]tkrBBG!R141C11</stp>
        <tr r="K141" s="1"/>
      </tp>
      <tp t="s">
        <v>PERP/CALL</v>
        <stp/>
        <stp>##V3_BDPV12</stp>
        <stp>FR0011942283 Corp</stp>
        <stp>mty_typ</stp>
        <stp>[greenBondsFilter.xlsx]tkrBBG!R89C13</stp>
        <tr r="M89" s="1"/>
      </tp>
      <tp t="s">
        <v>AMXLMM</v>
        <stp/>
        <stp>##V3_BDPV12</stp>
        <stp>XS0969341147 Corp</stp>
        <stp>ticker</stp>
        <stp>[greenBondsFilter.xlsx]tkrBBG!R53C10</stp>
        <tr r="J53" s="1"/>
      </tp>
      <tp t="s">
        <v>PERP/CALL</v>
        <stp/>
        <stp>##V3_BDPV12</stp>
        <stp>FR0013431244 Corp</stp>
        <stp>mty_typ</stp>
        <stp>[greenBondsFilter.xlsx]tkrBBG!R91C13</stp>
        <tr r="M91" s="1"/>
      </tp>
      <tp t="s">
        <v>EDF</v>
        <stp/>
        <stp>##V3_BDPV12</stp>
        <stp>FR0011697010 Corp</stp>
        <stp>ticker</stp>
        <stp>[greenBondsFilter.xlsx]tkrBBG!R95C10</stp>
        <tr r="J95" s="1"/>
      </tp>
      <tp>
        <v>6.625</v>
        <stp/>
        <stp>##V3_BDPV12</stp>
        <stp>XS1014987355 Corp</stp>
        <stp>coupon</stp>
        <stp>[greenBondsFilter.xlsx]tkrBBG!R122C11</stp>
        <tr r="K122" s="1"/>
      </tp>
      <tp t="s">
        <v>EUR</v>
        <stp/>
        <stp>##V3_BDPV12</stp>
        <stp>XS2027946610 Corp</stp>
        <stp>crncy</stp>
        <stp>[greenBondsFilter.xlsx]tkrBBG!R177C14</stp>
        <tr r="N177" s="1"/>
      </tp>
      <tp t="s">
        <v>VOD</v>
        <stp/>
        <stp>##V3_BDPV12</stp>
        <stp>XS1888179477 Corp</stp>
        <stp>ticker</stp>
        <stp>[greenBondsFilter.xlsx]tkrBBG!R78C10</stp>
        <tr r="J78" s="1"/>
      </tp>
      <tp>
        <v>3.5</v>
        <stp/>
        <stp>##V3_BDPV12</stp>
        <stp>XS2187689034 Corp</stp>
        <stp>coupon</stp>
        <stp>[greenBondsFilter.xlsx]tkrBBG!R154C11</stp>
        <tr r="K154" s="1"/>
      </tp>
      <tp t="s">
        <v>EUR</v>
        <stp/>
        <stp>##V3_BDPV12</stp>
        <stp>XS1799939027 Corp</stp>
        <stp>crncy</stp>
        <stp>[greenBondsFilter.xlsx]tkrBBG!R157C14</stp>
        <tr r="N157" s="1"/>
      </tp>
      <tp t="s">
        <v>EUR</v>
        <stp/>
        <stp>##V3_BDPV12</stp>
        <stp>XS1677911825 Corp</stp>
        <stp>crncy</stp>
        <stp>[greenBondsFilter.xlsx]tkrBBG!R170C14</stp>
        <tr r="N170" s="1"/>
      </tp>
      <tp t="s">
        <v>Ba1</v>
        <stp/>
        <stp>##V3_BDPV12</stp>
        <stp>XS1713466495 Corp</stp>
        <stp>rtg_moody</stp>
        <stp>[greenBondsFilter.xlsx]tkrBBG!R19C20</stp>
        <stp>fill=-</stp>
        <tr r="T19" s="1"/>
      </tp>
      <tp>
        <v>2.9950000000000001</v>
        <stp/>
        <stp>##V3_BDPV12</stp>
        <stp>XS1591694481 Corp</stp>
        <stp>coupon</stp>
        <stp>[greenBondsFilter.xlsx]tkrBBG!R113C11</stp>
        <tr r="K113" s="1"/>
      </tp>
      <tp>
        <v>4.875</v>
        <stp/>
        <stp>##V3_BDPV12</stp>
        <stp>XS1982704824 Corp</stp>
        <stp>coupon</stp>
        <stp>[greenBondsFilter.xlsx]tkrBBG!R184C11</stp>
        <tr r="K184" s="1"/>
      </tp>
      <tp t="s">
        <v>SEVFP</v>
        <stp/>
        <stp>##V3_BDPV12</stp>
        <stp>FR0013445335 Corp</stp>
        <stp>ticker</stp>
        <stp>[greenBondsFilter.xlsx]tkrBBG!R94C10</stp>
        <tr r="J94" s="1"/>
      </tp>
      <tp t="s">
        <v>REPSM</v>
        <stp/>
        <stp>##V3_BDPV12</stp>
        <stp>XS1207054666 Corp</stp>
        <stp>ticker</stp>
        <stp>[greenBondsFilter.xlsx]tkrBBG!R33C10</stp>
        <tr r="J33" s="1"/>
      </tp>
      <tp t="s">
        <v>IFXGR</v>
        <stp/>
        <stp>##V3_BDPV12</stp>
        <stp>XS2056730323 Corp</stp>
        <stp>ticker</stp>
        <stp>[greenBondsFilter.xlsx]tkrBBG!R84C10</stp>
        <tr r="J84" s="1"/>
      </tp>
      <tp t="s">
        <v>Baa1</v>
        <stp/>
        <stp>##V3_BDPV12</stp>
        <stp>XS1309436753 Corp</stp>
        <stp>rtg_moody</stp>
        <stp>[greenBondsFilter.xlsx]tkrBBG!R48C20</stp>
        <stp>fill=-</stp>
        <tr r="T48" s="1"/>
      </tp>
      <tp t="s">
        <v>EUR</v>
        <stp/>
        <stp>##V3_BDPV12</stp>
        <stp>XS1974894138 Corp</stp>
        <stp>crncy</stp>
        <stp>[greenBondsFilter.xlsx]tkrBBG!R173C14</stp>
        <tr r="N173" s="1"/>
      </tp>
      <tp t="s">
        <v>DBOERS</v>
        <stp/>
        <stp>##V3_BDPV12</stp>
        <stp>DE000A161W62 Corp</stp>
        <stp>ticker</stp>
        <stp>[greenBondsFilter.xlsx]tkrBBG!R26C10</stp>
        <tr r="J26" s="1"/>
      </tp>
      <tp t="s">
        <v>Communications</v>
        <stp/>
        <stp>##V3_BDPV12</stp>
        <stp>XS1028597315 Corp</stp>
        <stp>industry_sector</stp>
        <stp>[greenBondsFilter.xlsx]tkrBBG!R68C16</stp>
        <tr r="P68" s="1"/>
      </tp>
      <tp t="s">
        <v>Utilities</v>
        <stp/>
        <stp>##V3_BDPV12</stp>
        <stp>XS1219499032 Corp</stp>
        <stp>industry_sector</stp>
        <stp>[greenBondsFilter.xlsx]tkrBBG!R111C16</stp>
        <tr r="P111" s="1"/>
      </tp>
      <tp t="s">
        <v>EUSA5</v>
        <stp/>
        <stp>##V3_BDPV12</stp>
        <stp>XS1323897485 Corp</stp>
        <stp>reset_idx</stp>
        <stp>[greenBondsFilter.xlsx]tkrBBG!R2C26</stp>
        <tr r="Z2" s="1"/>
      </tp>
      <tp t="s">
        <v>EUSA5</v>
        <stp/>
        <stp>##V3_BDPV12</stp>
        <stp>XS1323897725 Corp</stp>
        <stp>reset_idx</stp>
        <stp>[greenBondsFilter.xlsx]tkrBBG!R5C26</stp>
        <tr r="Z5" s="1"/>
      </tp>
      <tp t="s">
        <v>Utilities</v>
        <stp/>
        <stp>##V3_BDPV12</stp>
        <stp>XS1216019585 Corp</stp>
        <stp>industry_sector</stp>
        <stp>[greenBondsFilter.xlsx]tkrBBG!R130C16</stp>
        <tr r="P130" s="1"/>
      </tp>
      <tp t="s">
        <v>USD</v>
        <stp/>
        <stp>##V3_BDPV12</stp>
        <stp>US05565QDU94 Corp</stp>
        <stp>crncy</stp>
        <stp>[greenBondsFilter.xlsx]tkrBBG!R40C14</stp>
        <tr r="N40" s="1"/>
      </tp>
      <tp t="s">
        <v>PERP/CALL</v>
        <stp/>
        <stp>##V3_BDPV12</stp>
        <stp>XS1501167164 Corp</stp>
        <stp>mty_typ</stp>
        <stp>[greenBondsFilter.xlsx]tkrBBG!R44C13</stp>
        <tr r="M44" s="1"/>
      </tp>
      <tp t="s">
        <v>Energy</v>
        <stp/>
        <stp>##V3_BDPV12</stp>
        <stp>XS2185997884 Corp</stp>
        <stp>industry_sector</stp>
        <stp>[greenBondsFilter.xlsx]tkrBBG!R35C16</stp>
        <tr r="P35" s="1"/>
      </tp>
      <tp t="s">
        <v>Utilities</v>
        <stp/>
        <stp>##V3_BDPV12</stp>
        <stp>XS1205618470 Corp</stp>
        <stp>industry_sector</stp>
        <stp>[greenBondsFilter.xlsx]tkrBBG!R115C16</stp>
        <tr r="P115" s="1"/>
      </tp>
      <tp t="s">
        <v>CALLABLE</v>
        <stp/>
        <stp>##V3_BDPV12</stp>
        <stp>XS2011260531 Corp</stp>
        <stp>mty_typ</stp>
        <stp>[greenBondsFilter.xlsx]tkrBBG!R13C13</stp>
        <tr r="M13" s="1"/>
      </tp>
      <tp t="s">
        <v>EUAMDB05</v>
        <stp/>
        <stp>##V3_BDPV12</stp>
        <stp>XS2119468572 Corp</stp>
        <stp>reset_idx</stp>
        <stp>[greenBondsFilter.xlsx]tkrBBG!R83C26</stp>
        <tr r="Z83" s="1"/>
      </tp>
      <tp t="s">
        <v>EUSA5</v>
        <stp/>
        <stp>##V3_BDPV12</stp>
        <stp>XS1195201931 Corp</stp>
        <stp>reset_idx</stp>
        <stp>[greenBondsFilter.xlsx]tkrBBG!R42C26</stp>
        <tr r="Z42" s="1"/>
      </tp>
      <tp t="s">
        <v>EUR003M</v>
        <stp/>
        <stp>##V3_BDPV12</stp>
        <stp>XS1224953882 Corp</stp>
        <stp>reset_idx</stp>
        <stp>[greenBondsFilter.xlsx]tkrBBG!R22C26</stp>
        <tr r="Z22" s="1"/>
      </tp>
      <tp t="s">
        <v>EUSA5</v>
        <stp/>
        <stp>##V3_BDPV12</stp>
        <stp>XS1888179477 Corp</stp>
        <stp>reset_idx</stp>
        <stp>[greenBondsFilter.xlsx]tkrBBG!R78C26</stp>
        <tr r="Z78" s="1"/>
      </tp>
      <tp t="s">
        <v>BPSW5</v>
        <stp/>
        <stp>##V3_BDPV12</stp>
        <stp>XS1115502988 Corp</stp>
        <stp>reset_idx</stp>
        <stp>[greenBondsFilter.xlsx]tkrBBG!R69C26</stp>
        <tr r="Z69" s="1"/>
      </tp>
      <tp t="s">
        <v>CALLABLE</v>
        <stp/>
        <stp>##V3_BDPV12</stp>
        <stp>XS1322373017 Corp</stp>
        <stp>mty_typ</stp>
        <stp>[greenBondsFilter.xlsx]tkrBBG!R116C13</stp>
        <tr r="M116" s="1"/>
      </tp>
      <tp>
        <v>101.80886840820313</v>
        <stp/>
        <stp>##V3_BDPV12</stp>
        <stp>XS1207054666 Corp</stp>
        <stp>blp_i_sprd_mid</stp>
        <stp>[greenBondsFilter.xlsx]tkrBBG!R33C19</stp>
        <tr r="S33" s="1"/>
      </tp>
      <tp t="s">
        <v>CALLABLE</v>
        <stp/>
        <stp>##V3_BDPV12</stp>
        <stp>XS2196328608 Corp</stp>
        <stp>mty_typ</stp>
        <stp>[greenBondsFilter.xlsx]tkrBBG!R107C13</stp>
        <tr r="M107" s="1"/>
      </tp>
      <tp t="s">
        <v>PERP/CALL</v>
        <stp/>
        <stp>##V3_BDPV12</stp>
        <stp>XS1799938995 Corp</stp>
        <stp>mty_typ</stp>
        <stp>[greenBondsFilter.xlsx]tkrBBG!R153C13</stp>
        <tr r="M153" s="1"/>
      </tp>
      <tp>
        <v>225.31976318359375</v>
        <stp/>
        <stp>##V3_BDPV12</stp>
        <stp>FR0013445335 Corp</stp>
        <stp>blp_i_sprd_mid</stp>
        <stp>[greenBondsFilter.xlsx]tkrBBG!R94C19</stp>
        <tr r="S94" s="1"/>
      </tp>
      <tp>
        <v>286.78286743164063</v>
        <stp/>
        <stp>##V3_BDPV12</stp>
        <stp>XS2056730323 Corp</stp>
        <stp>blp_i_sprd_mid</stp>
        <stp>[greenBondsFilter.xlsx]tkrBBG!R84C19</stp>
        <tr r="S84" s="1"/>
      </tp>
      <tp t="s">
        <v>PERP/CALL</v>
        <stp/>
        <stp>##V3_BDPV12</stp>
        <stp>XS1752984440 Corp</stp>
        <stp>mty_typ</stp>
        <stp>[greenBondsFilter.xlsx]tkrBBG!R176C13</stp>
        <tr r="M176" s="1"/>
      </tp>
      <tp t="s">
        <v>PERP/CALL</v>
        <stp/>
        <stp>##V3_BDPV12</stp>
        <stp>XS2187689034 Corp</stp>
        <stp>mty_typ</stp>
        <stp>[greenBondsFilter.xlsx]tkrBBG!R154C13</stp>
        <tr r="M154" s="1"/>
      </tp>
      <tp t="s">
        <v>CALLABLE</v>
        <stp/>
        <stp>##V3_BDPV12</stp>
        <stp>XS1216020161 Corp</stp>
        <stp>mty_typ</stp>
        <stp>[greenBondsFilter.xlsx]tkrBBG!R129C13</stp>
        <tr r="M129" s="1"/>
      </tp>
      <tp t="s">
        <v>CALLABLE</v>
        <stp/>
        <stp>##V3_BDPV12</stp>
        <stp>XS1271836600 Corp</stp>
        <stp>mty_typ</stp>
        <stp>[greenBondsFilter.xlsx]tkrBBG!R163C13</stp>
        <tr r="M163" s="1"/>
      </tp>
      <tp t="s">
        <v>PERP/CALL</v>
        <stp/>
        <stp>##V3_BDPV12</stp>
        <stp>XS2187689380 Corp</stp>
        <stp>mty_typ</stp>
        <stp>[greenBondsFilter.xlsx]tkrBBG!R158C13</stp>
        <tr r="M158" s="1"/>
      </tp>
      <tp t="s">
        <v>PERP/CALL</v>
        <stp/>
        <stp>##V3_BDPV12</stp>
        <stp>XS1206541366 Corp</stp>
        <stp>mty_typ</stp>
        <stp>[greenBondsFilter.xlsx]tkrBBG!R159C13</stp>
        <tr r="M159" s="1"/>
      </tp>
      <tp>
        <v>-30.529237747192383</v>
        <stp/>
        <stp>##V3_BDPV12</stp>
        <stp>DE000A161W62 Corp</stp>
        <stp>blp_i_sprd_mid</stp>
        <stp>[greenBondsFilter.xlsx]tkrBBG!R26C19</stp>
        <tr r="S26" s="1"/>
      </tp>
      <tp>
        <v>93.777015686035156</v>
        <stp/>
        <stp>##V3_BDPV12</stp>
        <stp>XS1115490523 Corp</stp>
        <stp>blp_i_sprd_mid</stp>
        <stp>[greenBondsFilter.xlsx]tkrBBG!R63C19</stp>
        <tr r="S63" s="1"/>
      </tp>
      <tp>
        <v>252.29844665527344</v>
        <stp/>
        <stp>##V3_BDPV12</stp>
        <stp>XS1405763019 Corp</stp>
        <stp>blp_i_sprd_mid</stp>
        <stp>[greenBondsFilter.xlsx]tkrBBG!R18C19</stp>
        <tr r="S18" s="1"/>
      </tp>
      <tp>
        <v>189.28630065917969</v>
        <stp/>
        <stp>##V3_BDPV12</stp>
        <stp>XS0969341147 Corp</stp>
        <stp>blp_i_sprd_mid</stp>
        <stp>[greenBondsFilter.xlsx]tkrBBG!R53C19</stp>
        <tr r="S53" s="1"/>
      </tp>
      <tp>
        <v>150.15032958984375</v>
        <stp/>
        <stp>##V3_BDPV12</stp>
        <stp>FR0011697010 Corp</stp>
        <stp>blp_i_sprd_mid</stp>
        <stp>[greenBondsFilter.xlsx]tkrBBG!R95C19</stp>
        <tr r="S95" s="1"/>
      </tp>
      <tp>
        <v>280.92172241210938</v>
        <stp/>
        <stp>##V3_BDPV12</stp>
        <stp>XS1888179477 Corp</stp>
        <stp>blp_i_sprd_mid</stp>
        <stp>[greenBondsFilter.xlsx]tkrBBG!R78C19</stp>
        <tr r="S78" s="1"/>
      </tp>
      <tp t="s">
        <v>PERP/CALL</v>
        <stp/>
        <stp>##V3_BDPV12</stp>
        <stp>XS1797138960 Corp</stp>
        <stp>mty_typ</stp>
        <stp>[greenBondsFilter.xlsx]tkrBBG!R125C13</stp>
        <tr r="M125" s="1"/>
      </tp>
      <tp t="s">
        <v>PERP/CALL</v>
        <stp/>
        <stp>##V3_BDPV12</stp>
        <stp>XS1117300837 Corp</stp>
        <stp>mty_typ</stp>
        <stp>[greenBondsFilter.xlsx]tkrBBG!R165C13</stp>
        <tr r="M165" s="1"/>
      </tp>
      <tp t="s">
        <v>CALLABLE</v>
        <stp/>
        <stp>##V3_BDPV12</stp>
        <stp>XS0954674825 Corp</stp>
        <stp>mty_typ</stp>
        <stp>[greenBondsFilter.xlsx]tkrBBG!R121C13</stp>
        <tr r="M121" s="1"/>
      </tp>
      <tp t="s">
        <v>BBB-</v>
        <stp/>
        <stp>##V3_BDPV12</stp>
        <stp>XS1014987355 Corp</stp>
        <stp>rtg_sp</stp>
        <stp>[greenBondsFilter.xlsx]tkrBBG!R122C21</stp>
        <stp>fill=-</stp>
        <tr r="U122" s="1"/>
      </tp>
      <tp>
        <v>400000000</v>
        <stp/>
        <stp>##V3_BDPV12</stp>
        <stp>XS0954674825 Corp</stp>
        <stp>amt_outstanding</stp>
        <stp>[greenBondsFilter.xlsx]tkrBBG!R121C15</stp>
        <tr r="O121" s="1"/>
      </tp>
      <tp>
        <v>1000000000</v>
        <stp/>
        <stp>##V3_BDPV12</stp>
        <stp>XS1117300837 Corp</stp>
        <stp>amt_outstanding</stp>
        <stp>[greenBondsFilter.xlsx]tkrBBG!R165C15</stp>
        <tr r="O165" s="1"/>
      </tp>
      <tp>
        <v>700000000</v>
        <stp/>
        <stp>##V3_BDPV12</stp>
        <stp>XS1797138960 Corp</stp>
        <stp>amt_outstanding</stp>
        <stp>[greenBondsFilter.xlsx]tkrBBG!R125C15</stp>
        <tr r="O125" s="1"/>
      </tp>
      <tp t="s">
        <v>BBB</v>
        <stp/>
        <stp>##V3_BDPV12</stp>
        <stp>XS0903532090 Corp</stp>
        <stp>rtg_sp</stp>
        <stp>[greenBondsFilter.xlsx]tkrBBG!R133C21</stp>
        <stp>fill=-</stp>
        <tr r="U133" s="1"/>
      </tp>
      <tp t="s">
        <v>BBB-</v>
        <stp/>
        <stp>##V3_BDPV12</stp>
        <stp>XS0968913342 Corp</stp>
        <stp>rtg_sp</stp>
        <stp>[greenBondsFilter.xlsx]tkrBBG!R152C21</stp>
        <stp>fill=-</stp>
        <tr r="U152" s="1"/>
      </tp>
      <tp t="s">
        <v>BBB-</v>
        <stp/>
        <stp>##V3_BDPV12</stp>
        <stp>XS1572343744 Corp</stp>
        <stp>rtg_sp</stp>
        <stp>[greenBondsFilter.xlsx]tkrBBG!R139C21</stp>
        <stp>fill=-</stp>
        <tr r="U139" s="1"/>
      </tp>
      <tp>
        <v>1400000000</v>
        <stp/>
        <stp>##V3_BDPV12</stp>
        <stp>XS1206541366 Corp</stp>
        <stp>amt_outstanding</stp>
        <stp>[greenBondsFilter.xlsx]tkrBBG!R159C15</stp>
        <tr r="O159" s="1"/>
      </tp>
      <tp>
        <v>1500000000</v>
        <stp/>
        <stp>##V3_BDPV12</stp>
        <stp>XS2187689380 Corp</stp>
        <stp>amt_outstanding</stp>
        <stp>[greenBondsFilter.xlsx]tkrBBG!R158C15</stp>
        <tr r="O158" s="1"/>
      </tp>
      <tp>
        <v>500000000</v>
        <stp/>
        <stp>##V3_BDPV12</stp>
        <stp>XS1271836600 Corp</stp>
        <stp>amt_outstanding</stp>
        <stp>[greenBondsFilter.xlsx]tkrBBG!R163C15</stp>
        <tr r="O163" s="1"/>
      </tp>
      <tp>
        <v>750000000</v>
        <stp/>
        <stp>##V3_BDPV12</stp>
        <stp>XS1216020161 Corp</stp>
        <stp>amt_outstanding</stp>
        <stp>[greenBondsFilter.xlsx]tkrBBG!R129C15</stp>
        <tr r="O129" s="1"/>
      </tp>
      <tp>
        <v>1500000000</v>
        <stp/>
        <stp>##V3_BDPV12</stp>
        <stp>XS2187689034 Corp</stp>
        <stp>amt_outstanding</stp>
        <stp>[greenBondsFilter.xlsx]tkrBBG!R154C15</stp>
        <tr r="O154" s="1"/>
      </tp>
      <tp>
        <v>400000000</v>
        <stp/>
        <stp>##V3_BDPV12</stp>
        <stp>XS1752984440 Corp</stp>
        <stp>amt_outstanding</stp>
        <stp>[greenBondsFilter.xlsx]tkrBBG!R176C15</stp>
        <tr r="O176" s="1"/>
      </tp>
      <tp>
        <v>1250000000</v>
        <stp/>
        <stp>##V3_BDPV12</stp>
        <stp>XS1799938995 Corp</stp>
        <stp>amt_outstanding</stp>
        <stp>[greenBondsFilter.xlsx]tkrBBG!R153C15</stp>
        <tr r="O153" s="1"/>
      </tp>
      <tp>
        <v>500000000</v>
        <stp/>
        <stp>##V3_BDPV12</stp>
        <stp>XS2196328608 Corp</stp>
        <stp>amt_outstanding</stp>
        <stp>[greenBondsFilter.xlsx]tkrBBG!R107C15</stp>
        <tr r="O107" s="1"/>
      </tp>
      <tp t="s">
        <v>BB-</v>
        <stp/>
        <stp>##V3_BDPV12</stp>
        <stp>FR0011700293 Corp</stp>
        <stp>rtg_sp</stp>
        <stp>[greenBondsFilter.xlsx]tkrBBG!R101C21</stp>
        <stp>fill=-</stp>
        <tr r="U101" s="1"/>
      </tp>
      <tp>
        <v>400000000</v>
        <stp/>
        <stp>##V3_BDPV12</stp>
        <stp>XS1322373017 Corp</stp>
        <stp>amt_outstanding</stp>
        <stp>[greenBondsFilter.xlsx]tkrBBG!R116C15</stp>
        <tr r="O116" s="1"/>
      </tp>
      <tp t="s">
        <v>PERP/CALL</v>
        <stp/>
        <stp>##V3_BDPV12</stp>
        <stp>FR0013413887 Corp</stp>
        <stp>mty_typ</stp>
        <stp>[greenBondsFilter.xlsx]tkrBBG!R65C13</stp>
        <tr r="M65" s="1"/>
      </tp>
      <tp t="s">
        <v>DBHNGR</v>
        <stp/>
        <stp>##V3_BDPV12</stp>
        <stp>XS2010039548 Corp</stp>
        <stp>ticker</stp>
        <stp>[greenBondsFilter.xlsx]tkrBBG!R29C10</stp>
        <tr r="J29" s="1"/>
      </tp>
      <tp t="s">
        <v>TOTAL</v>
        <stp/>
        <stp>##V3_BDPV12</stp>
        <stp>XS1501166869 Corp</stp>
        <stp>ticker</stp>
        <stp>[greenBondsFilter.xlsx]tkrBBG!R47C10</stp>
        <tr r="J47" s="1"/>
      </tp>
      <tp t="s">
        <v>Baa1</v>
        <stp/>
        <stp>##V3_BDPV12</stp>
        <stp>XS1309436910 Corp</stp>
        <stp>rtg_moody</stp>
        <stp>[greenBondsFilter.xlsx]tkrBBG!R49C20</stp>
        <stp>fill=-</stp>
        <tr r="T49" s="1"/>
      </tp>
      <tp t="s">
        <v>A3</v>
        <stp/>
        <stp>##V3_BDPV12</stp>
        <stp>XS2193661324 Corp</stp>
        <stp>rtg_moody</stp>
        <stp>[greenBondsFilter.xlsx]tkrBBG!R37C20</stp>
        <stp>fill=-</stp>
        <tr r="T37" s="1"/>
      </tp>
      <tp t="s">
        <v>EUR</v>
        <stp/>
        <stp>##V3_BDPV12</stp>
        <stp>XS1191320297 Corp</stp>
        <stp>crncy</stp>
        <stp>[greenBondsFilter.xlsx]tkrBBG!R180C14</stp>
        <tr r="N180" s="1"/>
      </tp>
      <tp t="s">
        <v>Ba2</v>
        <stp/>
        <stp>##V3_BDPV12</stp>
        <stp>XS2109819859 Corp</stp>
        <stp>rtg_moody</stp>
        <stp>[greenBondsFilter.xlsx]tkrBBG!R76C20</stp>
        <stp>fill=-</stp>
        <tr r="T76" s="1"/>
      </tp>
      <tp t="s">
        <v>Ba2</v>
        <stp/>
        <stp>##V3_BDPV12</stp>
        <stp>XS2069101868 Corp</stp>
        <stp>rtg_moody</stp>
        <stp>[greenBondsFilter.xlsx]tkrBBG!R58C20</stp>
        <stp>fill=-</stp>
        <tr r="T58" s="1"/>
      </tp>
      <tp t="s">
        <v>BERTEL</v>
        <stp/>
        <stp>##V3_BDPV12</stp>
        <stp>XS1222591023 Corp</stp>
        <stp>ticker</stp>
        <stp>[greenBondsFilter.xlsx]tkrBBG!R55C10</stp>
        <tr r="J55" s="1"/>
      </tp>
      <tp t="s">
        <v>BPLN</v>
        <stp/>
        <stp>##V3_BDPV12</stp>
        <stp>XS2193662728 Corp</stp>
        <stp>ticker</stp>
        <stp>[greenBondsFilter.xlsx]tkrBBG!R38C10</stp>
        <tr r="J38" s="1"/>
      </tp>
      <tp t="s">
        <v>Ba2</v>
        <stp/>
        <stp>##V3_BDPV12</stp>
        <stp>XS1933828433 Corp</stp>
        <stp>rtg_moody</stp>
        <stp>[greenBondsFilter.xlsx]tkrBBG!R74C20</stp>
        <stp>fill=-</stp>
        <tr r="T74" s="1"/>
      </tp>
      <tp t="s">
        <v>Baa3</v>
        <stp/>
        <stp>##V3_BDPV12</stp>
        <stp>XS1115498260 Corp</stp>
        <stp>rtg_moody</stp>
        <stp>[greenBondsFilter.xlsx]tkrBBG!R66C20</stp>
        <stp>fill=-</stp>
        <tr r="T66" s="1"/>
      </tp>
      <tp t="s">
        <v>07/08/2022</v>
        <stp/>
        <stp>##V3_BDPV12</stp>
        <stp>DE000A2GSFF1 Corp</stp>
        <stp>nxt_call_dt</stp>
        <stp>[greenBondsFilter.xlsx]tkrBBG!R20C12</stp>
        <tr r="L20" s="1"/>
      </tp>
      <tp t="s">
        <v>DBOERS 2 3/4 02/05/41</v>
        <stp/>
        <stp>##V3_BDPV12</stp>
        <stp>DE000A161W62 Corp</stp>
        <stp>security name</stp>
        <stp>[greenBondsFilter.xlsx]tkrBBG!R26C9</stp>
        <tr r="I26" s="1"/>
      </tp>
      <tp t="s">
        <v>Ba1</v>
        <stp/>
        <stp>##V3_BDPV12</stp>
        <stp>XS2186001314 Corp</stp>
        <stp>rtg_moody</stp>
        <stp>[greenBondsFilter.xlsx]tkrBBG!R36C20</stp>
        <stp>fill=-</stp>
        <tr r="T36" s="1"/>
      </tp>
      <tp t="s">
        <v>EUR</v>
        <stp/>
        <stp>##V3_BDPV12</stp>
        <stp>XS2110077299 Corp</stp>
        <stp>crncy</stp>
        <stp>[greenBondsFilter.xlsx]tkrBBG!R169C14</stp>
        <tr r="N169" s="1"/>
      </tp>
      <tp t="s">
        <v>Baa3</v>
        <stp/>
        <stp>##V3_BDPV12</stp>
        <stp>XS1028599287 Corp</stp>
        <stp>rtg_moody</stp>
        <stp>[greenBondsFilter.xlsx]tkrBBG!R64C20</stp>
        <stp>fill=-</stp>
        <tr r="T64" s="1"/>
      </tp>
      <tp t="s">
        <v>ENGIFP</v>
        <stp/>
        <stp>##V3_BDPV12</stp>
        <stp>FR0011531730 Corp</stp>
        <stp>ticker</stp>
        <stp>[greenBondsFilter.xlsx]tkrBBG!R87C10</stp>
        <tr r="J87" s="1"/>
      </tp>
      <tp t="s">
        <v>BPLN</v>
        <stp/>
        <stp>##V3_BDPV12</stp>
        <stp>XS2193661324 Corp</stp>
        <stp>ticker</stp>
        <stp>[greenBondsFilter.xlsx]tkrBBG!R37C10</stp>
        <tr r="J37" s="1"/>
      </tp>
      <tp t="s">
        <v>EUR</v>
        <stp/>
        <stp>##V3_BDPV12</stp>
        <stp>PTEDPLOM0017 Corp</stp>
        <stp>crncy</stp>
        <stp>[greenBondsFilter.xlsx]tkrBBG!R146C14</stp>
        <tr r="N146" s="1"/>
      </tp>
      <tp t="s">
        <v>TELEFO</v>
        <stp/>
        <stp>##V3_BDPV12</stp>
        <stp>XS1050461034 Corp</stp>
        <stp>ticker</stp>
        <stp>[greenBondsFilter.xlsx]tkrBBG!R73C10</stp>
        <tr r="J73" s="1"/>
      </tp>
      <tp t="s">
        <v>ERFFP</v>
        <stp/>
        <stp>##V3_BDPV12</stp>
        <stp>XS2051471105 Corp</stp>
        <stp>ticker</stp>
        <stp>[greenBondsFilter.xlsx]tkrBBG!R21C10</stp>
        <tr r="J21" s="1"/>
      </tp>
      <tp t="s">
        <v>-</v>
        <stp/>
        <stp>##V3_BDPV12</stp>
        <stp>XS1797663967 Corp</stp>
        <stp>rtg_moody</stp>
        <stp>[greenBondsFilter.xlsx]tkrBBG!R25C20</stp>
        <stp>fill=-</stp>
        <tr r="T25" s="1"/>
      </tp>
      <tp t="s">
        <v>TOTAL</v>
        <stp/>
        <stp>##V3_BDPV12</stp>
        <stp>XS1501167164 Corp</stp>
        <stp>ticker</stp>
        <stp>[greenBondsFilter.xlsx]tkrBBG!R44C10</stp>
        <tr r="J44" s="1"/>
      </tp>
      <tp t="s">
        <v>EDF</v>
        <stp/>
        <stp>##V3_BDPV12</stp>
        <stp>FR0013464922 Corp</stp>
        <stp>ticker</stp>
        <stp>[greenBondsFilter.xlsx]tkrBBG!R99C10</stp>
        <tr r="J99" s="1"/>
      </tp>
      <tp t="s">
        <v>Consumer, Non-cyclical</v>
        <stp/>
        <stp>##V3_BDPV12</stp>
        <stp>XS1152343668 Corp</stp>
        <stp>industry_sector</stp>
        <stp>[greenBondsFilter.xlsx]tkrBBG!R12C16</stp>
        <tr r="P12" s="1"/>
      </tp>
      <tp t="s">
        <v>Utilities</v>
        <stp/>
        <stp>##V3_BDPV12</stp>
        <stp>XS1219498141 Corp</stp>
        <stp>industry_sector</stp>
        <stp>[greenBondsFilter.xlsx]tkrBBG!R110C16</stp>
        <tr r="P110" s="1"/>
      </tp>
      <tp t="s">
        <v>Utilities</v>
        <stp/>
        <stp>##V3_BDPV12</stp>
        <stp>XS2000719992 Corp</stp>
        <stp>industry_sector</stp>
        <stp>[greenBondsFilter.xlsx]tkrBBG!R119C16</stp>
        <tr r="P119" s="1"/>
      </tp>
      <tp t="s">
        <v>PERP/CALL</v>
        <stp/>
        <stp>##V3_BDPV12</stp>
        <stp>XS2010039035 Corp</stp>
        <stp>mty_typ</stp>
        <stp>[greenBondsFilter.xlsx]tkrBBG!R28C13</stp>
        <tr r="M28" s="1"/>
      </tp>
      <tp t="s">
        <v>CALLABLE</v>
        <stp/>
        <stp>##V3_BDPV12</stp>
        <stp>XS1888180996 Corp</stp>
        <stp>mty_typ</stp>
        <stp>[greenBondsFilter.xlsx]tkrBBG!R80C13</stp>
        <tr r="M80" s="1"/>
      </tp>
      <tp t="s">
        <v>CALLABLE</v>
        <stp/>
        <stp>##V3_BDPV12</stp>
        <stp>XS1797663967 Corp</stp>
        <stp>mty_typ</stp>
        <stp>[greenBondsFilter.xlsx]tkrBBG!R25C13</stp>
        <tr r="M25" s="1"/>
      </tp>
      <tp t="s">
        <v>Utilities</v>
        <stp/>
        <stp>##V3_BDPV12</stp>
        <stp>XS2195190876 Corp</stp>
        <stp>industry_sector</stp>
        <stp>[greenBondsFilter.xlsx]tkrBBG!R136C16</stp>
        <tr r="P136" s="1"/>
      </tp>
      <tp t="s">
        <v>Financial</v>
        <stp/>
        <stp>##V3_BDPV12</stp>
        <stp>XS2017788592 Corp</stp>
        <stp>industry_sector</stp>
        <stp>[greenBondsFilter.xlsx]tkrBBG!R179C16</stp>
        <tr r="P179" s="1"/>
      </tp>
      <tp t="s">
        <v>Basic Materials</v>
        <stp/>
        <stp>##V3_BDPV12</stp>
        <stp>XS2182055009 Corp</stp>
        <stp>industry_sector</stp>
        <stp>[greenBondsFilter.xlsx]tkrBBG!R10C16</stp>
        <tr r="P10" s="1"/>
      </tp>
      <tp t="s">
        <v>Financial</v>
        <stp/>
        <stp>##V3_BDPV12</stp>
        <stp>XS1191320297 Corp</stp>
        <stp>industry_sector</stp>
        <stp>[greenBondsFilter.xlsx]tkrBBG!R180C16</stp>
        <tr r="P180" s="1"/>
      </tp>
      <tp t="s">
        <v>Utilities</v>
        <stp/>
        <stp>##V3_BDPV12</stp>
        <stp>XS2195190520 Corp</stp>
        <stp>industry_sector</stp>
        <stp>[greenBondsFilter.xlsx]tkrBBG!R138C16</stp>
        <tr r="P138" s="1"/>
      </tp>
      <tp>
        <v>91</v>
        <stp/>
        <stp>##V3_BDPV12</stp>
        <stp>XS1888179477 Corp</stp>
        <stp>RSK_BB_IMPLIED_CDS_SPREAD</stp>
        <stp>[greenBondsFilter.xlsx]tkrBBG!R78C32</stp>
        <tr r="AF78" s="1"/>
      </tp>
      <tp>
        <v>47</v>
        <stp/>
        <stp>##V3_BDPV12</stp>
        <stp>XS1224953882 Corp</stp>
        <stp>RSK_BB_IMPLIED_CDS_SPREAD</stp>
        <stp>[greenBondsFilter.xlsx]tkrBBG!R22C32</stp>
        <tr r="AF22" s="1"/>
      </tp>
      <tp>
        <v>51</v>
        <stp/>
        <stp>##V3_BDPV12</stp>
        <stp>XS1195201931 Corp</stp>
        <stp>RSK_BB_IMPLIED_CDS_SPREAD</stp>
        <stp>[greenBondsFilter.xlsx]tkrBBG!R42C32</stp>
        <tr r="AF42" s="1"/>
      </tp>
      <tp>
        <v>117</v>
        <stp/>
        <stp>##V3_BDPV12</stp>
        <stp>XS2119468572 Corp</stp>
        <stp>RSK_BB_IMPLIED_CDS_SPREAD</stp>
        <stp>[greenBondsFilter.xlsx]tkrBBG!R83C32</stp>
        <tr r="AF83" s="1"/>
      </tp>
      <tp>
        <v>68</v>
        <stp/>
        <stp>##V3_BDPV12</stp>
        <stp>XS1115502988 Corp</stp>
        <stp>RSK_BB_IMPLIED_CDS_SPREAD</stp>
        <stp>[greenBondsFilter.xlsx]tkrBBG!R69C32</stp>
        <tr r="AF69" s="1"/>
      </tp>
      <tp t="s">
        <v>PERP/CALL</v>
        <stp/>
        <stp>##V3_BDPV12</stp>
        <stp>FR0011401728 Corp</stp>
        <stp>mty_typ</stp>
        <stp>[greenBondsFilter.xlsx]tkrBBG!R100C13</stp>
        <tr r="M100" s="1"/>
      </tp>
      <tp t="s">
        <v>ORSTED 2 1/4 11/24/17</v>
        <stp/>
        <stp>##V3_BDPV12</stp>
        <stp>XS1720192696 Corp</stp>
        <stp>security name</stp>
        <stp>[greenBondsFilter.xlsx]tkrBBG!R142C9</stp>
        <tr r="I142" s="1"/>
      </tp>
      <tp t="s">
        <v>LHAGR 5 1/8 08/12/75</v>
        <stp/>
        <stp>##V3_BDPV12</stp>
        <stp>XS1271836600 Corp</stp>
        <stp>security name</stp>
        <stp>[greenBondsFilter.xlsx]tkrBBG!R163C9</stp>
        <tr r="I163" s="1"/>
      </tp>
      <tp t="s">
        <v>VATFAL 6.1 11/19/78</v>
        <stp/>
        <stp>##V3_BDPV12</stp>
        <stp>XS1322373017 Corp</stp>
        <stp>security name</stp>
        <stp>[greenBondsFilter.xlsx]tkrBBG!R116C9</stp>
        <tr r="I116" s="1"/>
      </tp>
      <tp>
        <v>1250000000</v>
        <stp/>
        <stp>##V3_BDPV12</stp>
        <stp>FR0011401728 Corp</stp>
        <stp>amt_outstanding</stp>
        <stp>[greenBondsFilter.xlsx]tkrBBG!R100C15</stp>
        <tr r="O100" s="1"/>
      </tp>
      <tp t="s">
        <v>VATFAL 3 03/19/77</v>
        <stp/>
        <stp>##V3_BDPV12</stp>
        <stp>XS1205618470 Corp</stp>
        <stp>security name</stp>
        <stp>[greenBondsFilter.xlsx]tkrBBG!R115C9</stp>
        <tr r="I115" s="1"/>
      </tp>
      <tp t="s">
        <v>ENBW 5 1/8 04/05/77</v>
        <stp/>
        <stp>##V3_BDPV12</stp>
        <stp>XS1498442521 Corp</stp>
        <stp>security name</stp>
        <stp>[greenBondsFilter.xlsx]tkrBBG!R109C9</stp>
        <tr r="I109" s="1"/>
      </tp>
      <tp t="s">
        <v>Baa3</v>
        <stp/>
        <stp>##V3_BDPV12</stp>
        <stp>FR0011697028 Corp</stp>
        <stp>rtg_moody</stp>
        <stp>[greenBondsFilter.xlsx]tkrBBG!R98C20</stp>
        <stp>fill=-</stp>
        <tr r="T98" s="1"/>
      </tp>
      <tp t="s">
        <v>Baa3</v>
        <stp/>
        <stp>##V3_BDPV12</stp>
        <stp>FR0013478252 Corp</stp>
        <stp>rtg_moody</stp>
        <stp>[greenBondsFilter.xlsx]tkrBBG!R17C20</stp>
        <stp>fill=-</stp>
        <tr r="T17" s="1"/>
      </tp>
      <tp>
        <v>413099999.99999994</v>
        <stp/>
        <stp>##V3_BDPV12</stp>
        <stp>FR0011531730 Corp</stp>
        <stp>amt_outstanding</stp>
        <stp>[greenBondsFilter.xlsx]tkrBBG!R87C15</stp>
        <tr r="O87" s="1"/>
      </tp>
      <tp t="s">
        <v>MRKGR 3 3/8 12/12/74</v>
        <stp/>
        <stp>##V3_BDPV12</stp>
        <stp>XS1152343668 Corp</stp>
        <stp>security name</stp>
        <stp>[greenBondsFilter.xlsx]tkrBBG!R12C9</stp>
        <tr r="I12" s="1"/>
      </tp>
      <tp>
        <v>500000000</v>
        <stp/>
        <stp>##V3_BDPV12</stp>
        <stp>FR0013447877 Corp</stp>
        <stp>amt_outstanding</stp>
        <stp>[greenBondsFilter.xlsx]tkrBBG!R67C15</stp>
        <tr r="O67" s="1"/>
      </tp>
      <tp t="s">
        <v>T 2 7/8 PERP</v>
        <stp/>
        <stp>##V3_BDPV12</stp>
        <stp>XS2114413565 Corp</stp>
        <stp>security name</stp>
        <stp>[greenBondsFilter.xlsx]tkrBBG!R86C9</stp>
        <tr r="I86" s="1"/>
      </tp>
      <tp t="s">
        <v>COFP</v>
        <stp/>
        <stp>##V3_BDPV12</stp>
        <stp>FR0011606169 Corp</stp>
        <stp>ticker</stp>
        <stp>[greenBondsFilter.xlsx]tkrBBG!R187C10</stp>
        <tr r="J187" s="1"/>
      </tp>
      <tp>
        <v>500000000</v>
        <stp/>
        <stp>##V3_BDPV12</stp>
        <stp>XS1323897725 Corp</stp>
        <stp>amt_outstanding</stp>
        <stp>[greenBondsFilter.xlsx]tkrBBG!R5C15</stp>
        <tr r="O5" s="1"/>
      </tp>
      <tp t="s">
        <v>AMXLMM 6 3/8 09/06/73</v>
        <stp/>
        <stp>##V3_BDPV12</stp>
        <stp>XS0969341147 Corp</stp>
        <stp>security name</stp>
        <stp>[greenBondsFilter.xlsx]tkrBBG!R53C9</stp>
        <tr r="I53" s="1"/>
      </tp>
      <tp>
        <v>5</v>
        <stp/>
        <stp>##V3_BDPV12</stp>
        <stp>FR0011697028 Corp</stp>
        <stp>coupon</stp>
        <stp>[greenBondsFilter.xlsx]tkrBBG!R98C11</stp>
        <tr r="K98" s="1"/>
      </tp>
      <tp t="s">
        <v>ARNDTN</v>
        <stp/>
        <stp>##V3_BDPV12</stp>
        <stp>XS1508392625 Corp</stp>
        <stp>ticker</stp>
        <stp>[greenBondsFilter.xlsx]tkrBBG!R175C10</stp>
        <tr r="J175" s="1"/>
      </tp>
    </main>
    <main first="bloomberg.rtd">
      <tp>
        <v>6.25</v>
        <stp/>
        <stp>##V3_BDPV12</stp>
        <stp>XS1888180640 Corp</stp>
        <stp>coupon</stp>
        <stp>[greenBondsFilter.xlsx]tkrBBG!R81C11</stp>
        <tr r="K81" s="1"/>
      </tp>
      <tp>
        <v>5.625</v>
        <stp/>
        <stp>##V3_BDPV12</stp>
        <stp>XS1309436910 Corp</stp>
        <stp>coupon</stp>
        <stp>[greenBondsFilter.xlsx]tkrBBG!R49C11</stp>
        <tr r="K49" s="1"/>
      </tp>
      <tp t="s">
        <v>VW</v>
        <stp/>
        <stp>##V3_BDPV12</stp>
        <stp>XS2187689380 Corp</stp>
        <stp>ticker</stp>
        <stp>[greenBondsFilter.xlsx]tkrBBG!R158C10</stp>
        <tr r="J158" s="1"/>
      </tp>
    </main>
    <main first="bloomberg.rtd">
      <tp>
        <v>2500000000</v>
        <stp/>
        <stp>##V3_BDPV12</stp>
        <stp>XS2193661324 Corp</stp>
        <stp>amt_outstanding</stp>
        <stp>[greenBondsFilter.xlsx]tkrBBG!R37C15</stp>
        <tr r="O37" s="1"/>
      </tp>
    </main>
    <main first="bloomberg.rtd">
      <tp>
        <v>6.5</v>
        <stp/>
        <stp>##V3_BDPV12</stp>
        <stp>XS1309437215 Corp</stp>
        <stp>coupon</stp>
        <stp>[greenBondsFilter.xlsx]tkrBBG!R52C11</stp>
        <tr r="K52" s="1"/>
      </tp>
      <tp t="s">
        <v>PERP/CALL</v>
        <stp/>
        <stp>##V3_BDPV12</stp>
        <stp>XS1323897485 Corp</stp>
        <stp>mty_typ</stp>
        <stp>[greenBondsFilter.xlsx]tkrBBG!R2C13</stp>
        <tr r="M2" s="1"/>
      </tp>
      <tp t="s">
        <v>CPIPGR</v>
        <stp/>
        <stp>##V3_BDPV12</stp>
        <stp>XS1819537132 Corp</stp>
        <stp>ticker</stp>
        <stp>[greenBondsFilter.xlsx]tkrBBG!R183C10</stp>
        <tr r="J183" s="1"/>
      </tp>
      <tp>
        <v>2.875</v>
        <stp/>
        <stp>##V3_BDPV12</stp>
        <stp>FR0013252061 Corp</stp>
        <stp>coupon</stp>
        <stp>[greenBondsFilter.xlsx]tkrBBG!R93C11</stp>
        <tr r="K93" s="1"/>
      </tp>
    </main>
    <main first="bloomberg.rtd">
      <tp>
        <v>2500000000</v>
        <stp/>
        <stp>##V3_BDPV12</stp>
        <stp>XS1195202822 Corp</stp>
        <stp>amt_outstanding</stp>
        <stp>[greenBondsFilter.xlsx]tkrBBG!R46C15</stp>
        <tr r="O46" s="1"/>
      </tp>
    </main>
    <main first="bloomberg.rtd">
      <tp>
        <v>500000000</v>
        <stp/>
        <stp>##V3_BDPV12</stp>
        <stp>XS2056371334 Corp</stp>
        <stp>amt_outstanding</stp>
        <stp>[greenBondsFilter.xlsx]tkrBBG!R77C15</stp>
        <tr r="O77" s="1"/>
      </tp>
      <tp>
        <v>3.875</v>
        <stp/>
        <stp>##V3_BDPV12</stp>
        <stp>XS1413581205 Corp</stp>
        <stp>coupon</stp>
        <stp>[greenBondsFilter.xlsx]tkrBBG!R43C11</stp>
        <tr r="K43" s="1"/>
      </tp>
    </main>
    <main first="bloomberg.rtd">
      <tp t="s">
        <v>Consumer, Cyclical</v>
        <stp/>
        <stp>##V3_BDPV12</stp>
        <stp>FR0013399177 Corp</stp>
        <stp>industry_sector</stp>
        <stp>[greenBondsFilter.xlsx]tkrBBG!R160C16</stp>
        <tr r="P160" s="1"/>
      </tp>
    </main>
    <main first="bloomberg.rtd">
      <tp>
        <v>1250000000</v>
        <stp/>
        <stp>##V3_BDPV12</stp>
        <stp>XS1309436753 Corp</stp>
        <stp>amt_outstanding</stp>
        <stp>[greenBondsFilter.xlsx]tkrBBG!R48C15</stp>
        <tr r="O48" s="1"/>
      </tp>
    </main>
    <main first="bloomberg.rtd">
      <tp t="s">
        <v>RWE</v>
        <stp/>
        <stp>##V3_BDPV12</stp>
        <stp>XS1219499032 Corp</stp>
        <stp>ticker</stp>
        <stp>[greenBondsFilter.xlsx]tkrBBG!R111C10</stp>
        <tr r="J111" s="1"/>
      </tp>
    </main>
    <main first="bloomberg.rtd">
      <tp>
        <v>3.375</v>
        <stp/>
        <stp>##V3_BDPV12</stp>
        <stp>XS1152343668 Corp</stp>
        <stp>coupon</stp>
        <stp>[greenBondsFilter.xlsx]tkrBBG!R12C11</stp>
        <tr r="K12" s="1"/>
      </tp>
    </main>
    <main first="bloomberg.rtd">
      <tp>
        <v>1000000000</v>
        <stp/>
        <stp>##V3_BDPV12</stp>
        <stp>XS2011260705 Corp</stp>
        <stp>amt_outstanding</stp>
        <stp>[greenBondsFilter.xlsx]tkrBBG!R14C15</stp>
        <tr r="O14" s="1"/>
      </tp>
      <tp t="s">
        <v>SSELN</v>
        <stp/>
        <stp>##V3_BDPV12</stp>
        <stp>XS1196714429 Corp</stp>
        <stp>ticker</stp>
        <stp>[greenBondsFilter.xlsx]tkrBBG!R134C10</stp>
        <tr r="J134" s="1"/>
      </tp>
    </main>
    <main first="bloomberg.rtd">
      <tp t="s">
        <v>IBESM</v>
        <stp/>
        <stp>##V3_BDPV12</stp>
        <stp>XS1890845875 Corp</stp>
        <stp>ticker</stp>
        <stp>[greenBondsFilter.xlsx]tkrBBG!R126C10</stp>
        <tr r="J126" s="1"/>
      </tp>
    </main>
    <main first="bloomberg.rtd">
      <tp>
        <v>91</v>
        <stp/>
        <stp>##V3_BDPV12</stp>
        <stp>XS1888179550 Corp</stp>
        <stp>RSK_BB_IMPLIED_CDS_SPREAD</stp>
        <stp>[greenBondsFilter.xlsx]tkrBBG!R79C32</stp>
        <tr r="AF79" s="1"/>
      </tp>
      <tp t="s">
        <v>#N/A N/A</v>
        <stp/>
        <stp>##V3_BDPV12</stp>
        <stp>XS2185997884 Corp</stp>
        <stp>RSK_BB_IMPLIED_CDS_SPREAD</stp>
        <stp>[greenBondsFilter.xlsx]tkrBBG!R35C32</stp>
        <tr r="AF35" s="1"/>
      </tp>
      <tp>
        <v>51</v>
        <stp/>
        <stp>##V3_BDPV12</stp>
        <stp>XS1195202822 Corp</stp>
        <stp>RSK_BB_IMPLIED_CDS_SPREAD</stp>
        <stp>[greenBondsFilter.xlsx]tkrBBG!R46C32</stp>
        <tr r="AF46" s="1"/>
      </tp>
      <tp t="s">
        <v>PERP/CALL</v>
        <stp/>
        <stp>##V3_BDPV12</stp>
        <stp>FR0011700293 Corp</stp>
        <stp>mty_typ</stp>
        <stp>[greenBondsFilter.xlsx]tkrBBG!R101C13</stp>
        <tr r="M101" s="1"/>
      </tp>
      <tp t="s">
        <v>PERP/CALL</v>
        <stp/>
        <stp>##V3_BDPV12</stp>
        <stp>FR0012650281 Corp</stp>
        <stp>mty_typ</stp>
        <stp>[greenBondsFilter.xlsx]tkrBBG!R162C13</stp>
        <tr r="M162" s="1"/>
      </tp>
      <tp t="s">
        <v>PERP/CALL</v>
        <stp/>
        <stp>##V3_BDPV12</stp>
        <stp>FR0013330529 Corp</stp>
        <stp>mty_typ</stp>
        <stp>[greenBondsFilter.xlsx]tkrBBG!R166C13</stp>
        <tr r="M166" s="1"/>
      </tp>
      <tp t="s">
        <v>PERP/CALL</v>
        <stp/>
        <stp>##V3_BDPV12</stp>
        <stp>FR0013330537 Corp</stp>
        <stp>mty_typ</stp>
        <stp>[greenBondsFilter.xlsx]tkrBBG!R167C13</stp>
        <tr r="M167" s="1"/>
      </tp>
      <tp t="s">
        <v>FERSM 2.124 PERP</v>
        <stp/>
        <stp>##V3_BDPV12</stp>
        <stp>XS1716927766 Corp</stp>
        <stp>security name</stp>
        <stp>[greenBondsFilter.xlsx]tkrBBG!R164C9</stp>
        <tr r="I164" s="1"/>
      </tp>
      <tp t="s">
        <v>AKFAST 3 7/8 10/05/78</v>
        <stp/>
        <stp>##V3_BDPV12</stp>
        <stp>XS1788973573 Corp</stp>
        <stp>security name</stp>
        <stp>[greenBondsFilter.xlsx]tkrBBG!R168C9</stp>
        <tr r="I168" s="1"/>
      </tp>
      <tp t="s">
        <v>ENELIM 6 5/8 09/15/76</v>
        <stp/>
        <stp>##V3_BDPV12</stp>
        <stp>XS1014987355 Corp</stp>
        <stp>security name</stp>
        <stp>[greenBondsFilter.xlsx]tkrBBG!R122C9</stp>
        <tr r="I122" s="1"/>
      </tp>
      <tp>
        <v>1250000000</v>
        <stp/>
        <stp>##V3_BDPV12</stp>
        <stp>FR0013330529 Corp</stp>
        <stp>amt_outstanding</stp>
        <stp>[greenBondsFilter.xlsx]tkrBBG!R166C15</stp>
        <tr r="O166" s="1"/>
      </tp>
      <tp>
        <v>750000000</v>
        <stp/>
        <stp>##V3_BDPV12</stp>
        <stp>FR0013330537 Corp</stp>
        <stp>amt_outstanding</stp>
        <stp>[greenBondsFilter.xlsx]tkrBBG!R167C15</stp>
        <tr r="O167" s="1"/>
      </tp>
      <tp t="s">
        <v>ENBW 3 5/8 04/02/76</v>
        <stp/>
        <stp>##V3_BDPV12</stp>
        <stp>XS1044811591 Corp</stp>
        <stp>security name</stp>
        <stp>[greenBondsFilter.xlsx]tkrBBG!R104C9</stp>
        <tr r="I104" s="1"/>
      </tp>
      <tp>
        <v>405500000</v>
        <stp/>
        <stp>##V3_BDPV12</stp>
        <stp>FR0012650281 Corp</stp>
        <stp>amt_outstanding</stp>
        <stp>[greenBondsFilter.xlsx]tkrBBG!R162C15</stp>
        <tr r="O162" s="1"/>
      </tp>
      <tp t="s">
        <v>HEIBOS 3.248 PERP</v>
        <stp/>
        <stp>##V3_BDPV12</stp>
        <stp>XS2010037765 Corp</stp>
        <stp>security name</stp>
        <stp>[greenBondsFilter.xlsx]tkrBBG!R172C9</stp>
        <tr r="I172" s="1"/>
      </tp>
      <tp>
        <v>750000000</v>
        <stp/>
        <stp>##V3_BDPV12</stp>
        <stp>FR0011700293 Corp</stp>
        <stp>amt_outstanding</stp>
        <stp>[greenBondsFilter.xlsx]tkrBBG!R101C15</stp>
        <tr r="O101" s="1"/>
      </tp>
      <tp t="s">
        <v>MRKGR 2 7/8 06/25/79</v>
        <stp/>
        <stp>##V3_BDPV12</stp>
        <stp>XS2011260705 Corp</stp>
        <stp>security name</stp>
        <stp>[greenBondsFilter.xlsx]tkrBBG!R14C9</stp>
        <tr r="I14" s="1"/>
      </tp>
      <tp>
        <v>400000000</v>
        <stp/>
        <stp>##V3_BDPV12</stp>
        <stp>FR0013425170 Corp</stp>
        <stp>amt_outstanding</stp>
        <stp>[greenBondsFilter.xlsx]tkrBBG!R16C15</stp>
        <tr r="O16" s="1"/>
      </tp>
      <tp t="s">
        <v>ERFFP 2 7/8 PERP</v>
        <stp/>
        <stp>##V3_BDPV12</stp>
        <stp>XS2051471105 Corp</stp>
        <stp>security name</stp>
        <stp>[greenBondsFilter.xlsx]tkrBBG!R21C9</stp>
        <tr r="I21" s="1"/>
      </tp>
      <tp t="s">
        <v>TOTAL 1 3/4 PERP</v>
        <stp/>
        <stp>##V3_BDPV12</stp>
        <stp>XS1974787480 Corp</stp>
        <stp>security name</stp>
        <stp>[greenBondsFilter.xlsx]tkrBBG!R45C9</stp>
        <tr r="I45" s="1"/>
      </tp>
      <tp t="s">
        <v>BHP 6 1/2 10/22/77</v>
        <stp/>
        <stp>##V3_BDPV12</stp>
        <stp>XS1309437215 Corp</stp>
        <stp>security name</stp>
        <stp>[greenBondsFilter.xlsx]tkrBBG!R52C9</stp>
        <tr r="I52" s="1"/>
      </tp>
      <tp t="s">
        <v>EDF</v>
        <stp/>
        <stp>##V3_BDPV12</stp>
        <stp>FR0011401728 Corp</stp>
        <stp>ticker</stp>
        <stp>[greenBondsFilter.xlsx]tkrBBG!R100C10</stp>
        <tr r="J100" s="1"/>
      </tp>
      <tp t="s">
        <v>SBBBSS</v>
        <stp/>
        <stp>##V3_BDPV12</stp>
        <stp>XS1974894138 Corp</stp>
        <stp>ticker</stp>
        <stp>[greenBondsFilter.xlsx]tkrBBG!R173C10</stp>
        <tr r="J173" s="1"/>
      </tp>
    </main>
    <main first="bloomberg.rtd">
      <tp t="s">
        <v>ENELIM</v>
        <stp/>
        <stp>##V3_BDPV12</stp>
        <stp>XS1713463559 Corp</stp>
        <stp>ticker</stp>
        <stp>[greenBondsFilter.xlsx]tkrBBG!R120C10</stp>
        <tr r="J120" s="1"/>
      </tp>
      <tp t="s">
        <v>SOFTBK</v>
        <stp/>
        <stp>##V3_BDPV12</stp>
        <stp>XS1642686676 Corp</stp>
        <stp>ticker</stp>
        <stp>[greenBondsFilter.xlsx]tkrBBG!R192C10</stp>
        <tr r="J192" s="1"/>
      </tp>
    </main>
    <main first="bloomberg.rtd">
      <tp>
        <v>2.625</v>
        <stp/>
        <stp>##V3_BDPV12</stp>
        <stp>XS1152338072 Corp</stp>
        <stp>coupon</stp>
        <stp>[greenBondsFilter.xlsx]tkrBBG!R11C11</stp>
        <tr r="K11" s="1"/>
      </tp>
      <tp>
        <v>1.25</v>
        <stp/>
        <stp>##V3_BDPV12</stp>
        <stp>DE000A289N78 Corp</stp>
        <stp>coupon</stp>
        <stp>[greenBondsFilter.xlsx]tkrBBG!R27C11</stp>
        <tr r="K27" s="1"/>
      </tp>
    </main>
    <main first="bloomberg.rtd">
      <tp t="s">
        <v>ORSTED</v>
        <stp/>
        <stp>##V3_BDPV12</stp>
        <stp>XS1720192696 Corp</stp>
        <stp>ticker</stp>
        <stp>[greenBondsFilter.xlsx]tkrBBG!R142C10</stp>
        <tr r="J142" s="1"/>
      </tp>
    </main>
    <main first="bloomberg.rtd">
      <tp>
        <v>1250000000</v>
        <stp/>
        <stp>##V3_BDPV12</stp>
        <stp>XS1795406575 Corp</stp>
        <stp>amt_outstanding</stp>
        <stp>[greenBondsFilter.xlsx]tkrBBG!R72C15</stp>
        <tr r="O72" s="1"/>
      </tp>
      <tp>
        <v>2.875</v>
        <stp/>
        <stp>##V3_BDPV12</stp>
        <stp>XS1713462403 Corp</stp>
        <stp>coupon</stp>
        <stp>[greenBondsFilter.xlsx]tkrBBG!R31C11</stp>
        <tr r="K31" s="1"/>
      </tp>
      <tp>
        <v>78</v>
        <stp/>
        <stp>##V3_BDPV12</stp>
        <stp>BE6309987400 Corp</stp>
        <stp>RSK_BB_IMPLIED_CDS_SPREAD</stp>
        <stp>[greenBondsFilter.xlsx]tkrBBG!R4C32</stp>
        <tr r="AF4" s="1"/>
      </tp>
    </main>
    <main first="bloomberg.rtd">
      <tp>
        <v>300000000</v>
        <stp/>
        <stp>##V3_BDPV12</stp>
        <stp>XS2051471105 Corp</stp>
        <stp>amt_outstanding</stp>
        <stp>[greenBondsFilter.xlsx]tkrBBG!R21C15</stp>
        <tr r="O21" s="1"/>
      </tp>
      <tp>
        <v>1000000000</v>
        <stp/>
        <stp>##V3_BDPV12</stp>
        <stp>XS1050461034 Corp</stp>
        <stp>amt_outstanding</stp>
        <stp>[greenBondsFilter.xlsx]tkrBBG!R73C15</stp>
        <tr r="O73" s="1"/>
      </tp>
      <tp t="s">
        <v>SSELN</v>
        <stp/>
        <stp>##V3_BDPV12</stp>
        <stp>XS1196713298 Corp</stp>
        <stp>ticker</stp>
        <stp>[greenBondsFilter.xlsx]tkrBBG!R137C10</stp>
        <tr r="J137" s="1"/>
      </tp>
    </main>
    <main first="bloomberg.rtd">
      <tp>
        <v>2</v>
        <stp/>
        <stp>##V3_BDPV12</stp>
        <stp>XS2069101868 Corp</stp>
        <stp>coupon</stp>
        <stp>[greenBondsFilter.xlsx]tkrBBG!R58C11</stp>
        <tr r="K58" s="1"/>
      </tp>
      <tp t="s">
        <v>SSELN</v>
        <stp/>
        <stp>##V3_BDPV12</stp>
        <stp>XS2195190520 Corp</stp>
        <stp>ticker</stp>
        <stp>[greenBondsFilter.xlsx]tkrBBG!R138C10</stp>
        <tr r="J138" s="1"/>
      </tp>
    </main>
    <main first="bloomberg.rtd">
      <tp>
        <v>500000000</v>
        <stp/>
        <stp>##V3_BDPV12</stp>
        <stp>XS2082429890 Corp</stp>
        <stp>amt_outstanding</stp>
        <stp>[greenBondsFilter.xlsx]tkrBBG!R60C15</stp>
        <tr r="O60" s="1"/>
      </tp>
    </main>
    <main first="bloomberg.rtd">
      <tp>
        <v>5.875</v>
        <stp/>
        <stp>##V3_BDPV12</stp>
        <stp>XS1028597315 Corp</stp>
        <stp>coupon</stp>
        <stp>[greenBondsFilter.xlsx]tkrBBG!R68C11</stp>
        <tr r="K68" s="1"/>
      </tp>
      <tp t="s">
        <v>CALLABLE</v>
        <stp/>
        <stp>##V3_BDPV12</stp>
        <stp>DE000A14J611 Corp</stp>
        <stp>mty_typ</stp>
        <stp>[greenBondsFilter.xlsx]tkrBBG!R6C13</stp>
        <tr r="M6" s="1"/>
      </tp>
    </main>
    <main first="bloomberg.rtd">
      <tp>
        <v>4.2</v>
        <stp/>
        <stp>##V3_BDPV12</stp>
        <stp>XS1888179550 Corp</stp>
        <stp>coupon</stp>
        <stp>[greenBondsFilter.xlsx]tkrBBG!R79C11</stp>
        <tr r="K79" s="1"/>
      </tp>
      <tp t="s">
        <v>CALLABLE</v>
        <stp/>
        <stp>##V3_BDPV12</stp>
        <stp>XS2077670342 Corp</stp>
        <stp>mty_typ</stp>
        <stp>[greenBondsFilter.xlsx]tkrBBG!R9C13</stp>
        <tr r="M9" s="1"/>
      </tp>
      <tp>
        <v>500000000</v>
        <stp/>
        <stp>##V3_BDPV12</stp>
        <stp>XS1713462403 Corp</stp>
        <stp>amt_outstanding</stp>
        <stp>[greenBondsFilter.xlsx]tkrBBG!R31C15</stp>
        <tr r="O31" s="1"/>
      </tp>
      <tp>
        <v>4.25</v>
        <stp/>
        <stp>##V3_BDPV12</stp>
        <stp>XS2193663619 Corp</stp>
        <stp>coupon</stp>
        <stp>[greenBondsFilter.xlsx]tkrBBG!R39C11</stp>
        <tr r="K39" s="1"/>
      </tp>
      <tp>
        <v>2250000000</v>
        <stp/>
        <stp>##V3_BDPV12</stp>
        <stp>USQ12441AB91 Corp</stp>
        <stp>amt_outstanding</stp>
        <stp>[greenBondsFilter.xlsx]tkrBBG!R50C15</stp>
        <tr r="O50" s="1"/>
      </tp>
      <tp>
        <v>91</v>
        <stp/>
        <stp>##V3_BDPV12</stp>
        <stp>XS1888180640 Corp</stp>
        <stp>RSK_BB_IMPLIED_CDS_SPREAD</stp>
        <stp>[greenBondsFilter.xlsx]tkrBBG!R81C32</stp>
        <tr r="AF81" s="1"/>
      </tp>
      <tp>
        <v>72</v>
        <stp/>
        <stp>##V3_BDPV12</stp>
        <stp>XS1309436753 Corp</stp>
        <stp>RSK_BB_IMPLIED_CDS_SPREAD</stp>
        <stp>[greenBondsFilter.xlsx]tkrBBG!R48C32</stp>
        <tr r="AF48" s="1"/>
      </tp>
      <tp>
        <v>76</v>
        <stp/>
        <stp>##V3_BDPV12</stp>
        <stp>XS1797663967 Corp</stp>
        <stp>RSK_BB_IMPLIED_CDS_SPREAD</stp>
        <stp>[greenBondsFilter.xlsx]tkrBBG!R25C32</stp>
        <tr r="AF25" s="1"/>
      </tp>
      <tp t="s">
        <v>SBBBSS 4 5/8 PERP</v>
        <stp/>
        <stp>##V3_BDPV12</stp>
        <stp>XS1974894138 Corp</stp>
        <stp>security name</stp>
        <stp>[greenBondsFilter.xlsx]tkrBBG!R173C9</stp>
        <tr r="I173" s="1"/>
      </tp>
      <tp t="s">
        <v>ARNDTN 2 7/8 PERP</v>
        <stp/>
        <stp>##V3_BDPV12</stp>
        <stp>XS2027946610 Corp</stp>
        <stp>security name</stp>
        <stp>[greenBondsFilter.xlsx]tkrBBG!R177C9</stp>
        <tr r="I177" s="1"/>
      </tp>
      <tp t="s">
        <v>TENN 2.995 PERP</v>
        <stp/>
        <stp>##V3_BDPV12</stp>
        <stp>XS1591694481 Corp</stp>
        <stp>security name</stp>
        <stp>[greenBondsFilter.xlsx]tkrBBG!R113C9</stp>
        <tr r="I113" s="1"/>
      </tp>
      <tp t="s">
        <v>TLGGR 3 3/8 PERP</v>
        <stp/>
        <stp>##V3_BDPV12</stp>
        <stp>XS2055106210 Corp</stp>
        <stp>security name</stp>
        <stp>[greenBondsFilter.xlsx]tkrBBG!R171C9</stp>
        <tr r="I171" s="1"/>
      </tp>
      <tp t="s">
        <v>ENELIM 3 3/8 11/24/81</v>
        <stp/>
        <stp>##V3_BDPV12</stp>
        <stp>XS1713463559 Corp</stp>
        <stp>security name</stp>
        <stp>[greenBondsFilter.xlsx]tkrBBG!R120C9</stp>
        <tr r="I120" s="1"/>
      </tp>
      <tp t="s">
        <v>SOFTBK 6 7/8 PERP</v>
        <stp/>
        <stp>##V3_BDPV12</stp>
        <stp>XS1642686676 Corp</stp>
        <stp>security name</stp>
        <stp>[greenBondsFilter.xlsx]tkrBBG!R192C9</stp>
        <tr r="I192" s="1"/>
      </tp>
      <tp t="s">
        <v>COFP 3.992 PERP</v>
        <stp/>
        <stp>##V3_BDPV12</stp>
        <stp>FR0011606169 Corp</stp>
        <stp>security name</stp>
        <stp>[greenBondsFilter.xlsx]tkrBBG!R187C9</stp>
        <tr r="I187" s="1"/>
      </tp>
      <tp t="s">
        <v>GYCGR 2 1/2 PERP</v>
        <stp/>
        <stp>##V3_BDPV12</stp>
        <stp>XS1811181566 Corp</stp>
        <stp>security name</stp>
        <stp>[greenBondsFilter.xlsx]tkrBBG!R182C9</stp>
        <tr r="I182" s="1"/>
      </tp>
      <tp t="s">
        <v>SSELN 3 7/8 PERP</v>
        <stp/>
        <stp>##V3_BDPV12</stp>
        <stp>XS1196714429 Corp</stp>
        <stp>security name</stp>
        <stp>[greenBondsFilter.xlsx]tkrBBG!R134C9</stp>
        <tr r="I134" s="1"/>
      </tp>
      <tp t="s">
        <v>IBESM 1 7/8 PERP</v>
        <stp/>
        <stp>##V3_BDPV12</stp>
        <stp>XS1721244371 Corp</stp>
        <stp>security name</stp>
        <stp>[greenBondsFilter.xlsx]tkrBBG!R124C9</stp>
        <tr r="I124" s="1"/>
      </tp>
      <tp>
        <v>1250000000</v>
        <stp/>
        <stp>##V3_BDPV12</stp>
        <stp>FR0013292828 Corp</stp>
        <stp>amt_outstanding</stp>
        <stp>[greenBondsFilter.xlsx]tkrBBG!R24C15</stp>
        <tr r="O24" s="1"/>
      </tp>
      <tp>
        <v>1250000000</v>
        <stp/>
        <stp>##V3_BDPV12</stp>
        <stp>FR0011401751 Corp</stp>
        <stp>amt_outstanding</stp>
        <stp>[greenBondsFilter.xlsx]tkrBBG!R97C15</stp>
        <tr r="O97" s="1"/>
      </tp>
      <tp t="s">
        <v>Baa3</v>
        <stp/>
        <stp>##V3_BDPV12</stp>
        <stp>FR0012278539 Corp</stp>
        <stp>rtg_moody</stp>
        <stp>[greenBondsFilter.xlsx]tkrBBG!R15C20</stp>
        <stp>fill=-</stp>
        <tr r="T15" s="1"/>
      </tp>
      <tp>
        <v>1000000000</v>
        <stp/>
        <stp>##V3_BDPV12</stp>
        <stp>FR0011697028 Corp</stp>
        <stp>amt_outstanding</stp>
        <stp>[greenBondsFilter.xlsx]tkrBBG!R98C15</stp>
        <tr r="O98" s="1"/>
      </tp>
      <tp t="s">
        <v>SESGFP 4 5/8 PERP</v>
        <stp/>
        <stp>##V3_BDPV12</stp>
        <stp>XS1405777746 Corp</stp>
        <stp>security name</stp>
        <stp>[greenBondsFilter.xlsx]tkrBBG!R61C9</stp>
        <tr r="I61" s="1"/>
      </tp>
      <tp t="s">
        <v>BERTEL 3 04/23/75</v>
        <stp/>
        <stp>##V3_BDPV12</stp>
        <stp>XS1222591023 Corp</stp>
        <stp>security name</stp>
        <stp>[greenBondsFilter.xlsx]tkrBBG!R55C9</stp>
        <tr r="I55" s="1"/>
      </tp>
      <tp t="s">
        <v>EUAMDB05</v>
        <stp/>
        <stp>##V3_BDPV12</stp>
        <stp>DE000A2GSFF1 Corp</stp>
        <stp>reset_idx</stp>
        <stp>[greenBondsFilter.xlsx]tkrBBG!R20C26</stp>
        <tr r="Z20" s="1"/>
      </tp>
      <tp>
        <v>500000000</v>
        <stp/>
        <stp>##V3_BDPV12</stp>
        <stp>FR0013445335 Corp</stp>
        <stp>amt_outstanding</stp>
        <stp>[greenBondsFilter.xlsx]tkrBBG!R94C15</stp>
        <tr r="O94" s="1"/>
      </tp>
      <tp t="s">
        <v>Baa3</v>
        <stp/>
        <stp>##V3_BDPV12</stp>
        <stp>FR0013464922 Corp</stp>
        <stp>rtg_moody</stp>
        <stp>[greenBondsFilter.xlsx]tkrBBG!R99C20</stp>
        <stp>fill=-</stp>
        <tr r="T99" s="1"/>
      </tp>
      <tp t="s">
        <v>SBBBSS</v>
        <stp/>
        <stp>##V3_BDPV12</stp>
        <stp>XS2010032618 Corp</stp>
        <stp>ticker</stp>
        <stp>[greenBondsFilter.xlsx]tkrBBG!R174C10</stp>
        <tr r="J174" s="1"/>
      </tp>
    </main>
    <main first="bloomberg.rtd">
      <tp t="s">
        <v>ENBW</v>
        <stp/>
        <stp>##V3_BDPV12</stp>
        <stp>XS2196328608 Corp</stp>
        <stp>ticker</stp>
        <stp>[greenBondsFilter.xlsx]tkrBBG!R107C10</stp>
        <tr r="J107" s="1"/>
      </tp>
      <tp t="s">
        <v>ENELIM</v>
        <stp/>
        <stp>##V3_BDPV12</stp>
        <stp>XS0954674825 Corp</stp>
        <stp>ticker</stp>
        <stp>[greenBondsFilter.xlsx]tkrBBG!R121C10</stp>
        <tr r="J121" s="1"/>
      </tp>
    </main>
    <main first="bloomberg.rtd">
      <tp>
        <v>3.25</v>
        <stp/>
        <stp>##V3_BDPV12</stp>
        <stp>XS2193661324 Corp</stp>
        <stp>coupon</stp>
        <stp>[greenBondsFilter.xlsx]tkrBBG!R37C11</stp>
        <tr r="K37" s="1"/>
      </tp>
      <tp>
        <v>4.75</v>
        <stp/>
        <stp>##V3_BDPV12</stp>
        <stp>FR0011531730 Corp</stp>
        <stp>coupon</stp>
        <stp>[greenBondsFilter.xlsx]tkrBBG!R87C11</stp>
        <tr r="K87" s="1"/>
      </tp>
      <tp>
        <v>2.875</v>
        <stp/>
        <stp>##V3_BDPV12</stp>
        <stp>XS2051471105 Corp</stp>
        <stp>coupon</stp>
        <stp>[greenBondsFilter.xlsx]tkrBBG!R21C11</stp>
        <tr r="K21" s="1"/>
      </tp>
      <tp>
        <v>5.875</v>
        <stp/>
        <stp>##V3_BDPV12</stp>
        <stp>XS1050461034 Corp</stp>
        <stp>coupon</stp>
        <stp>[greenBondsFilter.xlsx]tkrBBG!R73C11</stp>
        <tr r="K73" s="1"/>
      </tp>
      <tp t="s">
        <v>NTGYSM</v>
        <stp/>
        <stp>##V3_BDPV12</stp>
        <stp>XS1139494493 Corp</stp>
        <stp>ticker</stp>
        <stp>[greenBondsFilter.xlsx]tkrBBG!R127C10</stp>
        <tr r="J127" s="1"/>
      </tp>
    </main>
    <main first="bloomberg.rtd">
      <tp>
        <v>3</v>
        <stp/>
        <stp>##V3_BDPV12</stp>
        <stp>FR0013464922 Corp</stp>
        <stp>coupon</stp>
        <stp>[greenBondsFilter.xlsx]tkrBBG!R99C11</stp>
        <tr r="K99" s="1"/>
      </tp>
    </main>
    <main first="bloomberg.rtd">
      <tp>
        <v>750000000</v>
        <stp/>
        <stp>##V3_BDPV12</stp>
        <stp>XS1294343337 Corp</stp>
        <stp>amt_outstanding</stp>
        <stp>[greenBondsFilter.xlsx]tkrBBG!R32C15</stp>
        <tr r="O32" s="1"/>
      </tp>
    </main>
    <main first="bloomberg.rtd">
      <tp>
        <v>2.7080000000000002</v>
        <stp/>
        <stp>##V3_BDPV12</stp>
        <stp>XS1501167164 Corp</stp>
        <stp>coupon</stp>
        <stp>[greenBondsFilter.xlsx]tkrBBG!R44C11</stp>
        <tr r="K44" s="1"/>
      </tp>
    </main>
    <main first="bloomberg.rtd">
      <tp>
        <v>406277000</v>
        <stp/>
        <stp>##V3_BDPV12</stp>
        <stp>XS1207054666 Corp</stp>
        <stp>amt_outstanding</stp>
        <stp>[greenBondsFilter.xlsx]tkrBBG!R33C15</stp>
        <tr r="O33" s="1"/>
      </tp>
    </main>
    <main first="bloomberg.rtd">
      <tp>
        <v>3</v>
        <stp/>
        <stp>##V3_BDPV12</stp>
        <stp>XS1222591023 Corp</stp>
        <stp>coupon</stp>
        <stp>[greenBondsFilter.xlsx]tkrBBG!R55C11</stp>
        <tr r="K55" s="1"/>
      </tp>
    </main>
    <main first="bloomberg.rtd">
      <tp>
        <v>1.6</v>
        <stp/>
        <stp>##V3_BDPV12</stp>
        <stp>XS2010039548 Corp</stp>
        <stp>coupon</stp>
        <stp>[greenBondsFilter.xlsx]tkrBBG!R29C11</stp>
        <tr r="K29" s="1"/>
      </tp>
      <tp t="s">
        <v>-</v>
        <stp/>
        <stp>##V3_BDPV12</stp>
        <stp>DE000A289N78 Corp</stp>
        <stp>rtg_moody</stp>
        <stp>[greenBondsFilter.xlsx]tkrBBG!R27C20</stp>
        <stp>fill=-</stp>
        <tr r="T27" s="1"/>
      </tp>
    </main>
    <main first="bloomberg.rtd">
      <tp>
        <v>3.3690000000000002</v>
        <stp/>
        <stp>##V3_BDPV12</stp>
        <stp>XS1501166869 Corp</stp>
        <stp>coupon</stp>
        <stp>[greenBondsFilter.xlsx]tkrBBG!R47C11</stp>
        <tr r="K47" s="1"/>
      </tp>
    </main>
    <main first="bloomberg.rtd">
      <tp>
        <v>1500000000</v>
        <stp/>
        <stp>##V3_BDPV12</stp>
        <stp>XS1974787480 Corp</stp>
        <stp>amt_outstanding</stp>
        <stp>[greenBondsFilter.xlsx]tkrBBG!R45C15</stp>
        <tr r="O45" s="1"/>
      </tp>
    </main>
    <main first="bloomberg.rtd">
      <tp>
        <v>3.625</v>
        <stp/>
        <stp>##V3_BDPV12</stp>
        <stp>XS2193662728 Corp</stp>
        <stp>coupon</stp>
        <stp>[greenBondsFilter.xlsx]tkrBBG!R38C11</stp>
        <tr r="K38" s="1"/>
      </tp>
    </main>
    <main first="bloomberg.rtd">
      <tp>
        <v>700000000</v>
        <stp/>
        <stp>##V3_BDPV12</stp>
        <stp>BE0002597756 Corp</stp>
        <stp>amt_outstanding</stp>
        <stp>[greenBondsFilter.xlsx]tkrBBG!R147C15</stp>
        <tr r="O147" s="1"/>
      </tp>
      <tp t="s">
        <v>PERP/CALL</v>
        <stp/>
        <stp>##V3_BDPV12</stp>
        <stp>BE0002597756 Corp</stp>
        <stp>mty_typ</stp>
        <stp>[greenBondsFilter.xlsx]tkrBBG!R147C13</stp>
        <tr r="M147" s="1"/>
      </tp>
      <tp t="s">
        <v>N</v>
        <stp/>
        <stp>##V3_BDPV12</stp>
        <stp>USF2893TAM83 Corp</stp>
        <stp>green_bond_loan_indicator</stp>
        <stp>[greenBondsFilter.xlsx]tkrBBG!R103C23</stp>
        <tr r="W103" s="1"/>
      </tp>
      <tp t="s">
        <v>SZUGR Float PERP</v>
        <stp/>
        <stp>##V3_BDPV12</stp>
        <stp>XS0222524372 Corp</stp>
        <stp>security name</stp>
        <stp>[greenBondsFilter.xlsx]tkrBBG!R186C9</stp>
        <tr r="I186" s="1"/>
      </tp>
      <tp t="s">
        <v>NGGLN 2 1/8 09/05/82</v>
        <stp/>
        <stp>##V3_BDPV12</stp>
        <stp>XS2010045511 Corp</stp>
        <stp>security name</stp>
        <stp>[greenBondsFilter.xlsx]tkrBBG!R132C9</stp>
        <tr r="I132" s="1"/>
      </tp>
      <tp t="s">
        <v>ENBW 1 7/8 06/29/80</v>
        <stp/>
        <stp>##V3_BDPV12</stp>
        <stp>XS2196328608 Corp</stp>
        <stp>security name</stp>
        <stp>[greenBondsFilter.xlsx]tkrBBG!R107C9</stp>
        <tr r="I107" s="1"/>
      </tp>
      <tp t="s">
        <v>SOFTBK 6 PERP</v>
        <stp/>
        <stp>##V3_BDPV12</stp>
        <stp>XS1642682410 Corp</stp>
        <stp>security name</stp>
        <stp>[greenBondsFilter.xlsx]tkrBBG!R191C9</stp>
        <tr r="I191" s="1"/>
      </tp>
      <tp t="s">
        <v>EDF 6 PERP</v>
        <stp/>
        <stp>##V3_BDPV12</stp>
        <stp>FR0011401728 Corp</stp>
        <stp>security name</stp>
        <stp>[greenBondsFilter.xlsx]tkrBBG!R100C9</stp>
        <tr r="I100" s="1"/>
      </tp>
      <tp t="s">
        <v>ORSTED 6 1/4 06/26/13</v>
        <stp/>
        <stp>##V3_BDPV12</stp>
        <stp>XS0943370543 Corp</stp>
        <stp>security name</stp>
        <stp>[greenBondsFilter.xlsx]tkrBBG!R141C9</stp>
        <tr r="I141" s="1"/>
      </tp>
      <tp t="s">
        <v>TELIAS 3 04/04/78</v>
        <stp/>
        <stp>##V3_BDPV12</stp>
        <stp>XS1590787799 Corp</stp>
        <stp>security name</stp>
        <stp>[greenBondsFilter.xlsx]tkrBBG!R59C9</stp>
        <tr r="I59" s="1"/>
      </tp>
      <tp t="s">
        <v>ERFFP 3 1/4 PERP</v>
        <stp/>
        <stp>##V3_BDPV12</stp>
        <stp>XS1716945586 Corp</stp>
        <stp>security name</stp>
        <stp>[greenBondsFilter.xlsx]tkrBBG!R23C9</stp>
        <tr r="I23" s="1"/>
      </tp>
      <tp t="s">
        <v>SESGFP 5 5/8 PERP</v>
        <stp/>
        <stp>##V3_BDPV12</stp>
        <stp>XS1405765659 Corp</stp>
        <stp>security name</stp>
        <stp>[greenBondsFilter.xlsx]tkrBBG!R62C9</stp>
        <tr r="I62" s="1"/>
      </tp>
      <tp t="s">
        <v>REPSM 3 7/8 PERP</v>
        <stp/>
        <stp>##V3_BDPV12</stp>
        <stp>XS1207054666 Corp</stp>
        <stp>security name</stp>
        <stp>[greenBondsFilter.xlsx]tkrBBG!R33C9</stp>
        <tr r="I33" s="1"/>
      </tp>
      <tp t="s">
        <v>TELEFO 5 7/8 PERP</v>
        <stp/>
        <stp>##V3_BDPV12</stp>
        <stp>XS1050461034 Corp</stp>
        <stp>security name</stp>
        <stp>[greenBondsFilter.xlsx]tkrBBG!R73C9</stp>
        <tr r="I73" s="1"/>
      </tp>
      <tp>
        <v>600000000</v>
        <stp/>
        <stp>##V3_BDPV12</stp>
        <stp>DE000A289N78 Corp</stp>
        <stp>amt_outstanding</stp>
        <stp>[greenBondsFilter.xlsx]tkrBBG!R27C15</stp>
        <tr r="O27" s="1"/>
      </tp>
      <tp>
        <v>1000000000</v>
        <stp/>
        <stp>##V3_BDPV12</stp>
        <stp>FR0013398229 Corp</stp>
        <stp>amt_outstanding</stp>
        <stp>[greenBondsFilter.xlsx]tkrBBG!R90C15</stp>
        <tr r="O90" s="1"/>
      </tp>
      <tp t="s">
        <v>ULFP</v>
        <stp/>
        <stp>##V3_BDPV12</stp>
        <stp>FR0013330529 Corp</stp>
        <stp>ticker</stp>
        <stp>[greenBondsFilter.xlsx]tkrBBG!R166C10</stp>
        <tr r="J166" s="1"/>
      </tp>
    </main>
    <main first="bloomberg.rtd">
      <tp>
        <v>3.875</v>
        <stp/>
        <stp>##V3_BDPV12</stp>
        <stp>XS1207054666 Corp</stp>
        <stp>coupon</stp>
        <stp>[greenBondsFilter.xlsx]tkrBBG!R33C11</stp>
        <tr r="K33" s="1"/>
      </tp>
      <tp>
        <v>1.625</v>
        <stp/>
        <stp>##V3_BDPV12</stp>
        <stp>FR0013445335 Corp</stp>
        <stp>coupon</stp>
        <stp>[greenBondsFilter.xlsx]tkrBBG!R94C11</stp>
        <tr r="K94" s="1"/>
      </tp>
      <tp t="s">
        <v>NTGYSM</v>
        <stp/>
        <stp>##V3_BDPV12</stp>
        <stp>XS1224710399 Corp</stp>
        <stp>ticker</stp>
        <stp>[greenBondsFilter.xlsx]tkrBBG!R128C10</stp>
        <tr r="J128" s="1"/>
      </tp>
      <tp t="s">
        <v>NGGLN</v>
        <stp/>
        <stp>##V3_BDPV12</stp>
        <stp>XS0903532090 Corp</stp>
        <stp>ticker</stp>
        <stp>[greenBondsFilter.xlsx]tkrBBG!R133C10</stp>
        <tr r="J133" s="1"/>
      </tp>
      <tp>
        <v>1000000000</v>
        <stp/>
        <stp>##V3_BDPV12</stp>
        <stp>XS1152338072 Corp</stp>
        <stp>amt_outstanding</stp>
        <stp>[greenBondsFilter.xlsx]tkrBBG!R11C15</stp>
        <tr r="O11" s="1"/>
      </tp>
      <tp>
        <v>2.875</v>
        <stp/>
        <stp>##V3_BDPV12</stp>
        <stp>XS2056730323 Corp</stp>
        <stp>coupon</stp>
        <stp>[greenBondsFilter.xlsx]tkrBBG!R84C11</stp>
        <tr r="K84" s="1"/>
      </tp>
    </main>
    <main first="bloomberg.rtd">
      <tp t="s">
        <v>VLVY</v>
        <stp/>
        <stp>##V3_BDPV12</stp>
        <stp>XS1150695192 Corp</stp>
        <stp>ticker</stp>
        <stp>[greenBondsFilter.xlsx]tkrBBG!R148C10</stp>
        <tr r="J148" s="1"/>
      </tp>
    </main>
    <main first="bloomberg.rtd">
      <tp>
        <v>1000000000</v>
        <stp/>
        <stp>##V3_BDPV12</stp>
        <stp>XS1195201931 Corp</stp>
        <stp>amt_outstanding</stp>
        <stp>[greenBondsFilter.xlsx]tkrBBG!R42C15</stp>
        <tr r="O42" s="1"/>
      </tp>
      <tp>
        <v>1300000000</v>
        <stp/>
        <stp>##V3_BDPV12</stp>
        <stp>XS1888180640 Corp</stp>
        <stp>amt_outstanding</stp>
        <stp>[greenBondsFilter.xlsx]tkrBBG!R81C15</stp>
        <tr r="O81" s="1"/>
      </tp>
    </main>
    <main first="bloomberg.rtd">
      <tp>
        <v>1000000000</v>
        <stp/>
        <stp>##V3_BDPV12</stp>
        <stp>XS1490960942 Corp</stp>
        <stp>amt_outstanding</stp>
        <stp>[greenBondsFilter.xlsx]tkrBBG!R70C15</stp>
        <tr r="O70" s="1"/>
      </tp>
      <tp>
        <v>2.75</v>
        <stp/>
        <stp>##V3_BDPV12</stp>
        <stp>DE000A161W62 Corp</stp>
        <stp>coupon</stp>
        <stp>[greenBondsFilter.xlsx]tkrBBG!R26C11</stp>
        <tr r="K26" s="1"/>
      </tp>
      <tp t="s">
        <v>VW</v>
        <stp/>
        <stp>##V3_BDPV12</stp>
        <stp>XS0968913342 Corp</stp>
        <stp>ticker</stp>
        <stp>[greenBondsFilter.xlsx]tkrBBG!R152C10</stp>
        <tr r="J152" s="1"/>
      </tp>
    </main>
    <main first="bloomberg.rtd">
      <tp>
        <v>4.125</v>
        <stp/>
        <stp>##V3_BDPV12</stp>
        <stp>FR0011697010 Corp</stp>
        <stp>coupon</stp>
        <stp>[greenBondsFilter.xlsx]tkrBBG!R95C11</stp>
        <tr r="K95" s="1"/>
      </tp>
      <tp>
        <v>600000000</v>
        <stp/>
        <stp>##V3_BDPV12</stp>
        <stp>XS2056730323 Corp</stp>
        <stp>amt_outstanding</stp>
        <stp>[greenBondsFilter.xlsx]tkrBBG!R84C15</stp>
        <tr r="O84" s="1"/>
      </tp>
      <tp>
        <v>3.1</v>
        <stp/>
        <stp>##V3_BDPV12</stp>
        <stp>XS1888179477 Corp</stp>
        <stp>coupon</stp>
        <stp>[greenBondsFilter.xlsx]tkrBBG!R78C11</stp>
        <tr r="K78" s="1"/>
      </tp>
      <tp t="s">
        <v>ARNDTN</v>
        <stp/>
        <stp>##V3_BDPV12</stp>
        <stp>XS2017788592 Corp</stp>
        <stp>ticker</stp>
        <stp>[greenBondsFilter.xlsx]tkrBBG!R179C10</stp>
        <tr r="J179" s="1"/>
      </tp>
      <tp t="s">
        <v>RWE</v>
        <stp/>
        <stp>##V3_BDPV12</stp>
        <stp>XS1219498141 Corp</stp>
        <stp>ticker</stp>
        <stp>[greenBondsFilter.xlsx]tkrBBG!R110C10</stp>
        <tr r="J110" s="1"/>
      </tp>
    </main>
    <main first="bloomberg.rtd">
      <tp>
        <v>750000000</v>
        <stp/>
        <stp>##V3_BDPV12</stp>
        <stp>XS1309436910 Corp</stp>
        <stp>amt_outstanding</stp>
        <stp>[greenBondsFilter.xlsx]tkrBBG!R49C15</stp>
        <tr r="O49" s="1"/>
      </tp>
      <tp>
        <v>4</v>
        <stp/>
        <stp>##V3_BDPV12</stp>
        <stp>XS1115490523 Corp</stp>
        <stp>coupon</stp>
        <stp>[greenBondsFilter.xlsx]tkrBBG!R63C11</stp>
        <tr r="K63" s="1"/>
      </tp>
      <tp>
        <v>4.5</v>
        <stp/>
        <stp>##V3_BDPV12</stp>
        <stp>XS1405763019 Corp</stp>
        <stp>coupon</stp>
        <stp>[greenBondsFilter.xlsx]tkrBBG!R18C11</stp>
        <tr r="K18" s="1"/>
      </tp>
      <tp t="s">
        <v>PERP/CALL</v>
        <stp/>
        <stp>##V3_BDPV12</stp>
        <stp>XS0992293901 Corp</stp>
        <stp>mty_typ</stp>
        <stp>[greenBondsFilter.xlsx]tkrBBG!R3C13</stp>
        <tr r="M3" s="1"/>
      </tp>
    </main>
    <main first="bloomberg.rtd">
      <tp>
        <v>6.375</v>
        <stp/>
        <stp>##V3_BDPV12</stp>
        <stp>XS0969341147 Corp</stp>
        <stp>coupon</stp>
        <stp>[greenBondsFilter.xlsx]tkrBBG!R53C11</stp>
        <tr r="K53" s="1"/>
      </tp>
    </main>
    <main first="bloomberg.rtd">
      <tp>
        <v>1000000000</v>
        <stp/>
        <stp>##V3_BDPV12</stp>
        <stp>XS1731823255 Corp</stp>
        <stp>amt_outstanding</stp>
        <stp>[greenBondsFilter.xlsx]tkrBBG!R71C15</stp>
        <tr r="O71" s="1"/>
      </tp>
    </main>
    <main first="bloomberg.rtd">
      <tp t="s">
        <v>EDPPL</v>
        <stp/>
        <stp>##V3_BDPV12</stp>
        <stp>PTEDPKOM0034 Corp</stp>
        <stp>ticker</stp>
        <stp>[greenBondsFilter.xlsx]tkrBBG!R145C10</stp>
        <tr r="J145" s="1"/>
      </tp>
      <tp>
        <v>179</v>
        <stp/>
        <stp>##V3_BDPV12</stp>
        <stp>XS0969341147 Corp</stp>
        <stp>RSK_BB_IMPLIED_CDS_SPREAD</stp>
        <stp>[greenBondsFilter.xlsx]tkrBBG!R53C32</stp>
        <tr r="AF53" s="1"/>
      </tp>
      <tp>
        <v>281.28494290538674</v>
        <stp/>
        <stp>##V3_BDPV12</stp>
        <stp>USF2893TAF33 Corp</stp>
        <stp>yas_ispread</stp>
        <stp>[greenBondsFilter.xlsx]tkrBBG!R102C18</stp>
        <tr r="R102" s="1"/>
      </tp>
      <tp>
        <v>338.0737761143273</v>
        <stp/>
        <stp>##V3_BDPV12</stp>
        <stp>USF2893TAM83 Corp</stp>
        <stp>yas_ispread</stp>
        <stp>[greenBondsFilter.xlsx]tkrBBG!R103C18</stp>
        <tr r="R103" s="1"/>
      </tp>
      <tp t="s">
        <v>ARNDTN 2 1/8 PERP</v>
        <stp/>
        <stp>##V3_BDPV12</stp>
        <stp>XS1752984440 Corp</stp>
        <stp>security name</stp>
        <stp>[greenBondsFilter.xlsx]tkrBBG!R176C9</stp>
        <tr r="I176" s="1"/>
      </tp>
      <tp t="s">
        <v>NGGLN 5 5/8 06/18/73</v>
        <stp/>
        <stp>##V3_BDPV12</stp>
        <stp>XS0903532090 Corp</stp>
        <stp>security name</stp>
        <stp>[greenBondsFilter.xlsx]tkrBBG!R133C9</stp>
        <tr r="I133" s="1"/>
      </tp>
      <tp t="s">
        <v>ENELIM 3 1/2 05/24/80</v>
        <stp/>
        <stp>##V3_BDPV12</stp>
        <stp>XS2000719992 Corp</stp>
        <stp>security name</stp>
        <stp>[greenBondsFilter.xlsx]tkrBBG!R119C9</stp>
        <tr r="I119" s="1"/>
      </tp>
      <tp t="s">
        <v>ULFP 2 7/8 PERP</v>
        <stp/>
        <stp>##V3_BDPV12</stp>
        <stp>FR0013330537 Corp</stp>
        <stp>security name</stp>
        <stp>[greenBondsFilter.xlsx]tkrBBG!R167C9</stp>
        <tr r="I167" s="1"/>
      </tp>
      <tp t="s">
        <v>Baa2</v>
        <stp/>
        <stp>##V3_BDPV12</stp>
        <stp>FR0011942283 Corp</stp>
        <stp>rtg_moody</stp>
        <stp>[greenBondsFilter.xlsx]tkrBBG!R89C20</stp>
        <stp>fill=-</stp>
        <tr r="T89" s="1"/>
      </tp>
      <tp t="s">
        <v>BERTEL 3 1/2 04/23/75</v>
        <stp/>
        <stp>##V3_BDPV12</stp>
        <stp>XS1222594472 Corp</stp>
        <stp>security name</stp>
        <stp>[greenBondsFilter.xlsx]tkrBBG!R56C9</stp>
        <tr r="I56" s="1"/>
      </tp>
      <tp>
        <v>1000000000</v>
        <stp/>
        <stp>##V3_BDPV12</stp>
        <stp>FR0011942283 Corp</stp>
        <stp>amt_outstanding</stp>
        <stp>[greenBondsFilter.xlsx]tkrBBG!R89C15</stp>
        <tr r="O89" s="1"/>
      </tp>
      <tp>
        <v>500000000</v>
        <stp/>
        <stp>##V3_BDPV12</stp>
        <stp>FR0013431244 Corp</stp>
        <stp>amt_outstanding</stp>
        <stp>[greenBondsFilter.xlsx]tkrBBG!R91C15</stp>
        <tr r="O91" s="1"/>
      </tp>
      <tp t="s">
        <v>DBHNGR 0.95 PERP</v>
        <stp/>
        <stp>##V3_BDPV12</stp>
        <stp>XS2010039035 Corp</stp>
        <stp>security name</stp>
        <stp>[greenBondsFilter.xlsx]tkrBBG!R28C9</stp>
        <tr r="I28" s="1"/>
      </tp>
      <tp t="s">
        <v>IFXGR 3 5/8 PERP</v>
        <stp/>
        <stp>##V3_BDPV12</stp>
        <stp>XS2056730679 Corp</stp>
        <stp>security name</stp>
        <stp>[greenBondsFilter.xlsx]tkrBBG!R85C9</stp>
        <tr r="I85" s="1"/>
      </tp>
      <tp>
        <v>300000000</v>
        <stp/>
        <stp>##V3_BDPV12</stp>
        <stp>BE6309987400 Corp</stp>
        <stp>amt_outstanding</stp>
        <stp>[greenBondsFilter.xlsx]tkrBBG!R4C15</stp>
        <tr r="O4" s="1"/>
      </tp>
      <tp t="s">
        <v>AMXLMM 6 3/8 09/06/73</v>
        <stp/>
        <stp>##V3_BDPV12</stp>
        <stp>XS0969342384 Corp</stp>
        <stp>security name</stp>
        <stp>[greenBondsFilter.xlsx]tkrBBG!R54C9</stp>
        <tr r="I54" s="1"/>
      </tp>
      <tp>
        <v>320.6541121503613</v>
        <stp/>
        <stp>##V3_BDPV12</stp>
        <stp>US05565QDV77 Corp</stp>
        <stp>yas_ispread</stp>
        <stp>[greenBondsFilter.xlsx]tkrBBG!R41C18</stp>
        <tr r="R41" s="1"/>
      </tp>
    </main>
    <main first="bloomberg.rtd">
      <tp>
        <v>1.75</v>
        <stp/>
        <stp>##V3_BDPV12</stp>
        <stp>FR0013292828 Corp</stp>
        <stp>coupon</stp>
        <stp>[greenBondsFilter.xlsx]tkrBBG!R24C11</stp>
        <tr r="K24" s="1"/>
      </tp>
    </main>
    <main first="bloomberg.rtd">
      <tp>
        <v>2.25</v>
        <stp/>
        <stp>##V3_BDPV12</stp>
        <stp>XS1195201931 Corp</stp>
        <stp>coupon</stp>
        <stp>[greenBondsFilter.xlsx]tkrBBG!R42C11</stp>
        <tr r="K42" s="1"/>
      </tp>
      <tp t="s">
        <v>VW</v>
        <stp/>
        <stp>##V3_BDPV12</stp>
        <stp>XS2187689034 Corp</stp>
        <stp>ticker</stp>
        <stp>[greenBondsFilter.xlsx]tkrBBG!R154C10</stp>
        <tr r="J154" s="1"/>
      </tp>
    </main>
    <main first="bloomberg.rtd">
      <tp>
        <v>2.875</v>
        <stp/>
        <stp>##V3_BDPV12</stp>
        <stp>XS2011260705 Corp</stp>
        <stp>coupon</stp>
        <stp>[greenBondsFilter.xlsx]tkrBBG!R14C11</stp>
        <tr r="K14" s="1"/>
      </tp>
      <tp>
        <v>4.75</v>
        <stp/>
        <stp>##V3_BDPV12</stp>
        <stp>XS1309436753 Corp</stp>
        <stp>coupon</stp>
        <stp>[greenBondsFilter.xlsx]tkrBBG!R48C11</stp>
        <tr r="K48" s="1"/>
      </tp>
      <tp>
        <v>3.25</v>
        <stp/>
        <stp>##V3_BDPV12</stp>
        <stp>XS1716945586 Corp</stp>
        <stp>coupon</stp>
        <stp>[greenBondsFilter.xlsx]tkrBBG!R23C11</stp>
        <tr r="K23" s="1"/>
      </tp>
      <tp>
        <v>4.875</v>
        <stp/>
        <stp>##V3_BDPV12</stp>
        <stp>XS1224953882 Corp</stp>
        <stp>coupon</stp>
        <stp>[greenBondsFilter.xlsx]tkrBBG!R22C11</stp>
        <tr r="K22" s="1"/>
      </tp>
      <tp>
        <v>2.875</v>
        <stp/>
        <stp>##V3_BDPV12</stp>
        <stp>XS2114413565 Corp</stp>
        <stp>coupon</stp>
        <stp>[greenBondsFilter.xlsx]tkrBBG!R86C11</stp>
        <tr r="K86" s="1"/>
      </tp>
      <tp t="s">
        <v>ENELIM</v>
        <stp/>
        <stp>##V3_BDPV12</stp>
        <stp>XS1014987355 Corp</stp>
        <stp>ticker</stp>
        <stp>[greenBondsFilter.xlsx]tkrBBG!R122C10</stp>
        <tr r="J122" s="1"/>
      </tp>
    </main>
    <main first="bloomberg.rtd">
      <tp>
        <v>1.625</v>
        <stp/>
        <stp>##V3_BDPV12</stp>
        <stp>FR0013431244 Corp</stp>
        <stp>coupon</stp>
        <stp>[greenBondsFilter.xlsx]tkrBBG!R91C11</stp>
        <tr r="K91" s="1"/>
      </tp>
      <tp t="s">
        <v>ORSTED</v>
        <stp/>
        <stp>##V3_BDPV12</stp>
        <stp>XS0943370543 Corp</stp>
        <stp>ticker</stp>
        <stp>[greenBondsFilter.xlsx]tkrBBG!R141C10</stp>
        <tr r="J141" s="1"/>
      </tp>
    </main>
    <main first="bloomberg.rtd">
      <tp>
        <v>1000000000</v>
        <stp/>
        <stp>##V3_BDPV12</stp>
        <stp>XS1501167164 Corp</stp>
        <stp>amt_outstanding</stp>
        <stp>[greenBondsFilter.xlsx]tkrBBG!R44C15</stp>
        <tr r="O44" s="1"/>
      </tp>
    </main>
    <main first="bloomberg.rtd">
      <tp>
        <v>500000000</v>
        <stp/>
        <stp>##V3_BDPV12</stp>
        <stp>XS2011260531 Corp</stp>
        <stp>amt_outstanding</stp>
        <stp>[greenBondsFilter.xlsx]tkrBBG!R13C15</stp>
        <tr r="O13" s="1"/>
      </tp>
      <tp t="s">
        <v>TENN</v>
        <stp/>
        <stp>##V3_BDPV12</stp>
        <stp>XS1591694481 Corp</stp>
        <stp>ticker</stp>
        <stp>[greenBondsFilter.xlsx]tkrBBG!R113C10</stp>
        <tr r="J113" s="1"/>
      </tp>
      <tp>
        <v>3.875</v>
        <stp/>
        <stp>##V3_BDPV12</stp>
        <stp>XS1795406658 Corp</stp>
        <stp>coupon</stp>
        <stp>[greenBondsFilter.xlsx]tkrBBG!R75C11</stp>
        <tr r="K75" s="1"/>
      </tp>
      <tp t="s">
        <v>CPIPGR</v>
        <stp/>
        <stp>##V3_BDPV12</stp>
        <stp>XS1982704824 Corp</stp>
        <stp>ticker</stp>
        <stp>[greenBondsFilter.xlsx]tkrBBG!R184C10</stp>
        <tr r="J184" s="1"/>
      </tp>
    </main>
    <main first="bloomberg.rtd">
      <tp>
        <v>51</v>
        <stp/>
        <stp>##V3_BDPV12</stp>
        <stp>XS1501166869 Corp</stp>
        <stp>RSK_BB_IMPLIED_CDS_SPREAD</stp>
        <stp>[greenBondsFilter.xlsx]tkrBBG!R47C32</stp>
        <tr r="AF47" s="1"/>
      </tp>
      <tp>
        <v>221</v>
        <stp/>
        <stp>##V3_BDPV12</stp>
        <stp>XS1490960942 Corp</stp>
        <stp>RSK_BB_IMPLIED_CDS_SPREAD</stp>
        <stp>[greenBondsFilter.xlsx]tkrBBG!R70C32</stp>
        <tr r="AF70" s="1"/>
      </tp>
      <tp t="s">
        <v>24/09/2023</v>
        <stp/>
        <stp>##V3_BDPV12</stp>
        <stp>US29265WAA62 Corp</stp>
        <stp>nxt_call_dt</stp>
        <stp>[greenBondsFilter.xlsx]tkrBBG!R123C12</stp>
        <tr r="L123" s="1"/>
      </tp>
      <tp t="s">
        <v>ULFP 2 1/8 PERP</v>
        <stp/>
        <stp>##V3_BDPV12</stp>
        <stp>FR0013330529 Corp</stp>
        <stp>security name</stp>
        <stp>[greenBondsFilter.xlsx]tkrBBG!R166C9</stp>
        <tr r="I166" s="1"/>
      </tp>
      <tp t="s">
        <v>VW 3 3/4 PERP</v>
        <stp/>
        <stp>##V3_BDPV12</stp>
        <stp>XS1048428012 Corp</stp>
        <stp>security name</stp>
        <stp>[greenBondsFilter.xlsx]tkrBBG!R149C9</stp>
        <tr r="I149" s="1"/>
      </tp>
      <tp t="s">
        <v>RWE 6 5/8 07/30/75</v>
        <stp/>
        <stp>##V3_BDPV12</stp>
        <stp>XS1254119750 Corp</stp>
        <stp>security name</stp>
        <stp>[greenBondsFilter.xlsx]tkrBBG!R112C9</stp>
        <tr r="I112" s="1"/>
      </tp>
      <tp>
        <v>1000000000</v>
        <stp/>
        <stp>##V3_BDPV12</stp>
        <stp>FR0013413887 Corp</stp>
        <stp>amt_outstanding</stp>
        <stp>[greenBondsFilter.xlsx]tkrBBG!R65C15</stp>
        <tr r="O65" s="1"/>
      </tp>
      <tp t="s">
        <v>DBHNGR 1.6 PERP</v>
        <stp/>
        <stp>##V3_BDPV12</stp>
        <stp>XS2010039548 Corp</stp>
        <stp>security name</stp>
        <stp>[greenBondsFilter.xlsx]tkrBBG!R29C9</stp>
        <tr r="I29" s="1"/>
      </tp>
      <tp t="s">
        <v>IFXGR 2 7/8 PERP</v>
        <stp/>
        <stp>##V3_BDPV12</stp>
        <stp>XS2056730323 Corp</stp>
        <stp>security name</stp>
        <stp>[greenBondsFilter.xlsx]tkrBBG!R84C9</stp>
        <tr r="I84" s="1"/>
      </tp>
      <tp t="s">
        <v>TELEFO 2 5/8 PERP</v>
        <stp/>
        <stp>##V3_BDPV12</stp>
        <stp>XS1731823255 Corp</stp>
        <stp>security name</stp>
        <stp>[greenBondsFilter.xlsx]tkrBBG!R71C9</stp>
        <tr r="I71" s="1"/>
      </tp>
      <tp t="s">
        <v>Baa3</v>
        <stp/>
        <stp>##V3_BDPV12</stp>
        <stp>FR0012648590 Corp</stp>
        <stp>rtg_moody</stp>
        <stp>[greenBondsFilter.xlsx]tkrBBG!R92C20</stp>
        <stp>fill=-</stp>
        <tr r="T92" s="1"/>
      </tp>
      <tp t="s">
        <v>US29265WAA62</v>
        <stp/>
        <stp>##V3_BDPV12</stp>
        <stp>US29265WAA62 Corp</stp>
        <stp>ID_ISIN</stp>
        <stp>[greenBondsFilter.xlsx]tkrBBG!R123C8</stp>
        <tr r="H123" s="1"/>
      </tp>
      <tp t="s">
        <v>TELIAS 1 3/8 05/11/81</v>
        <stp/>
        <stp>##V3_BDPV12</stp>
        <stp>XS2082429890 Corp</stp>
        <stp>security name</stp>
        <stp>[greenBondsFilter.xlsx]tkrBBG!R60C9</stp>
        <tr r="I60" s="1"/>
      </tp>
      <tp t="s">
        <v>TOTAL 3.369 PERP</v>
        <stp/>
        <stp>##V3_BDPV12</stp>
        <stp>XS1501166869 Corp</stp>
        <stp>security name</stp>
        <stp>[greenBondsFilter.xlsx]tkrBBG!R47C9</stp>
        <tr r="I47" s="1"/>
      </tp>
      <tp>
        <v>6.25</v>
        <stp/>
        <stp>##V3_BDPV12</stp>
        <stp>XS1294343337 Corp</stp>
        <stp>coupon</stp>
        <stp>[greenBondsFilter.xlsx]tkrBBG!R32C11</stp>
        <tr r="K32" s="1"/>
      </tp>
      <tp>
        <v>5.375</v>
        <stp/>
        <stp>##V3_BDPV12</stp>
        <stp>FR0011401751 Corp</stp>
        <stp>coupon</stp>
        <stp>[greenBondsFilter.xlsx]tkrBBG!R97C11</stp>
        <tr r="K97" s="1"/>
      </tp>
    </main>
    <main first="bloomberg.rtd">
      <tp>
        <v>3.25</v>
        <stp/>
        <stp>##V3_BDPV12</stp>
        <stp>FR0013398229 Corp</stp>
        <stp>coupon</stp>
        <stp>[greenBondsFilter.xlsx]tkrBBG!R90C11</stp>
        <tr r="K90" s="1"/>
      </tp>
    </main>
    <main first="bloomberg.rtd">
      <tp>
        <v>2.625</v>
        <stp/>
        <stp>##V3_BDPV12</stp>
        <stp>XS1195202822 Corp</stp>
        <stp>coupon</stp>
        <stp>[greenBondsFilter.xlsx]tkrBBG!R46C11</stp>
        <tr r="K46" s="1"/>
      </tp>
    </main>
    <main first="bloomberg.rtd">
      <tp>
        <v>500000000</v>
        <stp/>
        <stp>##V3_BDPV12</stp>
        <stp>XS1888180996 Corp</stp>
        <stp>amt_outstanding</stp>
        <stp>[greenBondsFilter.xlsx]tkrBBG!R80C15</stp>
        <tr r="O80" s="1"/>
      </tp>
    </main>
    <main first="bloomberg.rtd">
      <tp>
        <v>1000000000</v>
        <stp/>
        <stp>##V3_BDPV12</stp>
        <stp>XS2010039035 Corp</stp>
        <stp>amt_outstanding</stp>
        <stp>[greenBondsFilter.xlsx]tkrBBG!R28C15</stp>
        <tr r="O28" s="1"/>
      </tp>
      <tp>
        <v>1.8740000000000001</v>
        <stp/>
        <stp>##V3_BDPV12</stp>
        <stp>XS2119468572 Corp</stp>
        <stp>coupon</stp>
        <stp>[greenBondsFilter.xlsx]tkrBBG!R83C11</stp>
        <tr r="K83" s="1"/>
      </tp>
      <tp>
        <v>1.5</v>
        <stp/>
        <stp>##V3_BDPV12</stp>
        <stp>FR0013478252 Corp</stp>
        <stp>coupon</stp>
        <stp>[greenBondsFilter.xlsx]tkrBBG!R17C11</stp>
        <tr r="K17" s="1"/>
      </tp>
      <tp>
        <v>400000000</v>
        <stp/>
        <stp>##V3_BDPV12</stp>
        <stp>XS1797663967 Corp</stp>
        <stp>amt_outstanding</stp>
        <stp>[greenBondsFilter.xlsx]tkrBBG!R25C15</stp>
        <tr r="O25" s="1"/>
      </tp>
      <tp>
        <v>3.875</v>
        <stp/>
        <stp>##V3_BDPV12</stp>
        <stp>FR0011942283 Corp</stp>
        <stp>coupon</stp>
        <stp>[greenBondsFilter.xlsx]tkrBBG!R89C11</stp>
        <tr r="K89" s="1"/>
      </tp>
    </main>
    <main first="bloomberg.rtd">
      <tp>
        <v>2.625</v>
        <stp/>
        <stp>##V3_BDPV12</stp>
        <stp>XS1797663967 Corp</stp>
        <stp>coupon</stp>
        <stp>[greenBondsFilter.xlsx]tkrBBG!R25C11</stp>
        <tr r="K25" s="1"/>
      </tp>
      <tp>
        <v>0.95</v>
        <stp/>
        <stp>##V3_BDPV12</stp>
        <stp>XS2010039035 Corp</stp>
        <stp>coupon</stp>
        <stp>[greenBondsFilter.xlsx]tkrBBG!R28C11</stp>
        <tr r="K28" s="1"/>
      </tp>
    </main>
    <main first="bloomberg.rtd">
      <tp t="s">
        <v>DE000A2GSFF1</v>
        <stp/>
        <stp>##V3_BDPV12</stp>
        <stp>DE000A2GSFF1 Corp</stp>
        <stp>ID_ISIN</stp>
        <stp>[greenBondsFilter.xlsx]tkrBBG!R20C8</stp>
        <tr r="H20" s="1"/>
      </tp>
      <tp>
        <v>4.75</v>
        <stp/>
        <stp>##V3_BDPV12</stp>
        <stp>FR0012278539 Corp</stp>
        <stp>coupon</stp>
        <stp>[greenBondsFilter.xlsx]tkrBBG!R15C11</stp>
        <tr r="K15" s="1"/>
      </tp>
      <tp t="s">
        <v>CALLABLE</v>
        <stp/>
        <stp>##V3_BDPV12</stp>
        <stp>XS2077670003 Corp</stp>
        <stp>mty_typ</stp>
        <stp>[greenBondsFilter.xlsx]tkrBBG!R8C13</stp>
        <tr r="M8" s="1"/>
      </tp>
      <tp>
        <v>4.875</v>
        <stp/>
        <stp>##V3_BDPV12</stp>
        <stp>US05565QDV77 Corp</stp>
        <stp>coupon</stp>
        <stp>[greenBondsFilter.xlsx]tkrBBG!R41C11</stp>
        <tr r="K41" s="1"/>
      </tp>
      <tp>
        <v>68</v>
        <stp/>
        <stp>##V3_BDPV12</stp>
        <stp>FR0013447877 Corp</stp>
        <stp>RSK_BB_IMPLIED_CDS_SPREAD</stp>
        <stp>[greenBondsFilter.xlsx]tkrBBG!R67C32</stp>
        <tr r="AF67" s="1"/>
      </tp>
      <tp>
        <v>47</v>
        <stp/>
        <stp>##V3_BDPV12</stp>
        <stp>FR0013292828 Corp</stp>
        <stp>RSK_BB_IMPLIED_CDS_SPREAD</stp>
        <stp>[greenBondsFilter.xlsx]tkrBBG!R24C32</stp>
        <tr r="AF24" s="1"/>
      </tp>
      <tp>
        <v>59</v>
        <stp/>
        <stp>##V3_BDPV12</stp>
        <stp>XS2082429890 Corp</stp>
        <stp>RSK_BB_IMPLIED_CDS_SPREAD</stp>
        <stp>[greenBondsFilter.xlsx]tkrBBG!R60C32</stp>
        <tr r="AF60" s="1"/>
      </tp>
      <tp>
        <v>68</v>
        <stp/>
        <stp>##V3_BDPV12</stp>
        <stp>FR0013413887 Corp</stp>
        <stp>RSK_BB_IMPLIED_CDS_SPREAD</stp>
        <stp>[greenBondsFilter.xlsx]tkrBBG!R65C32</stp>
        <tr r="AF65" s="1"/>
      </tp>
      <tp>
        <v>68</v>
        <stp/>
        <stp>##V3_BDPV12</stp>
        <stp>XS1028599287 Corp</stp>
        <stp>RSK_BB_IMPLIED_CDS_SPREAD</stp>
        <stp>[greenBondsFilter.xlsx]tkrBBG!R64C32</stp>
        <tr r="AF64" s="1"/>
      </tp>
      <tp>
        <v>179</v>
        <stp/>
        <stp>##V3_BDPV12</stp>
        <stp>XS0969342384 Corp</stp>
        <stp>RSK_BB_IMPLIED_CDS_SPREAD</stp>
        <stp>[greenBondsFilter.xlsx]tkrBBG!R54C32</stp>
        <tr r="AF54" s="1"/>
      </tp>
      <tp t="s">
        <v>PERP/CALL</v>
        <stp/>
        <stp>##V3_BDPV12</stp>
        <stp>FR0013457157 Corp</stp>
        <stp>mty_typ</stp>
        <stp>[greenBondsFilter.xlsx]tkrBBG!R161C13</stp>
        <tr r="M161" s="1"/>
      </tp>
      <tp t="s">
        <v>USSW10</v>
        <stp/>
        <stp>##V3_BDPV12</stp>
        <stp>USF2893TAF33 Corp</stp>
        <stp>reset_idx</stp>
        <stp>[greenBondsFilter.xlsx]tkrBBG!R102C26</stp>
        <tr r="Z102" s="1"/>
      </tp>
      <tp t="s">
        <v>SBBBSS 2.624 PERP</v>
        <stp/>
        <stp>##V3_BDPV12</stp>
        <stp>XS2010032618 Corp</stp>
        <stp>security name</stp>
        <stp>[greenBondsFilter.xlsx]tkrBBG!R174C9</stp>
        <tr r="I174" s="1"/>
      </tp>
      <tp t="s">
        <v>ACFP 2 5/8 PERP</v>
        <stp/>
        <stp>##V3_BDPV12</stp>
        <stp>FR0013457157 Corp</stp>
        <stp>security name</stp>
        <stp>[greenBondsFilter.xlsx]tkrBBG!R161C9</stp>
        <tr r="I161" s="1"/>
      </tp>
      <tp>
        <v>500000000</v>
        <stp/>
        <stp>##V3_BDPV12</stp>
        <stp>FR0013457157 Corp</stp>
        <stp>amt_outstanding</stp>
        <stp>[greenBondsFilter.xlsx]tkrBBG!R161C15</stp>
        <tr r="O161" s="1"/>
      </tp>
      <tp t="s">
        <v>TENN 2.374 PERP</v>
        <stp/>
        <stp>##V3_BDPV12</stp>
        <stp>XS2207430120 Corp</stp>
        <stp>security name</stp>
        <stp>[greenBondsFilter.xlsx]tkrBBG!R114C9</stp>
        <tr r="I114" s="1"/>
      </tp>
      <tp t="s">
        <v>OMVAV 2 7/8 PERP</v>
        <stp/>
        <stp>##V3_BDPV12</stp>
        <stp>XS1713462403 Corp</stp>
        <stp>security name</stp>
        <stp>[greenBondsFilter.xlsx]tkrBBG!R31C9</stp>
        <tr r="I31" s="1"/>
      </tp>
      <tp t="s">
        <v>MRKGR 1 5/8 06/25/79</v>
        <stp/>
        <stp>##V3_BDPV12</stp>
        <stp>XS2011260531 Corp</stp>
        <stp>security name</stp>
        <stp>[greenBondsFilter.xlsx]tkrBBG!R13C9</stp>
        <tr r="I13" s="1"/>
      </tp>
      <tp>
        <v>353.58082091864196</v>
        <stp/>
        <stp>##V3_BDPV12</stp>
        <stp>US92857WBQ24 Corp</stp>
        <stp>yas_ispread</stp>
        <stp>[greenBondsFilter.xlsx]tkrBBG!R82C18</stp>
        <tr r="R82" s="1"/>
      </tp>
      <tp t="s">
        <v>ORAFP 4 PERP</v>
        <stp/>
        <stp>##V3_BDPV12</stp>
        <stp>XS1115490523 Corp</stp>
        <stp>security name</stp>
        <stp>[greenBondsFilter.xlsx]tkrBBG!R63C9</stp>
        <tr r="I63" s="1"/>
      </tp>
      <tp t="s">
        <v>EUSA5</v>
        <stp/>
        <stp>##V3_BDPV12</stp>
        <stp>BE6309987400 Corp</stp>
        <stp>reset_idx</stp>
        <stp>[greenBondsFilter.xlsx]tkrBBG!R4C26</stp>
        <tr r="Z4" s="1"/>
      </tp>
      <tp>
        <v>300000000</v>
        <stp/>
        <stp>##V3_BDPV12</stp>
        <stp>FR0013478252 Corp</stp>
        <stp>amt_outstanding</stp>
        <stp>[greenBondsFilter.xlsx]tkrBBG!R17C15</stp>
        <tr r="O17" s="1"/>
      </tp>
      <tp t="s">
        <v>ELIASO</v>
        <stp/>
        <stp>##V3_BDPV12</stp>
        <stp>BE0002597756 Corp</stp>
        <stp>ticker</stp>
        <stp>[greenBondsFilter.xlsx]tkrBBG!R147C10</stp>
        <tr r="J147" s="1"/>
      </tp>
    </main>
    <main first="bloomberg.rtd">
      <tp t="s">
        <v>ARNDTN</v>
        <stp/>
        <stp>##V3_BDPV12</stp>
        <stp>XS1752984440 Corp</stp>
        <stp>ticker</stp>
        <stp>[greenBondsFilter.xlsx]tkrBBG!R176C10</stp>
        <tr r="J176" s="1"/>
      </tp>
    </main>
    <main first="bloomberg.rtd">
      <tp>
        <v>2.875</v>
        <stp/>
        <stp>##V3_BDPV12</stp>
        <stp>XS2056371334 Corp</stp>
        <stp>coupon</stp>
        <stp>[greenBondsFilter.xlsx]tkrBBG!R77C11</stp>
        <tr r="K77" s="1"/>
      </tp>
    </main>
    <main first="bloomberg.rtd">
      <tp>
        <v>3</v>
        <stp/>
        <stp>##V3_BDPV12</stp>
        <stp>XS1795406575 Corp</stp>
        <stp>coupon</stp>
        <stp>[greenBondsFilter.xlsx]tkrBBG!R72C11</stp>
        <tr r="K72" s="1"/>
      </tp>
      <tp t="s">
        <v>ENBW</v>
        <stp/>
        <stp>##V3_BDPV12</stp>
        <stp>XS2035564629 Corp</stp>
        <stp>ticker</stp>
        <stp>[greenBondsFilter.xlsx]tkrBBG!R108C10</stp>
        <tr r="J108" s="1"/>
      </tp>
      <tp>
        <v>4.625</v>
        <stp/>
        <stp>##V3_BDPV12</stp>
        <stp>XS1405777746 Corp</stp>
        <stp>coupon</stp>
        <stp>[greenBondsFilter.xlsx]tkrBBG!R61C11</stp>
        <tr r="K61" s="1"/>
      </tp>
      <tp t="s">
        <v>AKFAST</v>
        <stp/>
        <stp>##V3_BDPV12</stp>
        <stp>XS2110077299 Corp</stp>
        <stp>ticker</stp>
        <stp>[greenBondsFilter.xlsx]tkrBBG!R169C10</stp>
        <tr r="J169" s="1"/>
      </tp>
    </main>
    <main first="bloomberg.rtd">
      <tp>
        <v>500000000</v>
        <stp/>
        <stp>##V3_BDPV12</stp>
        <stp>XS2119468572 Corp</stp>
        <stp>amt_outstanding</stp>
        <stp>[greenBondsFilter.xlsx]tkrBBG!R83C15</stp>
        <tr r="O83" s="1"/>
      </tp>
      <tp>
        <v>750000000</v>
        <stp/>
        <stp>##V3_BDPV12</stp>
        <stp>XS2186001314 Corp</stp>
        <stp>amt_outstanding</stp>
        <stp>[greenBondsFilter.xlsx]tkrBBG!R36C15</stp>
        <tr r="O36" s="1"/>
      </tp>
      <tp>
        <v>4.5</v>
        <stp/>
        <stp>##V3_BDPV12</stp>
        <stp>XS1207058733 Corp</stp>
        <stp>coupon</stp>
        <stp>[greenBondsFilter.xlsx]tkrBBG!R34C11</stp>
        <tr r="K34" s="1"/>
      </tp>
      <tp>
        <v>4</v>
        <stp/>
        <stp>##V3_BDPV12</stp>
        <stp>FR0013367612 Corp</stp>
        <stp>coupon</stp>
        <stp>[greenBondsFilter.xlsx]tkrBBG!R96C11</stp>
        <tr r="K96" s="1"/>
      </tp>
    </main>
    <main first="bloomberg.rtd">
      <tp>
        <v>400000000</v>
        <stp/>
        <stp>##V3_BDPV12</stp>
        <stp>XS1716945586 Corp</stp>
        <stp>amt_outstanding</stp>
        <stp>[greenBondsFilter.xlsx]tkrBBG!R23C15</stp>
        <tr r="O23" s="1"/>
      </tp>
    </main>
    <main first="bloomberg.rtd">
      <tp>
        <v>600000000</v>
        <stp/>
        <stp>##V3_BDPV12</stp>
        <stp>XS1309437215 Corp</stp>
        <stp>amt_outstanding</stp>
        <stp>[greenBondsFilter.xlsx]tkrBBG!R52C15</stp>
        <tr r="O52" s="1"/>
      </tp>
    </main>
    <main first="bloomberg.rtd">
      <tp>
        <v>750000000</v>
        <stp/>
        <stp>##V3_BDPV12</stp>
        <stp>XS1405777746 Corp</stp>
        <stp>amt_outstanding</stp>
        <stp>[greenBondsFilter.xlsx]tkrBBG!R61C15</stp>
        <tr r="O61" s="1"/>
      </tp>
      <tp>
        <v>3.625</v>
        <stp/>
        <stp>##V3_BDPV12</stp>
        <stp>XS2056730679 Corp</stp>
        <stp>coupon</stp>
        <stp>[greenBondsFilter.xlsx]tkrBBG!R85C11</stp>
        <tr r="K85" s="1"/>
      </tp>
    </main>
    <main first="bloomberg.rtd">
      <tp>
        <v>3.75</v>
        <stp/>
        <stp>##V3_BDPV12</stp>
        <stp>XS2182055009 Corp</stp>
        <stp>coupon</stp>
        <stp>[greenBondsFilter.xlsx]tkrBBG!R10C11</stp>
        <tr r="K10" s="1"/>
      </tp>
      <tp>
        <v>300000000</v>
        <stp/>
        <stp>##V3_BDPV12</stp>
        <stp>XS1224953882 Corp</stp>
        <stp>amt_outstanding</stp>
        <stp>[greenBondsFilter.xlsx]tkrBBG!R22C15</stp>
        <tr r="O22" s="1"/>
      </tp>
    </main>
    <main first="bloomberg.rtd">
      <tp>
        <v>2000000000</v>
        <stp/>
        <stp>##V3_BDPV12</stp>
        <stp>XS2114413565 Corp</stp>
        <stp>amt_outstanding</stp>
        <stp>[greenBondsFilter.xlsx]tkrBBG!R86C15</stp>
        <tr r="O86" s="1"/>
      </tp>
    </main>
    <main first="bloomberg.rtd">
      <tp t="s">
        <v>USD</v>
        <stp/>
        <stp>##V3_BDPV12</stp>
        <stp>USN4297BBC74 Corp</stp>
        <stp>crncy</stp>
        <stp>[greenBondsFilter.xlsx]tkrBBG!R57C14</stp>
        <tr r="N57" s="1"/>
      </tp>
      <tp t="s">
        <v>EDPPL</v>
        <stp/>
        <stp>##V3_BDPV12</stp>
        <stp>PTEDPLOM0017 Corp</stp>
        <stp>ticker</stp>
        <stp>[greenBondsFilter.xlsx]tkrBBG!R146C10</stp>
        <tr r="J146" s="1"/>
      </tp>
      <tp>
        <v>68</v>
        <stp/>
        <stp>##V3_BDPV12</stp>
        <stp>FR0013464922 Corp</stp>
        <stp>RSK_BB_IMPLIED_CDS_SPREAD</stp>
        <stp>[greenBondsFilter.xlsx]tkrBBG!R99C32</stp>
        <tr r="AF99" s="1"/>
      </tp>
      <tp>
        <v>72</v>
        <stp/>
        <stp>##V3_BDPV12</stp>
        <stp>XS1309437215 Corp</stp>
        <stp>RSK_BB_IMPLIED_CDS_SPREAD</stp>
        <stp>[greenBondsFilter.xlsx]tkrBBG!R52C32</stp>
        <tr r="AF52" s="1"/>
      </tp>
      <tp>
        <v>68</v>
        <stp/>
        <stp>##V3_BDPV12</stp>
        <stp>XS1028597315 Corp</stp>
        <stp>RSK_BB_IMPLIED_CDS_SPREAD</stp>
        <stp>[greenBondsFilter.xlsx]tkrBBG!R68C32</stp>
        <tr r="AF68" s="1"/>
      </tp>
      <tp>
        <v>-0.34</v>
        <stp/>
        <stp>##V3_BDPV12</stp>
        <stp>EUAMDB05 Curncy</stp>
        <stp>px_last</stp>
        <stp>[greenBondsFilter.xlsx]tkrBBG!R190C28</stp>
        <tr r="AB190" s="1"/>
      </tp>
      <tp>
        <v>-0.34</v>
        <stp/>
        <stp>##V3_BDPV12</stp>
        <stp>EUAMDB05 Curncy</stp>
        <stp>px_last</stp>
        <stp>[greenBondsFilter.xlsx]tkrBBG!R143C28</stp>
        <tr r="AB143" s="1"/>
      </tp>
      <tp>
        <v>-0.34</v>
        <stp/>
        <stp>##V3_BDPV12</stp>
        <stp>EUAMDB05 Curncy</stp>
        <stp>px_last</stp>
        <stp>[greenBondsFilter.xlsx]tkrBBG!R168C28</stp>
        <tr r="AB168" s="1"/>
      </tp>
      <tp>
        <v>-0.34</v>
        <stp/>
        <stp>##V3_BDPV12</stp>
        <stp>EUAMDB05 Curncy</stp>
        <stp>px_last</stp>
        <stp>[greenBondsFilter.xlsx]tkrBBG!R108C28</stp>
        <tr r="AB108" s="1"/>
      </tp>
      <tp t="s">
        <v>PERP/CALL</v>
        <stp/>
        <stp>##V3_BDPV12</stp>
        <stp>FR0011606169 Corp</stp>
        <stp>mty_typ</stp>
        <stp>[greenBondsFilter.xlsx]tkrBBG!R187C13</stp>
        <tr r="M187" s="1"/>
      </tp>
      <tp t="s">
        <v>GYCGR 3 3/4 PERP</v>
        <stp/>
        <stp>##V3_BDPV12</stp>
        <stp>XS1191320297 Corp</stp>
        <stp>security name</stp>
        <stp>[greenBondsFilter.xlsx]tkrBBG!R180C9</stp>
        <tr r="I180" s="1"/>
      </tp>
      <tp t="s">
        <v>JUSTLN 9 3/8 PERP</v>
        <stp/>
        <stp>##V3_BDPV12</stp>
        <stp>XS1934875219 Corp</stp>
        <stp>security name</stp>
        <stp>[greenBondsFilter.xlsx]tkrBBG!R185C9</stp>
        <tr r="I185" s="1"/>
      </tp>
      <tp t="s">
        <v>CNALN 5 1/4 04/10/75</v>
        <stp/>
        <stp>##V3_BDPV12</stp>
        <stp>XS1216019585 Corp</stp>
        <stp>security name</stp>
        <stp>[greenBondsFilter.xlsx]tkrBBG!R130C9</stp>
        <tr r="I130" s="1"/>
      </tp>
      <tp t="s">
        <v>AFFP 6 1/4 PERP</v>
        <stp/>
        <stp>##V3_BDPV12</stp>
        <stp>FR0012650281 Corp</stp>
        <stp>security name</stp>
        <stp>[greenBondsFilter.xlsx]tkrBBG!R162C9</stp>
        <tr r="I162" s="1"/>
      </tp>
      <tp t="s">
        <v>EDF 5 7/8 PERP</v>
        <stp/>
        <stp>##V3_BDPV12</stp>
        <stp>FR0011700293 Corp</stp>
        <stp>security name</stp>
        <stp>[greenBondsFilter.xlsx]tkrBBG!R101C9</stp>
        <tr r="I101" s="1"/>
      </tp>
      <tp t="s">
        <v>SSELN 2 3/8 PERP</v>
        <stp/>
        <stp>##V3_BDPV12</stp>
        <stp>XS1196713298 Corp</stp>
        <stp>security name</stp>
        <stp>[greenBondsFilter.xlsx]tkrBBG!R137C9</stp>
        <tr r="I137" s="1"/>
      </tp>
      <tp t="s">
        <v>ALLRNV 1 5/8 PERP</v>
        <stp/>
        <stp>##V3_BDPV12</stp>
        <stp>XS1757377400 Corp</stp>
        <stp>security name</stp>
        <stp>[greenBondsFilter.xlsx]tkrBBG!R140C9</stp>
        <tr r="I140" s="1"/>
      </tp>
      <tp t="s">
        <v>VW 3 3/8 PERP</v>
        <stp/>
        <stp>##V3_BDPV12</stp>
        <stp>XS1799938995 Corp</stp>
        <stp>security name</stp>
        <stp>[greenBondsFilter.xlsx]tkrBBG!R153C9</stp>
        <tr r="I153" s="1"/>
      </tp>
      <tp>
        <v>750000000</v>
        <stp/>
        <stp>##V3_BDPV12</stp>
        <stp>FR0011606169 Corp</stp>
        <stp>amt_outstanding</stp>
        <stp>[greenBondsFilter.xlsx]tkrBBG!R187C15</stp>
        <tr r="O187" s="1"/>
      </tp>
      <tp t="s">
        <v>VW 3 1/2 PERP</v>
        <stp/>
        <stp>##V3_BDPV12</stp>
        <stp>XS2187689034 Corp</stp>
        <stp>security name</stp>
        <stp>[greenBondsFilter.xlsx]tkrBBG!R154C9</stp>
        <tr r="I154" s="1"/>
      </tp>
      <tp t="s">
        <v>ACFP 4 3/8 PERP</v>
        <stp/>
        <stp>##V3_BDPV12</stp>
        <stp>FR0013399177 Corp</stp>
        <stp>security name</stp>
        <stp>[greenBondsFilter.xlsx]tkrBBG!R160C9</stp>
        <tr r="I160" s="1"/>
      </tp>
      <tp t="s">
        <v>ENELIM 2 1/2 11/24/78</v>
        <stp/>
        <stp>##V3_BDPV12</stp>
        <stp>XS1713463716 Corp</stp>
        <stp>security name</stp>
        <stp>[greenBondsFilter.xlsx]tkrBBG!R117C9</stp>
        <tr r="I117" s="1"/>
      </tp>
      <tp>
        <v>600000000</v>
        <stp/>
        <stp>##V3_BDPV12</stp>
        <stp>FR0013252061 Corp</stp>
        <stp>amt_outstanding</stp>
        <stp>[greenBondsFilter.xlsx]tkrBBG!R93C15</stp>
        <tr r="O93" s="1"/>
      </tp>
      <tp>
        <v>315063000</v>
        <stp/>
        <stp>##V3_BDPV12</stp>
        <stp>DE000A161W62 Corp</stp>
        <stp>amt_outstanding</stp>
        <stp>[greenBondsFilter.xlsx]tkrBBG!R26C15</stp>
        <tr r="O26" s="1"/>
      </tp>
      <tp t="s">
        <v>TELEFO 2 7/8 PERP</v>
        <stp/>
        <stp>##V3_BDPV12</stp>
        <stp>XS2056371334 Corp</stp>
        <stp>security name</stp>
        <stp>[greenBondsFilter.xlsx]tkrBBG!R77C9</stp>
        <tr r="I77" s="1"/>
      </tp>
      <tp t="s">
        <v>BPLN 4 1/4 PERP</v>
        <stp/>
        <stp>##V3_BDPV12</stp>
        <stp>XS2193663619 Corp</stp>
        <stp>security name</stp>
        <stp>[greenBondsFilter.xlsx]tkrBBG!R39C9</stp>
        <tr r="I39" s="1"/>
      </tp>
      <tp t="s">
        <v>Baa2</v>
        <stp/>
        <stp>##V3_BDPV12</stp>
        <stp>FR0013398229 Corp</stp>
        <stp>rtg_moody</stp>
        <stp>[greenBondsFilter.xlsx]tkrBBG!R90C20</stp>
        <stp>fill=-</stp>
        <tr r="T90" s="1"/>
      </tp>
      <tp t="s">
        <v>BPLN 3 5/8 PERP</v>
        <stp/>
        <stp>##V3_BDPV12</stp>
        <stp>XS2193662728 Corp</stp>
        <stp>security name</stp>
        <stp>[greenBondsFilter.xlsx]tkrBBG!R38C9</stp>
        <tr r="I38" s="1"/>
      </tp>
      <tp>
        <v>1000000000</v>
        <stp/>
        <stp>##V3_BDPV12</stp>
        <stp>FR0013310505 Corp</stp>
        <stp>amt_outstanding</stp>
        <stp>[greenBondsFilter.xlsx]tkrBBG!R88C15</stp>
        <tr r="O88" s="1"/>
      </tp>
      <tp>
        <v>1250000000</v>
        <stp/>
        <stp>##V3_BDPV12</stp>
        <stp>FR0013367612 Corp</stp>
        <stp>amt_outstanding</stp>
        <stp>[greenBondsFilter.xlsx]tkrBBG!R96C15</stp>
        <tr r="O96" s="1"/>
      </tp>
      <tp t="s">
        <v>ACFP</v>
        <stp/>
        <stp>##V3_BDPV12</stp>
        <stp>FR0013399177 Corp</stp>
        <stp>ticker</stp>
        <stp>[greenBondsFilter.xlsx]tkrBBG!R160C10</stp>
        <tr r="J160" s="1"/>
      </tp>
      <tp t="s">
        <v>Baa2</v>
        <stp/>
        <stp>##V3_BDPV12</stp>
        <stp>FR0013310505 Corp</stp>
        <stp>rtg_moody</stp>
        <stp>[greenBondsFilter.xlsx]tkrBBG!R88C20</stp>
        <stp>fill=-</stp>
        <tr r="T88" s="1"/>
      </tp>
      <tp t="s">
        <v>TOTAL 3 7/8 PERP</v>
        <stp/>
        <stp>##V3_BDPV12</stp>
        <stp>XS1413581205 Corp</stp>
        <stp>security name</stp>
        <stp>[greenBondsFilter.xlsx]tkrBBG!R43C9</stp>
        <tr r="I43" s="1"/>
      </tp>
      <tp t="s">
        <v>TOTAL 2.708 PERP</v>
        <stp/>
        <stp>##V3_BDPV12</stp>
        <stp>XS1501167164 Corp</stp>
        <stp>security name</stp>
        <stp>[greenBondsFilter.xlsx]tkrBBG!R44C9</stp>
        <tr r="I44" s="1"/>
      </tp>
      <tp>
        <v>500000000</v>
        <stp/>
        <stp>##V3_BDPV12</stp>
        <stp>FR0013464922 Corp</stp>
        <stp>amt_outstanding</stp>
        <stp>[greenBondsFilter.xlsx]tkrBBG!R99C15</stp>
        <tr r="O99" s="1"/>
      </tp>
      <tp>
        <v>4.8729998779296873</v>
        <stp/>
        <stp>##V3_BDPV12</stp>
        <stp>US92857WBQ24 Corp</stp>
        <stp>basic_spread</stp>
        <stp>[greenBondsFilter.xlsx]tkrBBG!R82C27</stp>
        <tr r="AA82" s="1"/>
      </tp>
      <tp t="s">
        <v>ERFFP 4 7/8 PERP</v>
        <stp/>
        <stp>##V3_BDPV12</stp>
        <stp>XS1224953882 Corp</stp>
        <stp>security name</stp>
        <stp>[greenBondsFilter.xlsx]tkrBBG!R22C9</stp>
        <tr r="I22" s="1"/>
      </tp>
      <tp>
        <v>500000000</v>
        <stp/>
        <stp>##V3_BDPV12</stp>
        <stp>FR0012648590 Corp</stp>
        <stp>amt_outstanding</stp>
        <stp>[greenBondsFilter.xlsx]tkrBBG!R92C15</stp>
        <tr r="O92" s="1"/>
      </tp>
      <tp>
        <v>287.81903120986652</v>
        <stp/>
        <stp>##V3_BDPV12</stp>
        <stp>US05565QDU94 Corp</stp>
        <stp>yas_ispread</stp>
        <stp>[greenBondsFilter.xlsx]tkrBBG!R40C18</stp>
        <tr r="R40" s="1"/>
      </tp>
    </main>
    <main first="bloomberg.rtd">
      <tp>
        <v>900000000</v>
        <stp/>
        <stp>##V3_BDPV12</stp>
        <stp>XS1590787799 Corp</stp>
        <stp>amt_outstanding</stp>
        <stp>[greenBondsFilter.xlsx]tkrBBG!R59C15</stp>
        <tr r="O59" s="1"/>
      </tp>
      <tp>
        <v>1.75</v>
        <stp/>
        <stp>##V3_BDPV12</stp>
        <stp>FR0013447877 Corp</stp>
        <stp>coupon</stp>
        <stp>[greenBondsFilter.xlsx]tkrBBG!R67C11</stp>
        <tr r="K67" s="1"/>
      </tp>
    </main>
    <main first="bloomberg.rtd">
      <tp>
        <v>2.75</v>
        <stp/>
        <stp>##V3_BDPV12</stp>
        <stp>FR0013425170 Corp</stp>
        <stp>coupon</stp>
        <stp>[greenBondsFilter.xlsx]tkrBBG!R16C11</stp>
        <tr r="K16" s="1"/>
      </tp>
    </main>
    <main first="bloomberg.rtd">
      <tp>
        <v>1000000000</v>
        <stp/>
        <stp>##V3_BDPV12</stp>
        <stp>XS1207058733 Corp</stp>
        <stp>amt_outstanding</stp>
        <stp>[greenBondsFilter.xlsx]tkrBBG!R34C15</stp>
        <tr r="O34" s="1"/>
      </tp>
      <tp>
        <v>4.2469999999999999</v>
        <stp/>
        <stp>##V3_BDPV12</stp>
        <stp>XS2186001314 Corp</stp>
        <stp>coupon</stp>
        <stp>[greenBondsFilter.xlsx]tkrBBG!R36C11</stp>
        <tr r="K36" s="1"/>
      </tp>
      <tp t="s">
        <v>SOFTBK</v>
        <stp/>
        <stp>##V3_BDPV12</stp>
        <stp>XS1642682410 Corp</stp>
        <stp>ticker</stp>
        <stp>[greenBondsFilter.xlsx]tkrBBG!R191C10</stp>
        <tr r="J191" s="1"/>
      </tp>
    </main>
    <main first="bloomberg.rtd">
      <tp>
        <v>1.375</v>
        <stp/>
        <stp>##V3_BDPV12</stp>
        <stp>FR0013310505 Corp</stp>
        <stp>coupon</stp>
        <stp>[greenBondsFilter.xlsx]tkrBBG!R88C11</stp>
        <tr r="K88" s="1"/>
      </tp>
      <tp>
        <v>1.625</v>
        <stp/>
        <stp>##V3_BDPV12</stp>
        <stp>XS2011260531 Corp</stp>
        <stp>coupon</stp>
        <stp>[greenBondsFilter.xlsx]tkrBBG!R13C11</stp>
        <tr r="K13" s="1"/>
      </tp>
    </main>
    <main first="bloomberg.rtd">
      <tp>
        <v>750000000</v>
        <stp/>
        <stp>##V3_BDPV12</stp>
        <stp>XS1294342792 Corp</stp>
        <stp>amt_outstanding</stp>
        <stp>[greenBondsFilter.xlsx]tkrBBG!R30C15</stp>
        <tr r="O30" s="1"/>
      </tp>
    </main>
    <main first="bloomberg.rtd">
      <tp t="s">
        <v>TRAFIG</v>
        <stp/>
        <stp>##V3_BDPV12</stp>
        <stp>XS1582433428 Corp</stp>
        <stp>ticker</stp>
        <stp>[greenBondsFilter.xlsx]tkrBBG!R189C10</stp>
        <tr r="J189" s="1"/>
      </tp>
      <tp>
        <v>3.5</v>
        <stp/>
        <stp>##V3_BDPV12</stp>
        <stp>XS1222594472 Corp</stp>
        <stp>coupon</stp>
        <stp>[greenBondsFilter.xlsx]tkrBBG!R56C11</stp>
        <tr r="K56" s="1"/>
      </tp>
      <tp t="s">
        <v>CALLABLE</v>
        <stp/>
        <stp>##V3_BDPV12</stp>
        <stp>DE000A11QR73 Corp</stp>
        <stp>mty_typ</stp>
        <stp>[greenBondsFilter.xlsx]tkrBBG!R7C13</stp>
        <tr r="M7" s="1"/>
      </tp>
    </main>
    <main first="bloomberg.rtd">
      <tp>
        <v>5</v>
        <stp/>
        <stp>##V3_BDPV12</stp>
        <stp>XS1115498260 Corp</stp>
        <stp>coupon</stp>
        <stp>[greenBondsFilter.xlsx]tkrBBG!R66C11</stp>
        <tr r="K66" s="1"/>
      </tp>
      <tp t="s">
        <v>SSELN</v>
        <stp/>
        <stp>##V3_BDPV12</stp>
        <stp>XS2195190876 Corp</stp>
        <stp>ticker</stp>
        <stp>[greenBondsFilter.xlsx]tkrBBG!R136C10</stp>
        <tr r="J136" s="1"/>
      </tp>
    </main>
    <main first="bloomberg.rtd">
      <tp>
        <v>5.625</v>
        <stp/>
        <stp>##V3_BDPV12</stp>
        <stp>XS1405765659 Corp</stp>
        <stp>coupon</stp>
        <stp>[greenBondsFilter.xlsx]tkrBBG!R62C11</stp>
        <tr r="K62" s="1"/>
      </tp>
    </main>
    <main first="bloomberg.rtd">
      <tp>
        <v>500000000</v>
        <stp/>
        <stp>##V3_BDPV12</stp>
        <stp>XS1713466495 Corp</stp>
        <stp>amt_outstanding</stp>
        <stp>[greenBondsFilter.xlsx]tkrBBG!R19C15</stp>
        <tr r="O19" s="1"/>
      </tp>
      <tp t="s">
        <v>BAYNGR</v>
        <stp/>
        <stp>##V3_BDPV12</stp>
        <stp>DE000A14J611 Corp</stp>
        <stp>ticker</stp>
        <stp>[greenBondsFilter.xlsx]tkrBBG!R6C10</stp>
        <tr r="J6" s="1"/>
      </tp>
    </main>
    <main first="bloomberg.rtd">
      <tp>
        <v>3.75</v>
        <stp/>
        <stp>##V3_BDPV12</stp>
        <stp>XS2185997884 Corp</stp>
        <stp>coupon</stp>
        <stp>[greenBondsFilter.xlsx]tkrBBG!R35C11</stp>
        <tr r="K35" s="1"/>
      </tp>
      <tp>
        <v>7</v>
        <stp/>
        <stp>##V3_BDPV12</stp>
        <stp>US92857WBQ24 Corp</stp>
        <stp>coupon</stp>
        <stp>[greenBondsFilter.xlsx]tkrBBG!R82C11</stp>
        <tr r="K82" s="1"/>
      </tp>
      <tp>
        <v>4.375</v>
        <stp/>
        <stp>##V3_BDPV12</stp>
        <stp>US05565QDU94 Corp</stp>
        <stp>coupon</stp>
        <stp>[greenBondsFilter.xlsx]tkrBBG!R40C11</stp>
        <tr r="K40" s="1"/>
      </tp>
      <tp t="s">
        <v>USD</v>
        <stp/>
        <stp>##V3_BDPV12</stp>
        <stp>USQ12441AA19 Corp</stp>
        <stp>crncy</stp>
        <stp>[greenBondsFilter.xlsx]tkrBBG!R51C14</stp>
        <tr r="N51" s="1"/>
      </tp>
      <tp t="s">
        <v>#N/A N/A</v>
        <stp/>
        <stp>##V3_BDPV12</stp>
        <stp>XS2193662728 Corp</stp>
        <stp>RSK_BB_IMPLIED_CDS_SPREAD</stp>
        <stp>[greenBondsFilter.xlsx]tkrBBG!R38C32</stp>
        <tr r="AF38" s="1"/>
      </tp>
      <tp>
        <v>34</v>
        <stp/>
        <stp>##V3_BDPV12</stp>
        <stp>XS1152343668 Corp</stp>
        <stp>RSK_BB_IMPLIED_CDS_SPREAD</stp>
        <stp>[greenBondsFilter.xlsx]tkrBBG!R12C32</stp>
        <tr r="AF12" s="1"/>
      </tp>
      <tp>
        <v>68</v>
        <stp/>
        <stp>##V3_BDPV12</stp>
        <stp>FR0013367612 Corp</stp>
        <stp>RSK_BB_IMPLIED_CDS_SPREAD</stp>
        <stp>[greenBondsFilter.xlsx]tkrBBG!R96C32</stp>
        <tr r="AF96" s="1"/>
      </tp>
      <tp>
        <v>34</v>
        <stp/>
        <stp>##V3_BDPV12</stp>
        <stp>XS2011260531 Corp</stp>
        <stp>RSK_BB_IMPLIED_CDS_SPREAD</stp>
        <stp>[greenBondsFilter.xlsx]tkrBBG!R13C32</stp>
        <tr r="AF13" s="1"/>
      </tp>
      <tp t="s">
        <v>PERP/CALL</v>
        <stp/>
        <stp>##V3_BDPV12</stp>
        <stp>FR0013399177 Corp</stp>
        <stp>mty_typ</stp>
        <stp>[greenBondsFilter.xlsx]tkrBBG!R160C13</stp>
        <tr r="M160" s="1"/>
      </tp>
      <tp t="s">
        <v>N</v>
        <stp/>
        <stp>##V3_BDPV12</stp>
        <stp>USF2893TAF33 Corp</stp>
        <stp>green_bond_loan_indicator</stp>
        <stp>[greenBondsFilter.xlsx]tkrBBG!R102C23</stp>
        <tr r="W102" s="1"/>
      </tp>
      <tp t="s">
        <v>VW 3 7/8 PERP</v>
        <stp/>
        <stp>##V3_BDPV12</stp>
        <stp>XS2187689380 Corp</stp>
        <stp>security name</stp>
        <stp>[greenBondsFilter.xlsx]tkrBBG!R158C9</stp>
        <tr r="I158" s="1"/>
      </tp>
      <tp t="s">
        <v>VW 3 1/2 PERP</v>
        <stp/>
        <stp>##V3_BDPV12</stp>
        <stp>XS1206541366 Corp</stp>
        <stp>security name</stp>
        <stp>[greenBondsFilter.xlsx]tkrBBG!R159C9</stp>
        <tr r="I159" s="1"/>
      </tp>
      <tp t="s">
        <v>STEDIN 3 1/4 PERP</v>
        <stp/>
        <stp>##V3_BDPV12</stp>
        <stp>XS1141810991 Corp</stp>
        <stp>security name</stp>
        <stp>[greenBondsFilter.xlsx]tkrBBG!R144C9</stp>
        <tr r="I144" s="1"/>
      </tp>
      <tp t="s">
        <v>SSELN 4 3/4 09/16/77</v>
        <stp/>
        <stp>##V3_BDPV12</stp>
        <stp>XS1572343744 Corp</stp>
        <stp>security name</stp>
        <stp>[greenBondsFilter.xlsx]tkrBBG!R139C9</stp>
        <tr r="I139" s="1"/>
      </tp>
      <tp>
        <v>500000000</v>
        <stp/>
        <stp>##V3_BDPV12</stp>
        <stp>FR0013399177 Corp</stp>
        <stp>amt_outstanding</stp>
        <stp>[greenBondsFilter.xlsx]tkrBBG!R160C15</stp>
        <tr r="O160" s="1"/>
      </tp>
      <tp t="s">
        <v>MRKGR 2 5/8 12/12/74</v>
        <stp/>
        <stp>##V3_BDPV12</stp>
        <stp>XS1152338072 Corp</stp>
        <stp>security name</stp>
        <stp>[greenBondsFilter.xlsx]tkrBBG!R11C9</stp>
        <tr r="I11" s="1"/>
      </tp>
      <tp t="s">
        <v>REPSM 4 1/2 03/25/75</v>
        <stp/>
        <stp>##V3_BDPV12</stp>
        <stp>XS1207058733 Corp</stp>
        <stp>security name</stp>
        <stp>[greenBondsFilter.xlsx]tkrBBG!R34C9</stp>
        <tr r="I34" s="1"/>
      </tp>
      <tp t="s">
        <v>04/01/2029</v>
        <stp/>
        <stp>##V3_BDPV12</stp>
        <stp>US92857WBQ24 Corp</stp>
        <stp>nxt_call_dt</stp>
        <stp>[greenBondsFilter.xlsx]tkrBBG!R82C12</stp>
        <tr r="L82" s="1"/>
      </tp>
    </main>
    <main first="bloomberg.rtd">
      <tp>
        <v>2.625</v>
        <stp/>
        <stp>##V3_BDPV12</stp>
        <stp>XS1731823255 Corp</stp>
        <stp>coupon</stp>
        <stp>[greenBondsFilter.xlsx]tkrBBG!R71C11</stp>
        <tr r="K71" s="1"/>
      </tp>
      <tp>
        <v>3.75</v>
        <stp/>
        <stp>##V3_BDPV12</stp>
        <stp>XS1490960942 Corp</stp>
        <stp>coupon</stp>
        <stp>[greenBondsFilter.xlsx]tkrBBG!R70C11</stp>
        <tr r="K70" s="1"/>
      </tp>
      <tp t="s">
        <v>CNALN</v>
        <stp/>
        <stp>##V3_BDPV12</stp>
        <stp>XS1216020161 Corp</stp>
        <stp>ticker</stp>
        <stp>[greenBondsFilter.xlsx]tkrBBG!R129C10</stp>
        <tr r="J129" s="1"/>
      </tp>
      <tp t="s">
        <v>VW</v>
        <stp/>
        <stp>##V3_BDPV12</stp>
        <stp>XS1799938995 Corp</stp>
        <stp>ticker</stp>
        <stp>[greenBondsFilter.xlsx]tkrBBG!R153C10</stp>
        <tr r="J153" s="1"/>
      </tp>
      <tp t="s">
        <v>LHAGR</v>
        <stp/>
        <stp>##V3_BDPV12</stp>
        <stp>XS1271836600 Corp</stp>
        <stp>ticker</stp>
        <stp>[greenBondsFilter.xlsx]tkrBBG!R163C10</stp>
        <tr r="J163" s="1"/>
      </tp>
    </main>
    <main first="bloomberg.rtd">
      <tp t="s">
        <v>TENN</v>
        <stp/>
        <stp>##V3_BDPV12</stp>
        <stp>XS2207430120 Corp</stp>
        <stp>ticker</stp>
        <stp>[greenBondsFilter.xlsx]tkrBBG!R114C10</stp>
        <tr r="J114" s="1"/>
      </tp>
    </main>
    <main first="bloomberg.rtd">
      <tp>
        <v>1000000000</v>
        <stp/>
        <stp>##V3_BDPV12</stp>
        <stp>XS2010039548 Corp</stp>
        <stp>amt_outstanding</stp>
        <stp>[greenBondsFilter.xlsx]tkrBBG!R29C15</stp>
        <tr r="O29" s="1"/>
      </tp>
      <tp t="s">
        <v>VW</v>
        <stp/>
        <stp>##V3_BDPV12</stp>
        <stp>XS1629774230 Corp</stp>
        <stp>ticker</stp>
        <stp>[greenBondsFilter.xlsx]tkrBBG!R156C10</stp>
        <tr r="J156" s="1"/>
      </tp>
    </main>
    <main first="bloomberg.rtd">
      <tp>
        <v>3</v>
        <stp/>
        <stp>##V3_BDPV12</stp>
        <stp>XS1713466495 Corp</stp>
        <stp>coupon</stp>
        <stp>[greenBondsFilter.xlsx]tkrBBG!R19C11</stp>
        <tr r="K19" s="1"/>
      </tp>
    </main>
    <main first="bloomberg.rtd">
      <tp t="s">
        <v>STEDIN</v>
        <stp/>
        <stp>##V3_BDPV12</stp>
        <stp>XS1141810991 Corp</stp>
        <stp>ticker</stp>
        <stp>[greenBondsFilter.xlsx]tkrBBG!R144C10</stp>
        <tr r="J144" s="1"/>
      </tp>
    </main>
    <main first="bloomberg.rtd">
      <tp>
        <v>2.375</v>
        <stp/>
        <stp>##V3_BDPV12</stp>
        <stp>FR0013413887 Corp</stp>
        <stp>coupon</stp>
        <stp>[greenBondsFilter.xlsx]tkrBBG!R65C11</stp>
        <tr r="K65" s="1"/>
      </tp>
      <tp t="s">
        <v>ENBW</v>
        <stp/>
        <stp>##V3_BDPV12</stp>
        <stp>XS1498442521 Corp</stp>
        <stp>ticker</stp>
        <stp>[greenBondsFilter.xlsx]tkrBBG!R109C10</stp>
        <tr r="J109" s="1"/>
      </tp>
    </main>
    <main first="bloomberg.rtd">
      <tp>
        <v>5.75</v>
        <stp/>
        <stp>##V3_BDPV12</stp>
        <stp>XS1115502988 Corp</stp>
        <stp>coupon</stp>
        <stp>[greenBondsFilter.xlsx]tkrBBG!R69C11</stp>
        <tr r="K69" s="1"/>
      </tp>
      <tp>
        <v>550000000</v>
        <stp/>
        <stp>##V3_BDPV12</stp>
        <stp>XS1405765659 Corp</stp>
        <stp>amt_outstanding</stp>
        <stp>[greenBondsFilter.xlsx]tkrBBG!R62C15</stp>
        <tr r="O62" s="1"/>
      </tp>
    </main>
    <main first="bloomberg.rtd">
      <tp t="s">
        <v>USN4297BBC74</v>
        <stp/>
        <stp>##V3_BDPV12</stp>
        <stp>USN4297BBC74 Corp</stp>
        <stp>ID_ISIN</stp>
        <stp>[greenBondsFilter.xlsx]tkrBBG!R57C8</stp>
        <tr r="H57" s="1"/>
      </tp>
    </main>
    <main first="bloomberg.rtd">
      <tp>
        <v>500001000</v>
        <stp/>
        <stp>##V3_BDPV12</stp>
        <stp>XS1115490523 Corp</stp>
        <stp>amt_outstanding</stp>
        <stp>[greenBondsFilter.xlsx]tkrBBG!R63C15</stp>
        <tr r="O63" s="1"/>
      </tp>
      <tp t="s">
        <v>Utilities</v>
        <stp/>
        <stp>##V3_BDPV12</stp>
        <stp>FR0011401728 Corp</stp>
        <stp>industry_sector</stp>
        <stp>[greenBondsFilter.xlsx]tkrBBG!R100C16</stp>
        <tr r="P100" s="1"/>
      </tp>
      <tp t="s">
        <v>GYCGR</v>
        <stp/>
        <stp>##V3_BDPV12</stp>
        <stp>XS1491364953 Corp</stp>
        <stp>ticker</stp>
        <stp>[greenBondsFilter.xlsx]tkrBBG!R181C10</stp>
        <tr r="J181" s="1"/>
      </tp>
    </main>
    <main first="bloomberg.rtd">
      <tp>
        <v>500000000</v>
        <stp/>
        <stp>##V3_BDPV12</stp>
        <stp>XS1405763019 Corp</stp>
        <stp>amt_outstanding</stp>
        <stp>[greenBondsFilter.xlsx]tkrBBG!R18C15</stp>
        <tr r="O18" s="1"/>
      </tp>
      <tp>
        <v>5.25</v>
        <stp/>
        <stp>##V3_BDPV12</stp>
        <stp>XS1028599287 Corp</stp>
        <stp>coupon</stp>
        <stp>[greenBondsFilter.xlsx]tkrBBG!R64C11</stp>
        <tr r="K64" s="1"/>
      </tp>
      <tp t="s">
        <v>#N/A N/A</v>
        <stp/>
        <stp>##V3_BDPV12</stp>
        <stp>XS2010039548 Corp</stp>
        <stp>RSK_BB_IMPLIED_CDS_SPREAD</stp>
        <stp>[greenBondsFilter.xlsx]tkrBBG!R29C32</stp>
        <tr r="AF29" s="1"/>
      </tp>
      <tp>
        <v>86</v>
        <stp/>
        <stp>##V3_BDPV12</stp>
        <stp>XS1405763019 Corp</stp>
        <stp>RSK_BB_IMPLIED_CDS_SPREAD</stp>
        <stp>[greenBondsFilter.xlsx]tkrBBG!R18C32</stp>
        <tr r="AF18" s="1"/>
      </tp>
      <tp>
        <v>83</v>
        <stp/>
        <stp>##V3_BDPV12</stp>
        <stp>XS2056730323 Corp</stp>
        <stp>RSK_BB_IMPLIED_CDS_SPREAD</stp>
        <stp>[greenBondsFilter.xlsx]tkrBBG!R84C32</stp>
        <tr r="AF84" s="1"/>
      </tp>
      <tp t="s">
        <v>#N/A N/A</v>
        <stp/>
        <stp>##V3_BDPV12</stp>
        <stp>XS2193663619 Corp</stp>
        <stp>RSK_BB_IMPLIED_CDS_SPREAD</stp>
        <stp>[greenBondsFilter.xlsx]tkrBBG!R39C32</stp>
        <tr r="AF39" s="1"/>
      </tp>
      <tp>
        <v>221</v>
        <stp/>
        <stp>##V3_BDPV12</stp>
        <stp>XS2056371334 Corp</stp>
        <stp>RSK_BB_IMPLIED_CDS_SPREAD</stp>
        <stp>[greenBondsFilter.xlsx]tkrBBG!R77C32</stp>
        <tr r="AF77" s="1"/>
      </tp>
      <tp t="s">
        <v>#N/A N/A</v>
        <stp/>
        <stp>##V3_BDPV12</stp>
        <stp>XS2186001314 Corp</stp>
        <stp>RSK_BB_IMPLIED_CDS_SPREAD</stp>
        <stp>[greenBondsFilter.xlsx]tkrBBG!R36C32</stp>
        <tr r="AF36" s="1"/>
      </tp>
      <tp t="s">
        <v>ENELIM 7 3/4 09/10/75</v>
        <stp/>
        <stp>##V3_BDPV12</stp>
        <stp>XS0954674825 Corp</stp>
        <stp>security name</stp>
        <stp>[greenBondsFilter.xlsx]tkrBBG!R121C9</stp>
        <tr r="I121" s="1"/>
      </tp>
      <tp t="s">
        <v>ENELIM 5.451 01/10/74</v>
        <stp/>
        <stp>##V3_BDPV12</stp>
        <stp>XS0954675129 Corp</stp>
        <stp>security name</stp>
        <stp>[greenBondsFilter.xlsx]tkrBBG!R118C9</stp>
        <tr r="I118" s="1"/>
      </tp>
      <tp t="s">
        <v>VW 3 7/8 PERP</v>
        <stp/>
        <stp>##V3_BDPV12</stp>
        <stp>XS1629774230 Corp</stp>
        <stp>security name</stp>
        <stp>[greenBondsFilter.xlsx]tkrBBG!R156C9</stp>
        <tr r="I156" s="1"/>
      </tp>
      <tp>
        <v>500000000</v>
        <stp/>
        <stp>##V3_BDPV12</stp>
        <stp>XS0992293901 Corp</stp>
        <stp>amt_outstanding</stp>
        <stp>[greenBondsFilter.xlsx]tkrBBG!R3C15</stp>
        <tr r="O3" s="1"/>
      </tp>
      <tp t="s">
        <v>FIRMEN 3 3/4 PERP</v>
        <stp/>
        <stp>##V3_BDPV12</stp>
        <stp>XS2182055009 Corp</stp>
        <stp>security name</stp>
        <stp>[greenBondsFilter.xlsx]tkrBBG!R10C9</stp>
        <tr r="I10" s="1"/>
      </tp>
      <tp t="s">
        <v>22/06/2025</v>
        <stp/>
        <stp>##V3_BDPV12</stp>
        <stp>US05565QDU94 Corp</stp>
        <stp>nxt_call_dt</stp>
        <stp>[greenBondsFilter.xlsx]tkrBBG!R40C12</stp>
        <tr r="L40" s="1"/>
      </tp>
      <tp t="s">
        <v>Baa2</v>
        <stp/>
        <stp>##V3_BDPV12</stp>
        <stp>FR0011531730 Corp</stp>
        <stp>rtg_moody</stp>
        <stp>[greenBondsFilter.xlsx]tkrBBG!R87C20</stp>
        <stp>fill=-</stp>
        <tr r="T87" s="1"/>
      </tp>
      <tp t="s">
        <v>Baa3</v>
        <stp/>
        <stp>##V3_BDPV12</stp>
        <stp>FR0011401751 Corp</stp>
        <stp>rtg_moody</stp>
        <stp>[greenBondsFilter.xlsx]tkrBBG!R97C20</stp>
        <stp>fill=-</stp>
        <tr r="T97" s="1"/>
      </tp>
      <tp t="s">
        <v>TELEFO 3 PERP</v>
        <stp/>
        <stp>##V3_BDPV12</stp>
        <stp>XS1795406575 Corp</stp>
        <stp>security name</stp>
        <stp>[greenBondsFilter.xlsx]tkrBBG!R72C9</stp>
        <tr r="I72" s="1"/>
      </tp>
      <tp t="s">
        <v>Baa3</v>
        <stp/>
        <stp>##V3_BDPV12</stp>
        <stp>FR0013413887 Corp</stp>
        <stp>rtg_moody</stp>
        <stp>[greenBondsFilter.xlsx]tkrBBG!R65C20</stp>
        <stp>fill=-</stp>
        <tr r="T65" s="1"/>
      </tp>
      <tp t="s">
        <v>Baa3</v>
        <stp/>
        <stp>##V3_BDPV12</stp>
        <stp>FR0013292828 Corp</stp>
        <stp>rtg_moody</stp>
        <stp>[greenBondsFilter.xlsx]tkrBBG!R24C20</stp>
        <stp>fill=-</stp>
        <tr r="T24" s="1"/>
      </tp>
      <tp t="s">
        <v>TOTAL 2 5/8 PERP</v>
        <stp/>
        <stp>##V3_BDPV12</stp>
        <stp>XS1195202822 Corp</stp>
        <stp>security name</stp>
        <stp>[greenBondsFilter.xlsx]tkrBBG!R46C9</stp>
        <tr r="I46" s="1"/>
      </tp>
      <tp t="s">
        <v>ORAFP 5 7/8 PERP</v>
        <stp/>
        <stp>##V3_BDPV12</stp>
        <stp>XS1028597315 Corp</stp>
        <stp>security name</stp>
        <stp>[greenBondsFilter.xlsx]tkrBBG!R68C9</stp>
        <tr r="I68" s="1"/>
      </tp>
      <tp t="s">
        <v>TLGGR</v>
        <stp/>
        <stp>##V3_BDPV12</stp>
        <stp>XS2055106210 Corp</stp>
        <stp>ticker</stp>
        <stp>[greenBondsFilter.xlsx]tkrBBG!R171C10</stp>
        <tr r="J171" s="1"/>
      </tp>
    </main>
    <main first="bloomberg.rtd">
      <tp t="s">
        <v>ALLRNV</v>
        <stp/>
        <stp>##V3_BDPV12</stp>
        <stp>XS1757377400 Corp</stp>
        <stp>ticker</stp>
        <stp>[greenBondsFilter.xlsx]tkrBBG!R140C10</stp>
        <tr r="J140" s="1"/>
      </tp>
    </main>
    <main first="bloomberg.rtd">
      <tp t="s">
        <v>VW</v>
        <stp/>
        <stp>##V3_BDPV12</stp>
        <stp>XS1206541366 Corp</stp>
        <stp>ticker</stp>
        <stp>[greenBondsFilter.xlsx]tkrBBG!R159C10</stp>
        <tr r="J159" s="1"/>
      </tp>
    </main>
    <main first="bloomberg.rtd">
      <tp t="s">
        <v>ARNDTN</v>
        <stp/>
        <stp>##V3_BDPV12</stp>
        <stp>XS1634523754 Corp</stp>
        <stp>ticker</stp>
        <stp>[greenBondsFilter.xlsx]tkrBBG!R178C10</stp>
        <tr r="J178" s="1"/>
      </tp>
      <tp t="s">
        <v>VW</v>
        <stp/>
        <stp>##V3_BDPV12</stp>
        <stp>XS1206540806 Corp</stp>
        <stp>ticker</stp>
        <stp>[greenBondsFilter.xlsx]tkrBBG!R150C10</stp>
        <tr r="J150" s="1"/>
      </tp>
    </main>
    <main first="bloomberg.rtd">
      <tp t="s">
        <v>ENBW</v>
        <stp/>
        <stp>##V3_BDPV12</stp>
        <stp>XS1044811591 Corp</stp>
        <stp>ticker</stp>
        <stp>[greenBondsFilter.xlsx]tkrBBG!R104C10</stp>
        <tr r="J104" s="1"/>
      </tp>
    </main>
    <main first="bloomberg.rtd">
      <tp>
        <v>5.95</v>
        <stp/>
        <stp>##V3_BDPV12</stp>
        <stp>DE000A1ZN206 Corp</stp>
        <stp>basic_spread</stp>
        <stp>[greenBondsFilter.xlsx]tkrBBG!R188C27</stp>
        <tr r="AA188" s="1"/>
      </tp>
      <tp t="s">
        <v>Utilities</v>
        <stp/>
        <stp>##V3_BDPV12</stp>
        <stp>FR0011700293 Corp</stp>
        <stp>industry_sector</stp>
        <stp>[greenBondsFilter.xlsx]tkrBBG!R101C16</stp>
        <tr r="P101" s="1"/>
      </tp>
      <tp>
        <v>600000000</v>
        <stp/>
        <stp>##V3_BDPV12</stp>
        <stp>XS2056730679 Corp</stp>
        <stp>amt_outstanding</stp>
        <stp>[greenBondsFilter.xlsx]tkrBBG!R85C15</stp>
        <tr r="O85" s="1"/>
      </tp>
    </main>
    <main first="bloomberg.rtd">
      <tp>
        <v>1500000000</v>
        <stp/>
        <stp>##V3_BDPV12</stp>
        <stp>XS1501166869 Corp</stp>
        <stp>amt_outstanding</stp>
        <stp>[greenBondsFilter.xlsx]tkrBBG!R47C15</stp>
        <tr r="O47" s="1"/>
      </tp>
    </main>
    <main first="bloomberg.rtd">
      <tp>
        <v>550000000</v>
        <stp/>
        <stp>##V3_BDPV12</stp>
        <stp>XS0969341147 Corp</stp>
        <stp>amt_outstanding</stp>
        <stp>[greenBondsFilter.xlsx]tkrBBG!R53C15</stp>
        <tr r="O53" s="1"/>
      </tp>
    </main>
    <main first="bloomberg.rtd">
      <tp t="s">
        <v>Consumer, Cyclical</v>
        <stp/>
        <stp>##V3_BDPV12</stp>
        <stp>FR0012650281 Corp</stp>
        <stp>industry_sector</stp>
        <stp>[greenBondsFilter.xlsx]tkrBBG!R162C16</stp>
        <tr r="P162" s="1"/>
      </tp>
    </main>
    <main first="bloomberg.rtd">
      <tp t="s">
        <v>Financial</v>
        <stp/>
        <stp>##V3_BDPV12</stp>
        <stp>FR0013330537 Corp</stp>
        <stp>industry_sector</stp>
        <stp>[greenBondsFilter.xlsx]tkrBBG!R167C16</stp>
        <tr r="P167" s="1"/>
      </tp>
      <tp t="s">
        <v>Financial</v>
        <stp/>
        <stp>##V3_BDPV12</stp>
        <stp>FR0013330529 Corp</stp>
        <stp>industry_sector</stp>
        <stp>[greenBondsFilter.xlsx]tkrBBG!R166C16</stp>
        <tr r="P166" s="1"/>
      </tp>
    </main>
    <main first="bloomberg.rtd">
      <tp t="s">
        <v>EUR</v>
        <stp/>
        <stp>##V3_BDPV12</stp>
        <stp>DE000A14J611 Corp</stp>
        <stp>crncy</stp>
        <stp>[greenBondsFilter.xlsx]tkrBBG!R6C14</stp>
        <tr r="N6" s="1"/>
      </tp>
      <tp t="s">
        <v>VW</v>
        <stp/>
        <stp>##V3_BDPV12</stp>
        <stp>XS1048428012 Corp</stp>
        <stp>ticker</stp>
        <stp>[greenBondsFilter.xlsx]tkrBBG!R149C10</stp>
        <tr r="J149" s="1"/>
      </tp>
      <tp t="s">
        <v>VW</v>
        <stp/>
        <stp>##V3_BDPV12</stp>
        <stp>XS1048428442 Corp</stp>
        <stp>ticker</stp>
        <stp>[greenBondsFilter.xlsx]tkrBBG!R155C10</stp>
        <tr r="J155" s="1"/>
      </tp>
    </main>
    <main first="bloomberg.rtd">
      <tp>
        <v>1000000000</v>
        <stp/>
        <stp>##V3_BDPV12</stp>
        <stp>USQ12441AA19 Corp</stp>
        <stp>amt_outstanding</stp>
        <stp>[greenBondsFilter.xlsx]tkrBBG!R51C15</stp>
        <tr r="O51" s="1"/>
      </tp>
      <tp t="s">
        <v>EUSA5</v>
        <stp/>
        <stp>##V3_BDPV12</stp>
        <stp>DE000A289N78 Corp</stp>
        <stp>reset_idx</stp>
        <stp>[greenBondsFilter.xlsx]tkrBBG!R27C26</stp>
        <tr r="Z27" s="1"/>
      </tp>
      <tp>
        <v>119</v>
        <stp/>
        <stp>##V3_BDPV12</stp>
        <stp>XS1222594472 Corp</stp>
        <stp>RSK_BB_IMPLIED_CDS_SPREAD</stp>
        <stp>[greenBondsFilter.xlsx]tkrBBG!R56C32</stp>
        <tr r="AF56" s="1"/>
      </tp>
      <tp>
        <v>34</v>
        <stp/>
        <stp>##V3_BDPV12</stp>
        <stp>XS2011260705 Corp</stp>
        <stp>RSK_BB_IMPLIED_CDS_SPREAD</stp>
        <stp>[greenBondsFilter.xlsx]tkrBBG!R14C32</stp>
        <tr r="AF14" s="1"/>
      </tp>
      <tp>
        <v>58</v>
        <stp/>
        <stp>##V3_BDPV12</stp>
        <stp>FR0012278539 Corp</stp>
        <stp>RSK_BB_IMPLIED_CDS_SPREAD</stp>
        <stp>[greenBondsFilter.xlsx]tkrBBG!R15C32</stp>
        <tr r="AF15" s="1"/>
      </tp>
      <tp>
        <v>54</v>
        <stp/>
        <stp>##V3_BDPV12</stp>
        <stp>FR0012648590 Corp</stp>
        <stp>RSK_BB_IMPLIED_CDS_SPREAD</stp>
        <stp>[greenBondsFilter.xlsx]tkrBBG!R92C32</stp>
        <tr r="AF92" s="1"/>
      </tp>
      <tp t="s">
        <v>VW 4 5/8 PERP</v>
        <stp/>
        <stp>##V3_BDPV12</stp>
        <stp>XS1799939027 Corp</stp>
        <stp>security name</stp>
        <stp>[greenBondsFilter.xlsx]tkrBBG!R157C9</stp>
        <tr r="I157" s="1"/>
      </tp>
      <tp t="s">
        <v>IBESM 3 1/4 PERP</v>
        <stp/>
        <stp>##V3_BDPV12</stp>
        <stp>XS1890845875 Corp</stp>
        <stp>security name</stp>
        <stp>[greenBondsFilter.xlsx]tkrBBG!R126C9</stp>
        <tr r="I126" s="1"/>
      </tp>
      <tp t="s">
        <v>CNALN 3 04/10/76</v>
        <stp/>
        <stp>##V3_BDPV12</stp>
        <stp>XS1216020161 Corp</stp>
        <stp>security name</stp>
        <stp>[greenBondsFilter.xlsx]tkrBBG!R129C9</stp>
        <tr r="I129" s="1"/>
      </tp>
      <tp t="s">
        <v>CPIPGR 4 7/8 PERP</v>
        <stp/>
        <stp>##V3_BDPV12</stp>
        <stp>XS1982704824 Corp</stp>
        <stp>security name</stp>
        <stp>[greenBondsFilter.xlsx]tkrBBG!R184C9</stp>
        <tr r="I184" s="1"/>
      </tp>
      <tp t="s">
        <v>VW 2 1/2 PERP</v>
        <stp/>
        <stp>##V3_BDPV12</stp>
        <stp>XS1206540806 Corp</stp>
        <stp>security name</stp>
        <stp>[greenBondsFilter.xlsx]tkrBBG!R150C9</stp>
        <tr r="I150" s="1"/>
      </tp>
      <tp t="s">
        <v>LHNVX 3 PERP</v>
        <stp/>
        <stp>##V3_BDPV12</stp>
        <stp>XS1713466495 Corp</stp>
        <stp>security name</stp>
        <stp>[greenBondsFilter.xlsx]tkrBBG!R19C9</stp>
        <tr r="I19" s="1"/>
      </tp>
      <tp>
        <v>266900000</v>
        <stp/>
        <stp>##V3_BDPV12</stp>
        <stp>FR0011697010 Corp</stp>
        <stp>amt_outstanding</stp>
        <stp>[greenBondsFilter.xlsx]tkrBBG!R95C15</stp>
        <tr r="O95" s="1"/>
      </tp>
      <tp t="s">
        <v>22/03/2030</v>
        <stp/>
        <stp>##V3_BDPV12</stp>
        <stp>US05565QDV77 Corp</stp>
        <stp>nxt_call_dt</stp>
        <stp>[greenBondsFilter.xlsx]tkrBBG!R41C12</stp>
        <tr r="L41" s="1"/>
      </tp>
      <tp t="s">
        <v>BHP 4 3/4 04/22/76</v>
        <stp/>
        <stp>##V3_BDPV12</stp>
        <stp>XS1309436753 Corp</stp>
        <stp>security name</stp>
        <stp>[greenBondsFilter.xlsx]tkrBBG!R48C9</stp>
        <tr r="I48" s="1"/>
      </tp>
      <tp t="s">
        <v>EDF</v>
        <stp/>
        <stp>##V3_BDPV12</stp>
        <stp>FR0011700293 Corp</stp>
        <stp>ticker</stp>
        <stp>[greenBondsFilter.xlsx]tkrBBG!R101C10</stp>
        <tr r="J101" s="1"/>
      </tp>
      <tp>
        <v>500000000</v>
        <stp/>
        <stp>##V3_BDPV12</stp>
        <stp>XS1323897485 Corp</stp>
        <stp>amt_outstanding</stp>
        <stp>[greenBondsFilter.xlsx]tkrBBG!R2C15</stp>
        <tr r="O2" s="1"/>
      </tp>
    </main>
    <main first="bloomberg.rtd">
      <tp>
        <v>1.75</v>
        <stp/>
        <stp>##V3_BDPV12</stp>
        <stp>XS1974787480 Corp</stp>
        <stp>coupon</stp>
        <stp>[greenBondsFilter.xlsx]tkrBBG!R45C11</stp>
        <tr r="K45" s="1"/>
      </tp>
    </main>
    <main first="bloomberg.rtd">
      <tp t="s">
        <v>VATFAL</v>
        <stp/>
        <stp>##V3_BDPV12</stp>
        <stp>XS1322373017 Corp</stp>
        <stp>ticker</stp>
        <stp>[greenBondsFilter.xlsx]tkrBBG!R116C10</stp>
        <tr r="J116" s="1"/>
      </tp>
    </main>
    <main first="bloomberg.rtd">
      <tp t="s">
        <v>VW</v>
        <stp/>
        <stp>##V3_BDPV12</stp>
        <stp>XS1799939027 Corp</stp>
        <stp>ticker</stp>
        <stp>[greenBondsFilter.xlsx]tkrBBG!R157C10</stp>
        <tr r="J157" s="1"/>
      </tp>
      <tp t="s">
        <v>ENBW</v>
        <stp/>
        <stp>##V3_BDPV12</stp>
        <stp>XS2035564975 Corp</stp>
        <stp>ticker</stp>
        <stp>[greenBondsFilter.xlsx]tkrBBG!R106C10</stp>
        <tr r="J106" s="1"/>
      </tp>
    </main>
    <main first="bloomberg.rtd">
      <tp t="s">
        <v>PERP/CALL</v>
        <stp/>
        <stp>##V3_BDPV12</stp>
        <stp>XS1323897725 Corp</stp>
        <stp>mty_typ</stp>
        <stp>[greenBondsFilter.xlsx]tkrBBG!R5C13</stp>
        <tr r="M5" s="1"/>
      </tp>
      <tp t="s">
        <v>FERSM</v>
        <stp/>
        <stp>##V3_BDPV12</stp>
        <stp>XS1716927766 Corp</stp>
        <stp>ticker</stp>
        <stp>[greenBondsFilter.xlsx]tkrBBG!R164C10</stp>
        <tr r="J164" s="1"/>
      </tp>
    </main>
    <main first="bloomberg.rtd">
      <tp>
        <v>500000000</v>
        <stp/>
        <stp>##V3_BDPV12</stp>
        <stp>XS2109819859 Corp</stp>
        <stp>amt_outstanding</stp>
        <stp>[greenBondsFilter.xlsx]tkrBBG!R76C15</stp>
        <tr r="O76" s="1"/>
      </tp>
      <tp t="s">
        <v>NGGLN</v>
        <stp/>
        <stp>##V3_BDPV12</stp>
        <stp>XS2010044977 Corp</stp>
        <stp>ticker</stp>
        <stp>[greenBondsFilter.xlsx]tkrBBG!R131C10</stp>
        <tr r="J131" s="1"/>
      </tp>
    </main>
    <main first="bloomberg.rtd">
      <tp t="s">
        <v>AKFAST</v>
        <stp/>
        <stp>##V3_BDPV12</stp>
        <stp>XS1788973573 Corp</stp>
        <stp>ticker</stp>
        <stp>[greenBondsFilter.xlsx]tkrBBG!R168C10</stp>
        <tr r="J168" s="1"/>
      </tp>
    </main>
    <main first="bloomberg.rtd">
      <tp>
        <v>550000000</v>
        <stp/>
        <stp>##V3_BDPV12</stp>
        <stp>XS0969342384 Corp</stp>
        <stp>amt_outstanding</stp>
        <stp>[greenBondsFilter.xlsx]tkrBBG!R54C15</stp>
        <tr r="O54" s="1"/>
      </tp>
    </main>
    <main first="bloomberg.rtd">
      <tp t="s">
        <v>ENELIM</v>
        <stp/>
        <stp>##V3_BDPV12</stp>
        <stp>XS2000719992 Corp</stp>
        <stp>ticker</stp>
        <stp>[greenBondsFilter.xlsx]tkrBBG!R119C10</stp>
        <tr r="J119" s="1"/>
      </tp>
    </main>
    <main first="bloomberg.rtd">
      <tp>
        <v>600000000</v>
        <stp/>
        <stp>##V3_BDPV12</stp>
        <stp>XS1222594472 Corp</stp>
        <stp>amt_outstanding</stp>
        <stp>[greenBondsFilter.xlsx]tkrBBG!R56C15</stp>
        <tr r="O56" s="1"/>
      </tp>
    </main>
    <main first="bloomberg.rtd">
      <tp t="s">
        <v>VATFAL</v>
        <stp/>
        <stp>##V3_BDPV12</stp>
        <stp>XS1205618470 Corp</stp>
        <stp>ticker</stp>
        <stp>[greenBondsFilter.xlsx]tkrBBG!R115C10</stp>
        <tr r="J115" s="1"/>
      </tp>
    </main>
    <main first="bloomberg.rtd">
      <tp>
        <v>1750000000</v>
        <stp/>
        <stp>##V3_BDPV12</stp>
        <stp>XS1413581205 Corp</stp>
        <stp>amt_outstanding</stp>
        <stp>[greenBondsFilter.xlsx]tkrBBG!R43C15</stp>
        <tr r="O43" s="1"/>
      </tp>
    </main>
    <main first="bloomberg.rtd">
      <tp t="s">
        <v>RWE</v>
        <stp/>
        <stp>##V3_BDPV12</stp>
        <stp>XS1254119750 Corp</stp>
        <stp>ticker</stp>
        <stp>[greenBondsFilter.xlsx]tkrBBG!R112C10</stp>
        <tr r="J112" s="1"/>
      </tp>
      <tp>
        <v>600000000</v>
        <stp/>
        <stp>##V3_BDPV12</stp>
        <stp>XS1115502988 Corp</stp>
        <stp>amt_outstanding</stp>
        <stp>[greenBondsFilter.xlsx]tkrBBG!R69C15</stp>
        <tr r="O69" s="1"/>
      </tp>
    </main>
    <main first="bloomberg.rtd">
      <tp t="s">
        <v>USD</v>
        <stp/>
        <stp>##V3_BDPV12</stp>
        <stp>USQ12441AB91 Corp</stp>
        <stp>crncy</stp>
        <stp>[greenBondsFilter.xlsx]tkrBBG!R50C14</stp>
        <tr r="N50" s="1"/>
      </tp>
      <tp>
        <v>48</v>
        <stp/>
        <stp>##V3_BDPV12</stp>
        <stp>FR0011531730 Corp</stp>
        <stp>RSK_BB_IMPLIED_CDS_SPREAD</stp>
        <stp>[greenBondsFilter.xlsx]tkrBBG!R87C32</stp>
        <tr r="AF87" s="1"/>
      </tp>
      <tp>
        <v>72</v>
        <stp/>
        <stp>##V3_BDPV12</stp>
        <stp>XS1713462403 Corp</stp>
        <stp>RSK_BB_IMPLIED_CDS_SPREAD</stp>
        <stp>[greenBondsFilter.xlsx]tkrBBG!R31C32</stp>
        <tr r="AF31" s="1"/>
      </tp>
      <tp>
        <v>68</v>
        <stp/>
        <stp>##V3_BDPV12</stp>
        <stp>XS1115498260 Corp</stp>
        <stp>RSK_BB_IMPLIED_CDS_SPREAD</stp>
        <stp>[greenBondsFilter.xlsx]tkrBBG!R66C32</stp>
        <tr r="AF66" s="1"/>
      </tp>
      <tp>
        <v>48</v>
        <stp/>
        <stp>##V3_BDPV12</stp>
        <stp>FR0013310505 Corp</stp>
        <stp>RSK_BB_IMPLIED_CDS_SPREAD</stp>
        <stp>[greenBondsFilter.xlsx]tkrBBG!R88C32</stp>
        <tr r="AF88" s="1"/>
      </tp>
      <tp>
        <v>72</v>
        <stp/>
        <stp>##V3_BDPV12</stp>
        <stp>XS1294343337 Corp</stp>
        <stp>RSK_BB_IMPLIED_CDS_SPREAD</stp>
        <stp>[greenBondsFilter.xlsx]tkrBBG!R32C32</stp>
        <tr r="AF32" s="1"/>
      </tp>
      <tp>
        <v>68</v>
        <stp/>
        <stp>##V3_BDPV12</stp>
        <stp>FR0011401751 Corp</stp>
        <stp>RSK_BB_IMPLIED_CDS_SPREAD</stp>
        <stp>[greenBondsFilter.xlsx]tkrBBG!R97C32</stp>
        <tr r="AF97" s="1"/>
      </tp>
      <tp>
        <v>59</v>
        <stp/>
        <stp>##V3_BDPV12</stp>
        <stp>XS1590787799 Corp</stp>
        <stp>RSK_BB_IMPLIED_CDS_SPREAD</stp>
        <stp>[greenBondsFilter.xlsx]tkrBBG!R59C32</stp>
        <tr r="AF59" s="1"/>
      </tp>
      <tp t="s">
        <v>#N/A N/A</v>
        <stp/>
        <stp>##V3_BDPV12</stp>
        <stp>XS1713466495 Corp</stp>
        <stp>RSK_BB_IMPLIED_CDS_SPREAD</stp>
        <stp>[greenBondsFilter.xlsx]tkrBBG!R19C32</stp>
        <tr r="AF19" s="1"/>
      </tp>
      <tp>
        <v>221</v>
        <stp/>
        <stp>##V3_BDPV12</stp>
        <stp>XS1933828433 Corp</stp>
        <stp>RSK_BB_IMPLIED_CDS_SPREAD</stp>
        <stp>[greenBondsFilter.xlsx]tkrBBG!R74C32</stp>
        <tr r="AF74" s="1"/>
      </tp>
      <tp t="s">
        <v>BALDER 3 03/07/78</v>
        <stp/>
        <stp>##V3_BDPV12</stp>
        <stp>XS1677911825 Corp</stp>
        <stp>security name</stp>
        <stp>[greenBondsFilter.xlsx]tkrBBG!R170C9</stp>
        <tr r="I170" s="1"/>
      </tp>
      <tp t="s">
        <v>NTGYSM 3 3/8 PERP</v>
        <stp/>
        <stp>##V3_BDPV12</stp>
        <stp>XS1224710399 Corp</stp>
        <stp>security name</stp>
        <stp>[greenBondsFilter.xlsx]tkrBBG!R128C9</stp>
        <tr r="I128" s="1"/>
      </tp>
      <tp t="s">
        <v>VW 2.7 PERP</v>
        <stp/>
        <stp>##V3_BDPV12</stp>
        <stp>XS1629658755 Corp</stp>
        <stp>security name</stp>
        <stp>[greenBondsFilter.xlsx]tkrBBG!R151C9</stp>
        <tr r="I151" s="1"/>
      </tp>
      <tp t="s">
        <v>TRAFIG 6 7/8 PERP</v>
        <stp/>
        <stp>##V3_BDPV12</stp>
        <stp>XS1582433428 Corp</stp>
        <stp>security name</stp>
        <stp>[greenBondsFilter.xlsx]tkrBBG!R189C9</stp>
        <tr r="I189" s="1"/>
      </tp>
      <tp t="s">
        <v>SSELN 3 5/8 09/16/77</v>
        <stp/>
        <stp>##V3_BDPV12</stp>
        <stp>XS1572349865 Corp</stp>
        <stp>security name</stp>
        <stp>[greenBondsFilter.xlsx]tkrBBG!R135C9</stp>
        <tr r="I135" s="1"/>
      </tp>
      <tp t="s">
        <v>ORAFP 5 PERP</v>
        <stp/>
        <stp>##V3_BDPV12</stp>
        <stp>XS1115498260 Corp</stp>
        <stp>security name</stp>
        <stp>[greenBondsFilter.xlsx]tkrBBG!R66C9</stp>
        <tr r="I66" s="1"/>
      </tp>
      <tp t="s">
        <v>TELEFO 4 3/8 PERP</v>
        <stp/>
        <stp>##V3_BDPV12</stp>
        <stp>XS1933828433 Corp</stp>
        <stp>security name</stp>
        <stp>[greenBondsFilter.xlsx]tkrBBG!R74C9</stp>
        <tr r="I74" s="1"/>
      </tp>
      <tp t="s">
        <v>REPSM 4.247 PERP</v>
        <stp/>
        <stp>##V3_BDPV12</stp>
        <stp>XS2186001314 Corp</stp>
        <stp>security name</stp>
        <stp>[greenBondsFilter.xlsx]tkrBBG!R36C9</stp>
        <tr r="I36" s="1"/>
      </tp>
      <tp t="s">
        <v>-</v>
        <stp/>
        <stp>##V3_BDPV12</stp>
        <stp>DE000A161W62 Corp</stp>
        <stp>rtg_moody</stp>
        <stp>[greenBondsFilter.xlsx]tkrBBG!R26C20</stp>
        <stp>fill=-</stp>
        <tr r="T26" s="1"/>
      </tp>
      <tp>
        <v>1300000000</v>
        <stp/>
        <stp>##V3_BDPV12</stp>
        <stp>DE000A14J611 Corp</stp>
        <stp>amt_outstanding</stp>
        <stp>[greenBondsFilter.xlsx]tkrBBG!R6C15</stp>
        <tr r="O6" s="1"/>
      </tp>
      <tp>
        <v>750000000</v>
        <stp/>
        <stp>##V3_BDPV12</stp>
        <stp>XS2077670342 Corp</stp>
        <stp>amt_outstanding</stp>
        <stp>[greenBondsFilter.xlsx]tkrBBG!R9C15</stp>
        <tr r="O9" s="1"/>
      </tp>
      <tp t="s">
        <v>KPN 2 PERP</v>
        <stp/>
        <stp>##V3_BDPV12</stp>
        <stp>XS2069101868 Corp</stp>
        <stp>security name</stp>
        <stp>[greenBondsFilter.xlsx]tkrBBG!R58C9</stp>
        <tr r="I58" s="1"/>
      </tp>
      <tp t="s">
        <v>TELEFO 2.502 PERP</v>
        <stp/>
        <stp>##V3_BDPV12</stp>
        <stp>XS2109819859 Corp</stp>
        <stp>security name</stp>
        <stp>[greenBondsFilter.xlsx]tkrBBG!R76C9</stp>
        <tr r="I76" s="1"/>
      </tp>
      <tp t="s">
        <v>BHP 5 5/8 10/22/79</v>
        <stp/>
        <stp>##V3_BDPV12</stp>
        <stp>XS1309436910 Corp</stp>
        <stp>security name</stp>
        <stp>[greenBondsFilter.xlsx]tkrBBG!R49C9</stp>
        <tr r="I49" s="1"/>
      </tp>
      <tp t="s">
        <v>BPLN 3 1/4 PERP</v>
        <stp/>
        <stp>##V3_BDPV12</stp>
        <stp>XS2193661324 Corp</stp>
        <stp>security name</stp>
        <stp>[greenBondsFilter.xlsx]tkrBBG!R37C9</stp>
        <tr r="I37" s="1"/>
      </tp>
      <tp t="s">
        <v>ECLEAR 2 5/8 04/11/48</v>
        <stp/>
        <stp>##V3_BDPV12</stp>
        <stp>XS1797663967 Corp</stp>
        <stp>security name</stp>
        <stp>[greenBondsFilter.xlsx]tkrBBG!R25C9</stp>
        <tr r="I25" s="1"/>
      </tp>
      <tp t="s">
        <v>Utilities</v>
        <stp/>
        <stp>##V3_BDPV12</stp>
        <stp>BE0002597756 Corp</stp>
        <stp>industry_sector</stp>
        <stp>[greenBondsFilter.xlsx]tkrBBG!R147C16</stp>
        <tr r="P147" s="1"/>
      </tp>
      <tp t="s">
        <v>ACFP</v>
        <stp/>
        <stp>##V3_BDPV12</stp>
        <stp>FR0013457157 Corp</stp>
        <stp>ticker</stp>
        <stp>[greenBondsFilter.xlsx]tkrBBG!R161C10</stp>
        <tr r="J161" s="1"/>
      </tp>
      <tp t="s">
        <v>ORAFP 5 1/4 PERP</v>
        <stp/>
        <stp>##V3_BDPV12</stp>
        <stp>XS1028599287 Corp</stp>
        <stp>security name</stp>
        <stp>[greenBondsFilter.xlsx]tkrBBG!R64C9</stp>
        <tr r="I64" s="1"/>
      </tp>
    </main>
    <main first="bloomberg.rtd">
      <tp>
        <v>1.375</v>
        <stp/>
        <stp>##V3_BDPV12</stp>
        <stp>XS2082429890 Corp</stp>
        <stp>coupon</stp>
        <stp>[greenBondsFilter.xlsx]tkrBBG!R60C11</stp>
        <tr r="K60" s="1"/>
      </tp>
    </main>
    <main first="bloomberg.rtd">
      <tp t="s">
        <v>IBESM</v>
        <stp/>
        <stp>##V3_BDPV12</stp>
        <stp>XS1721244371 Corp</stp>
        <stp>ticker</stp>
        <stp>[greenBondsFilter.xlsx]tkrBBG!R124C10</stp>
        <tr r="J124" s="1"/>
      </tp>
      <tp t="s">
        <v>SZUGR</v>
        <stp/>
        <stp>##V3_BDPV12</stp>
        <stp>XS0222524372 Corp</stp>
        <stp>ticker</stp>
        <stp>[greenBondsFilter.xlsx]tkrBBG!R186C10</stp>
        <tr r="J186" s="1"/>
      </tp>
      <tp t="s">
        <v>BALDER</v>
        <stp/>
        <stp>##V3_BDPV12</stp>
        <stp>XS1677911825 Corp</stp>
        <stp>ticker</stp>
        <stp>[greenBondsFilter.xlsx]tkrBBG!R170C10</stp>
        <tr r="J170" s="1"/>
      </tp>
    </main>
    <main first="bloomberg.rtd">
      <tp>
        <v>1250000000</v>
        <stp/>
        <stp>##V3_BDPV12</stp>
        <stp>XS1115498260 Corp</stp>
        <stp>amt_outstanding</stp>
        <stp>[greenBondsFilter.xlsx]tkrBBG!R66C15</stp>
        <tr r="O66" s="1"/>
      </tp>
    </main>
    <main first="bloomberg.rtd">
      <tp>
        <v>3</v>
        <stp/>
        <stp>##V3_BDPV12</stp>
        <stp>XS1590787799 Corp</stp>
        <stp>coupon</stp>
        <stp>[greenBondsFilter.xlsx]tkrBBG!R59C11</stp>
        <tr r="K59" s="1"/>
      </tp>
      <tp>
        <v>2.5</v>
        <stp/>
        <stp>##V3_BDPV12</stp>
        <stp>FR0012648590 Corp</stp>
        <stp>coupon</stp>
        <stp>[greenBondsFilter.xlsx]tkrBBG!R92C11</stp>
        <tr r="K92" s="1"/>
      </tp>
    </main>
    <main first="bloomberg.rtd">
      <tp>
        <v>1300000000</v>
        <stp/>
        <stp>##V3_BDPV12</stp>
        <stp>XS1933828433 Corp</stp>
        <stp>amt_outstanding</stp>
        <stp>[greenBondsFilter.xlsx]tkrBBG!R74C15</stp>
        <tr r="O74" s="1"/>
      </tp>
      <tp>
        <v>2.5019999999999998</v>
        <stp/>
        <stp>##V3_BDPV12</stp>
        <stp>XS2109819859 Corp</stp>
        <stp>coupon</stp>
        <stp>[greenBondsFilter.xlsx]tkrBBG!R76C11</stp>
        <tr r="K76" s="1"/>
      </tp>
    </main>
    <main first="bloomberg.rtd">
      <tp>
        <v>500000000</v>
        <stp/>
        <stp>##V3_BDPV12</stp>
        <stp>XS2069101868 Corp</stp>
        <stp>amt_outstanding</stp>
        <stp>[greenBondsFilter.xlsx]tkrBBG!R58C15</stp>
        <tr r="O58" s="1"/>
      </tp>
    </main>
    <main first="bloomberg.rtd">
      <tp>
        <v>2000000000</v>
        <stp/>
        <stp>##V3_BDPV12</stp>
        <stp>XS1888179477 Corp</stp>
        <stp>amt_outstanding</stp>
        <stp>[greenBondsFilter.xlsx]tkrBBG!R78C15</stp>
        <tr r="O78" s="1"/>
      </tp>
    </main>
    <main first="bloomberg.rtd">
      <tp>
        <v>650000000</v>
        <stp/>
        <stp>##V3_BDPV12</stp>
        <stp>XS1222591023 Corp</stp>
        <stp>amt_outstanding</stp>
        <stp>[greenBondsFilter.xlsx]tkrBBG!R55C15</stp>
        <tr r="O55" s="1"/>
      </tp>
      <tp>
        <v>51</v>
        <stp/>
        <stp>##V3_BDPV12</stp>
        <stp>XS1501167164 Corp</stp>
        <stp>RSK_BB_IMPLIED_CDS_SPREAD</stp>
        <stp>[greenBondsFilter.xlsx]tkrBBG!R44C32</stp>
        <tr r="AF44" s="1"/>
      </tp>
      <tp t="s">
        <v>#N/A N/A</v>
        <stp/>
        <stp>##V3_BDPV12</stp>
        <stp>XS2193661324 Corp</stp>
        <stp>RSK_BB_IMPLIED_CDS_SPREAD</stp>
        <stp>[greenBondsFilter.xlsx]tkrBBG!R37C32</stp>
        <tr r="AF37" s="1"/>
      </tp>
      <tp>
        <v>47</v>
        <stp/>
        <stp>##V3_BDPV12</stp>
        <stp>XS2051471105 Corp</stp>
        <stp>RSK_BB_IMPLIED_CDS_SPREAD</stp>
        <stp>[greenBondsFilter.xlsx]tkrBBG!R21C32</stp>
        <tr r="AF21" s="1"/>
      </tp>
      <tp>
        <v>221</v>
        <stp/>
        <stp>##V3_BDPV12</stp>
        <stp>XS1050461034 Corp</stp>
        <stp>RSK_BB_IMPLIED_CDS_SPREAD</stp>
        <stp>[greenBondsFilter.xlsx]tkrBBG!R73C32</stp>
        <tr r="AF73" s="1"/>
      </tp>
      <tp>
        <v>68</v>
        <stp/>
        <stp>##V3_BDPV12</stp>
        <stp>FR0011697010 Corp</stp>
        <stp>RSK_BB_IMPLIED_CDS_SPREAD</stp>
        <stp>[greenBondsFilter.xlsx]tkrBBG!R95C32</stp>
        <tr r="AF95" s="1"/>
      </tp>
      <tp>
        <v>28</v>
        <stp/>
        <stp>##V3_BDPV12</stp>
        <stp>DE000A161W62 Corp</stp>
        <stp>RSK_BB_IMPLIED_CDS_SPREAD</stp>
        <stp>[greenBondsFilter.xlsx]tkrBBG!R26C32</stp>
        <tr r="AF26" s="1"/>
      </tp>
      <tp>
        <v>68</v>
        <stp/>
        <stp>##V3_BDPV12</stp>
        <stp>XS1115490523 Corp</stp>
        <stp>RSK_BB_IMPLIED_CDS_SPREAD</stp>
        <stp>[greenBondsFilter.xlsx]tkrBBG!R63C32</stp>
        <tr r="AF63" s="1"/>
      </tp>
      <tp>
        <v>72</v>
        <stp/>
        <stp>##V3_BDPV12</stp>
        <stp>XS1309436910 Corp</stp>
        <stp>RSK_BB_IMPLIED_CDS_SPREAD</stp>
        <stp>[greenBondsFilter.xlsx]tkrBBG!R49C32</stp>
        <tr r="AF49" s="1"/>
      </tp>
      <tp>
        <v>68</v>
        <stp/>
        <stp>##V3_BDPV12</stp>
        <stp>FR0011697028 Corp</stp>
        <stp>RSK_BB_IMPLIED_CDS_SPREAD</stp>
        <stp>[greenBondsFilter.xlsx]tkrBBG!R98C32</stp>
        <tr r="AF98" s="1"/>
      </tp>
      <tp>
        <v>83</v>
        <stp/>
        <stp>##V3_BDPV12</stp>
        <stp>XS2056730679 Corp</stp>
        <stp>RSK_BB_IMPLIED_CDS_SPREAD</stp>
        <stp>[greenBondsFilter.xlsx]tkrBBG!R85C32</stp>
        <tr r="AF85" s="1"/>
      </tp>
      <tp t="s">
        <v>#N/A N/A</v>
        <stp/>
        <stp>##V3_BDPV12</stp>
        <stp>XS1207058733 Corp</stp>
        <stp>RSK_BB_IMPLIED_CDS_SPREAD</stp>
        <stp>[greenBondsFilter.xlsx]tkrBBG!R34C32</stp>
        <tr r="AF34" s="1"/>
      </tp>
      <tp>
        <v>221</v>
        <stp/>
        <stp>##V3_BDPV12</stp>
        <stp>XS1795406575 Corp</stp>
        <stp>RSK_BB_IMPLIED_CDS_SPREAD</stp>
        <stp>[greenBondsFilter.xlsx]tkrBBG!R72C32</stp>
        <tr r="AF72" s="1"/>
      </tp>
      <tp>
        <v>48</v>
        <stp/>
        <stp>##V3_BDPV12</stp>
        <stp>FR0013431244 Corp</stp>
        <stp>RSK_BB_IMPLIED_CDS_SPREAD</stp>
        <stp>[greenBondsFilter.xlsx]tkrBBG!R91C32</stp>
        <tr r="AF91" s="1"/>
      </tp>
      <tp>
        <v>58</v>
        <stp/>
        <stp>##V3_BDPV12</stp>
        <stp>FR0013478252 Corp</stp>
        <stp>RSK_BB_IMPLIED_CDS_SPREAD</stp>
        <stp>[greenBondsFilter.xlsx]tkrBBG!R17C32</stp>
        <tr r="AF17" s="1"/>
      </tp>
      <tp t="s">
        <v>#N/A N/A</v>
        <stp/>
        <stp>##V3_BDPV12</stp>
        <stp>XS2010039035 Corp</stp>
        <stp>RSK_BB_IMPLIED_CDS_SPREAD</stp>
        <stp>[greenBondsFilter.xlsx]tkrBBG!R28C32</stp>
        <tr r="AF28" s="1"/>
      </tp>
      <tp>
        <v>48</v>
        <stp/>
        <stp>##V3_BDPV12</stp>
        <stp>FR0013398229 Corp</stp>
        <stp>RSK_BB_IMPLIED_CDS_SPREAD</stp>
        <stp>[greenBondsFilter.xlsx]tkrBBG!R90C32</stp>
        <tr r="AF90" s="1"/>
      </tp>
      <tp>
        <v>51</v>
        <stp/>
        <stp>##V3_BDPV12</stp>
        <stp>XS1974787480 Corp</stp>
        <stp>RSK_BB_IMPLIED_CDS_SPREAD</stp>
        <stp>[greenBondsFilter.xlsx]tkrBBG!R45C32</stp>
        <tr r="AF45" s="1"/>
      </tp>
      <tp t="s">
        <v>RWE 2 3/4 04/21/75</v>
        <stp/>
        <stp>##V3_BDPV12</stp>
        <stp>XS1219498141 Corp</stp>
        <stp>security name</stp>
        <stp>[greenBondsFilter.xlsx]tkrBBG!R110C9</stp>
        <tr r="I110" s="1"/>
      </tp>
      <tp t="s">
        <v>SSELN 3 1/8 PERP</v>
        <stp/>
        <stp>##V3_BDPV12</stp>
        <stp>XS2195190520 Corp</stp>
        <stp>security name</stp>
        <stp>[greenBondsFilter.xlsx]tkrBBG!R138C9</stp>
        <tr r="I138" s="1"/>
      </tp>
      <tp t="s">
        <v>RWE 3 1/2 04/21/75</v>
        <stp/>
        <stp>##V3_BDPV12</stp>
        <stp>XS1219499032 Corp</stp>
        <stp>security name</stp>
        <stp>[greenBondsFilter.xlsx]tkrBBG!R111C9</stp>
        <tr r="I111" s="1"/>
      </tp>
      <tp t="s">
        <v>NGGLN 1 5/8 12/05/79</v>
        <stp/>
        <stp>##V3_BDPV12</stp>
        <stp>XS2010044977 Corp</stp>
        <stp>security name</stp>
        <stp>[greenBondsFilter.xlsx]tkrBBG!R131C9</stp>
        <tr r="I131" s="1"/>
      </tp>
      <tp t="s">
        <v>OMVAV 6 1/4 PERP</v>
        <stp/>
        <stp>##V3_BDPV12</stp>
        <stp>XS1294343337 Corp</stp>
        <stp>security name</stp>
        <stp>[greenBondsFilter.xlsx]tkrBBG!R32C9</stp>
        <tr r="I32" s="1"/>
      </tp>
      <tp t="s">
        <v>Baa3</v>
        <stp/>
        <stp>##V3_BDPV12</stp>
        <stp>FR0013425170 Corp</stp>
        <stp>rtg_moody</stp>
        <stp>[greenBondsFilter.xlsx]tkrBBG!R16C20</stp>
        <stp>fill=-</stp>
        <tr r="T16" s="1"/>
      </tp>
      <tp t="s">
        <v>USF2893TAM83</v>
        <stp/>
        <stp>##V3_BDPV12</stp>
        <stp>USF2893TAM83 Corp</stp>
        <stp>ID_ISIN</stp>
        <stp>[greenBondsFilter.xlsx]tkrBBG!R103C8</stp>
        <tr r="H103" s="1"/>
      </tp>
      <tp t="s">
        <v>VOD 4 7/8 10/03/78</v>
        <stp/>
        <stp>##V3_BDPV12</stp>
        <stp>XS1888180996 Corp</stp>
        <stp>security name</stp>
        <stp>[greenBondsFilter.xlsx]tkrBBG!R80C9</stp>
        <tr r="I80" s="1"/>
      </tp>
      <tp t="s">
        <v>VOD 4.2 10/03/78</v>
        <stp/>
        <stp>##V3_BDPV12</stp>
        <stp>XS1888179550 Corp</stp>
        <stp>security name</stp>
        <stp>[greenBondsFilter.xlsx]tkrBBG!R79C9</stp>
        <tr r="I79" s="1"/>
      </tp>
      <tp>
        <v>4.3979998779296876</v>
        <stp/>
        <stp>##V3_BDPV12</stp>
        <stp>US05565QDV77 Corp</stp>
        <stp>basic_spread</stp>
        <stp>[greenBondsFilter.xlsx]tkrBBG!R41C27</stp>
        <tr r="AA41" s="1"/>
      </tp>
      <tp>
        <v>4.0360000610351561</v>
        <stp/>
        <stp>##V3_BDPV12</stp>
        <stp>US05565QDU94 Corp</stp>
        <stp>basic_spread</stp>
        <stp>[greenBondsFilter.xlsx]tkrBBG!R40C27</stp>
        <tr r="AA40" s="1"/>
      </tp>
    </main>
    <main first="bloomberg.rtd">
      <tp>
        <v>1000000000</v>
        <stp/>
        <stp>##V3_BDPV12</stp>
        <stp>XS1795406658 Corp</stp>
        <stp>amt_outstanding</stp>
        <stp>[greenBondsFilter.xlsx]tkrBBG!R75C15</stp>
        <tr r="O75" s="1"/>
      </tp>
    </main>
    <main first="bloomberg.rtd">
      <tp t="s">
        <v>SSELN</v>
        <stp/>
        <stp>##V3_BDPV12</stp>
        <stp>XS1572343744 Corp</stp>
        <stp>ticker</stp>
        <stp>[greenBondsFilter.xlsx]tkrBBG!R139C10</stp>
        <tr r="J139" s="1"/>
      </tp>
      <tp t="s">
        <v>NGGLN</v>
        <stp/>
        <stp>##V3_BDPV12</stp>
        <stp>XS2010045511 Corp</stp>
        <stp>ticker</stp>
        <stp>[greenBondsFilter.xlsx]tkrBBG!R132C10</stp>
        <tr r="J132" s="1"/>
      </tp>
    </main>
    <main first="bloomberg.rtd">
      <tp>
        <v>2250000000</v>
        <stp/>
        <stp>##V3_BDPV12</stp>
        <stp>XS2193662728 Corp</stp>
        <stp>amt_outstanding</stp>
        <stp>[greenBondsFilter.xlsx]tkrBBG!R38C15</stp>
        <tr r="O38" s="1"/>
      </tp>
    </main>
    <main first="bloomberg.rtd">
      <tp>
        <v>500000000</v>
        <stp/>
        <stp>##V3_BDPV12</stp>
        <stp>XS1888179550 Corp</stp>
        <stp>amt_outstanding</stp>
        <stp>[greenBondsFilter.xlsx]tkrBBG!R79C15</stp>
        <tr r="O79" s="1"/>
      </tp>
    </main>
    <main first="bloomberg.rtd">
      <tp t="s">
        <v>#N/A N/A</v>
        <stp/>
        <stp>##V3_BDPV12</stp>
        <stp>XS1207054666 Corp</stp>
        <stp>RSK_BB_IMPLIED_CDS_SPREAD</stp>
        <stp>[greenBondsFilter.xlsx]tkrBBG!R33C32</stp>
        <tr r="AF33" s="1"/>
      </tp>
      <tp>
        <v>54</v>
        <stp/>
        <stp>##V3_BDPV12</stp>
        <stp>FR0013445335 Corp</stp>
        <stp>RSK_BB_IMPLIED_CDS_SPREAD</stp>
        <stp>[greenBondsFilter.xlsx]tkrBBG!R94C32</stp>
        <tr r="AF94" s="1"/>
      </tp>
      <tp>
        <v>51</v>
        <stp/>
        <stp>##V3_BDPV12</stp>
        <stp>XS1413581205 Corp</stp>
        <stp>RSK_BB_IMPLIED_CDS_SPREAD</stp>
        <stp>[greenBondsFilter.xlsx]tkrBBG!R43C32</stp>
        <tr r="AF43" s="1"/>
      </tp>
      <tp>
        <v>66</v>
        <stp/>
        <stp>##V3_BDPV12</stp>
        <stp>XS2069101868 Corp</stp>
        <stp>RSK_BB_IMPLIED_CDS_SPREAD</stp>
        <stp>[greenBondsFilter.xlsx]tkrBBG!R58C32</stp>
        <tr r="AF58" s="1"/>
      </tp>
      <tp>
        <v>103</v>
        <stp/>
        <stp>##V3_BDPV12</stp>
        <stp>XS2114413565 Corp</stp>
        <stp>RSK_BB_IMPLIED_CDS_SPREAD</stp>
        <stp>[greenBondsFilter.xlsx]tkrBBG!R86C32</stp>
        <tr r="AF86" s="1"/>
      </tp>
      <tp>
        <v>221</v>
        <stp/>
        <stp>##V3_BDPV12</stp>
        <stp>XS2109819859 Corp</stp>
        <stp>RSK_BB_IMPLIED_CDS_SPREAD</stp>
        <stp>[greenBondsFilter.xlsx]tkrBBG!R76C32</stp>
        <tr r="AF76" s="1"/>
      </tp>
      <tp>
        <v>91</v>
        <stp/>
        <stp>##V3_BDPV12</stp>
        <stp>XS1888180996 Corp</stp>
        <stp>RSK_BB_IMPLIED_CDS_SPREAD</stp>
        <stp>[greenBondsFilter.xlsx]tkrBBG!R80C32</stp>
        <tr r="AF80" s="1"/>
      </tp>
      <tp t="s">
        <v>USSW10</v>
        <stp/>
        <stp>##V3_BDPV12</stp>
        <stp>USF2893TAM83 Corp</stp>
        <stp>reset_idx</stp>
        <stp>[greenBondsFilter.xlsx]tkrBBG!R103C26</stp>
        <tr r="Z103" s="1"/>
      </tp>
      <tp t="s">
        <v>VLVY 4.85 03/10/78</v>
        <stp/>
        <stp>##V3_BDPV12</stp>
        <stp>XS1150695192 Corp</stp>
        <stp>security name</stp>
        <stp>[greenBondsFilter.xlsx]tkrBBG!R148C9</stp>
        <tr r="I148" s="1"/>
      </tp>
      <tp t="s">
        <v>VW 5 1/8 PERP</v>
        <stp/>
        <stp>##V3_BDPV12</stp>
        <stp>XS0968913342 Corp</stp>
        <stp>security name</stp>
        <stp>[greenBondsFilter.xlsx]tkrBBG!R152C9</stp>
        <tr r="I152" s="1"/>
      </tp>
      <tp t="s">
        <v>VW 4 5/8 PERP</v>
        <stp/>
        <stp>##V3_BDPV12</stp>
        <stp>XS1048428442 Corp</stp>
        <stp>security name</stp>
        <stp>[greenBondsFilter.xlsx]tkrBBG!R155C9</stp>
        <tr r="I155" s="1"/>
      </tp>
      <tp t="s">
        <v>ENBW 3 3/8 04/05/77</v>
        <stp/>
        <stp>##V3_BDPV12</stp>
        <stp>XS1405770907 Corp</stp>
        <stp>security name</stp>
        <stp>[greenBondsFilter.xlsx]tkrBBG!R105C9</stp>
        <tr r="I105" s="1"/>
      </tp>
      <tp t="s">
        <v>GYCGR 2 3/4 PERP</v>
        <stp/>
        <stp>##V3_BDPV12</stp>
        <stp>XS1491364953 Corp</stp>
        <stp>security name</stp>
        <stp>[greenBondsFilter.xlsx]tkrBBG!R181C9</stp>
        <tr r="I181" s="1"/>
      </tp>
      <tp t="s">
        <v>USF2893TAF33</v>
        <stp/>
        <stp>##V3_BDPV12</stp>
        <stp>USF2893TAF33 Corp</stp>
        <stp>ID_ISIN</stp>
        <stp>[greenBondsFilter.xlsx]tkrBBG!R102C8</stp>
        <tr r="H102" s="1"/>
      </tp>
      <tp t="s">
        <v>Baa3</v>
        <stp/>
        <stp>##V3_BDPV12</stp>
        <stp>FR0011697010 Corp</stp>
        <stp>rtg_moody</stp>
        <stp>[greenBondsFilter.xlsx]tkrBBG!R95C20</stp>
        <stp>fill=-</stp>
        <tr r="T95" s="1"/>
      </tp>
      <tp>
        <v>1500000000</v>
        <stp/>
        <stp>##V3_BDPV12</stp>
        <stp>DE000A11QR73 Corp</stp>
        <stp>amt_outstanding</stp>
        <stp>[greenBondsFilter.xlsx]tkrBBG!R7C15</stp>
        <tr r="O7" s="1"/>
      </tp>
      <tp t="s">
        <v>VOD 6 1/4 10/03/78</v>
        <stp/>
        <stp>##V3_BDPV12</stp>
        <stp>XS1888180640 Corp</stp>
        <stp>security name</stp>
        <stp>[greenBondsFilter.xlsx]tkrBBG!R81C9</stp>
        <tr r="I81" s="1"/>
      </tp>
      <tp t="s">
        <v>VOD 3.1 01/03/79</v>
        <stp/>
        <stp>##V3_BDPV12</stp>
        <stp>XS1888179477 Corp</stp>
        <stp>security name</stp>
        <stp>[greenBondsFilter.xlsx]tkrBBG!R78C9</stp>
        <tr r="I78" s="1"/>
      </tp>
      <tp>
        <v>300000000</v>
        <stp/>
        <stp>##V3_BDPV12</stp>
        <stp>FR0012278539 Corp</stp>
        <stp>amt_outstanding</stp>
        <stp>[greenBondsFilter.xlsx]tkrBBG!R15C15</stp>
        <tr r="O15" s="1"/>
      </tp>
      <tp t="s">
        <v>AFFP</v>
        <stp/>
        <stp>##V3_BDPV12</stp>
        <stp>FR0012650281 Corp</stp>
        <stp>ticker</stp>
        <stp>[greenBondsFilter.xlsx]tkrBBG!R162C10</stp>
        <tr r="J162" s="1"/>
      </tp>
      <tp t="s">
        <v>ULFP</v>
        <stp/>
        <stp>##V3_BDPV12</stp>
        <stp>FR0013330537 Corp</stp>
        <stp>ticker</stp>
        <stp>[greenBondsFilter.xlsx]tkrBBG!R167C10</stp>
        <tr r="J167" s="1"/>
      </tp>
      <tp t="s">
        <v>TELEFO 3 3/4 PERP</v>
        <stp/>
        <stp>##V3_BDPV12</stp>
        <stp>XS1490960942 Corp</stp>
        <stp>security name</stp>
        <stp>[greenBondsFilter.xlsx]tkrBBG!R70C9</stp>
        <tr r="I70" s="1"/>
      </tp>
    </main>
    <main first="bloomberg.rtd">
      <tp t="s">
        <v>IBESM</v>
        <stp/>
        <stp>##V3_BDPV12</stp>
        <stp>XS1797138960 Corp</stp>
        <stp>ticker</stp>
        <stp>[greenBondsFilter.xlsx]tkrBBG!R125C10</stp>
        <tr r="J125" s="1"/>
      </tp>
    </main>
    <main first="bloomberg.rtd">
      <tp t="s">
        <v>ENBW</v>
        <stp/>
        <stp>##V3_BDPV12</stp>
        <stp>XS1405770907 Corp</stp>
        <stp>ticker</stp>
        <stp>[greenBondsFilter.xlsx]tkrBBG!R105C10</stp>
        <tr r="J105" s="1"/>
      </tp>
    </main>
    <main first="bloomberg.rtd">
      <tp>
        <v>1250000000</v>
        <stp/>
        <stp>##V3_BDPV12</stp>
        <stp>XS2193663619 Corp</stp>
        <stp>amt_outstanding</stp>
        <stp>[greenBondsFilter.xlsx]tkrBBG!R39C15</stp>
        <tr r="O39" s="1"/>
      </tp>
      <tp>
        <v>5.21</v>
        <stp/>
        <stp>##V3_BDPV12</stp>
        <stp>USN4297BBC74 Corp</stp>
        <stp>basic_spread</stp>
        <stp>[greenBondsFilter.xlsx]tkrBBG!R57C27</stp>
        <tr r="AA57" s="1"/>
      </tp>
      <tp t="s">
        <v>ARNDTN</v>
        <stp/>
        <stp>##V3_BDPV12</stp>
        <stp>XS2027946610 Corp</stp>
        <stp>ticker</stp>
        <stp>[greenBondsFilter.xlsx]tkrBBG!R177C10</stp>
        <tr r="J177" s="1"/>
      </tp>
      <tp>
        <v>1000000000</v>
        <stp/>
        <stp>##V3_BDPV12</stp>
        <stp>XS1028599287 Corp</stp>
        <stp>amt_outstanding</stp>
        <stp>[greenBondsFilter.xlsx]tkrBBG!R64C15</stp>
        <tr r="O64" s="1"/>
      </tp>
    </main>
    <main first="bloomberg.rtd">
      <tp>
        <v>4.875</v>
        <stp/>
        <stp>##V3_BDPV12</stp>
        <stp>XS1888180996 Corp</stp>
        <stp>coupon</stp>
        <stp>[greenBondsFilter.xlsx]tkrBBG!R80C11</stp>
        <tr r="K80" s="1"/>
      </tp>
    </main>
    <main first="bloomberg.rtd">
      <tp t="s">
        <v>GYCGR</v>
        <stp/>
        <stp>##V3_BDPV12</stp>
        <stp>XS1191320297 Corp</stp>
        <stp>ticker</stp>
        <stp>[greenBondsFilter.xlsx]tkrBBG!R180C10</stp>
        <tr r="J180" s="1"/>
      </tp>
    </main>
    <main first="bloomberg.rtd">
      <tp t="s">
        <v>SSELN</v>
        <stp/>
        <stp>##V3_BDPV12</stp>
        <stp>XS1572349865 Corp</stp>
        <stp>ticker</stp>
        <stp>[greenBondsFilter.xlsx]tkrBBG!R135C10</stp>
        <tr r="J135" s="1"/>
      </tp>
    </main>
    <main first="bloomberg.rtd">
      <tp t="s">
        <v>BBB-</v>
        <stp/>
        <stp>##V3_BDPV12</stp>
        <stp>DE000A2GSFF1 Corp</stp>
        <stp>bb_composite</stp>
        <stp>[greenBondsFilter.xlsx]tkrBBG!R20C22</stp>
        <stp>fill=-</stp>
        <tr r="V20" s="1"/>
      </tp>
    </main>
    <main first="bloomberg.rtd">
      <tp>
        <v>119</v>
        <stp/>
        <stp>##V3_BDPV12</stp>
        <stp>XS1222591023 Corp</stp>
        <stp>RSK_BB_IMPLIED_CDS_SPREAD</stp>
        <stp>[greenBondsFilter.xlsx]tkrBBG!R55C32</stp>
        <tr r="AF55" s="1"/>
      </tp>
      <tp>
        <v>54</v>
        <stp/>
        <stp>##V3_BDPV12</stp>
        <stp>FR0013252061 Corp</stp>
        <stp>RSK_BB_IMPLIED_CDS_SPREAD</stp>
        <stp>[greenBondsFilter.xlsx]tkrBBG!R93C32</stp>
        <tr r="AF93" s="1"/>
      </tp>
      <tp>
        <v>34</v>
        <stp/>
        <stp>##V3_BDPV12</stp>
        <stp>XS1152338072 Corp</stp>
        <stp>RSK_BB_IMPLIED_CDS_SPREAD</stp>
        <stp>[greenBondsFilter.xlsx]tkrBBG!R11C32</stp>
        <tr r="AF11" s="1"/>
      </tp>
      <tp>
        <v>117</v>
        <stp/>
        <stp>##V3_BDPV12</stp>
        <stp>XS1405777746 Corp</stp>
        <stp>RSK_BB_IMPLIED_CDS_SPREAD</stp>
        <stp>[greenBondsFilter.xlsx]tkrBBG!R61C32</stp>
        <tr r="AF61" s="1"/>
      </tp>
      <tp t="s">
        <v>#N/A N/A</v>
        <stp/>
        <stp>##V3_BDPV12</stp>
        <stp>XS2182055009 Corp</stp>
        <stp>RSK_BB_IMPLIED_CDS_SPREAD</stp>
        <stp>[greenBondsFilter.xlsx]tkrBBG!R10C32</stp>
        <tr r="AF10" s="1"/>
      </tp>
      <tp>
        <v>48</v>
        <stp/>
        <stp>##V3_BDPV12</stp>
        <stp>FR0011942283 Corp</stp>
        <stp>RSK_BB_IMPLIED_CDS_SPREAD</stp>
        <stp>[greenBondsFilter.xlsx]tkrBBG!R89C32</stp>
        <tr r="AF89" s="1"/>
      </tp>
      <tp>
        <v>279.54350051885064</v>
        <stp/>
        <stp>##V3_BDPV12</stp>
        <stp>US29265WAA62 Corp</stp>
        <stp>yas_ispread</stp>
        <stp>[greenBondsFilter.xlsx]tkrBBG!R123C18</stp>
        <tr r="R123" s="1"/>
      </tp>
      <tp t="s">
        <v>NTGYSM 4 1/8 PERP</v>
        <stp/>
        <stp>##V3_BDPV12</stp>
        <stp>XS1139494493 Corp</stp>
        <stp>security name</stp>
        <stp>[greenBondsFilter.xlsx]tkrBBG!R127C9</stp>
        <tr r="I127" s="1"/>
      </tp>
      <tp t="s">
        <v>ENBW 1 1/8 11/05/79</v>
        <stp/>
        <stp>##V3_BDPV12</stp>
        <stp>XS2035564975 Corp</stp>
        <stp>security name</stp>
        <stp>[greenBondsFilter.xlsx]tkrBBG!R106C9</stp>
        <tr r="I106" s="1"/>
      </tp>
      <tp t="s">
        <v>ANNGR 4 PERP</v>
        <stp/>
        <stp>##V3_BDPV12</stp>
        <stp>XS1117300837 Corp</stp>
        <stp>security name</stp>
        <stp>[greenBondsFilter.xlsx]tkrBBG!R165C9</stp>
        <tr r="I165" s="1"/>
      </tp>
      <tp t="s">
        <v>Baa3</v>
        <stp/>
        <stp>##V3_BDPV12</stp>
        <stp>FR0013252061 Corp</stp>
        <stp>rtg_moody</stp>
        <stp>[greenBondsFilter.xlsx]tkrBBG!R93C20</stp>
        <stp>fill=-</stp>
        <tr r="T93" s="1"/>
      </tp>
      <tp t="s">
        <v>Baa3</v>
        <stp/>
        <stp>##V3_BDPV12</stp>
        <stp>FR0013445335 Corp</stp>
        <stp>rtg_moody</stp>
        <stp>[greenBondsFilter.xlsx]tkrBBG!R94C20</stp>
        <stp>fill=-</stp>
        <tr r="T94" s="1"/>
      </tp>
      <tp t="s">
        <v>TELEFO 3 7/8 PERP</v>
        <stp/>
        <stp>##V3_BDPV12</stp>
        <stp>XS1795406658 Corp</stp>
        <stp>security name</stp>
        <stp>[greenBondsFilter.xlsx]tkrBBG!R75C9</stp>
        <tr r="I75" s="1"/>
      </tp>
      <tp t="s">
        <v>Baa3</v>
        <stp/>
        <stp>##V3_BDPV12</stp>
        <stp>FR0013367612 Corp</stp>
        <stp>rtg_moody</stp>
        <stp>[greenBondsFilter.xlsx]tkrBBG!R96C20</stp>
        <stp>fill=-</stp>
        <tr r="T96" s="1"/>
      </tp>
      <tp t="s">
        <v>REPSM 3 3/4 PERP</v>
        <stp/>
        <stp>##V3_BDPV12</stp>
        <stp>XS2185997884 Corp</stp>
        <stp>security name</stp>
        <stp>[greenBondsFilter.xlsx]tkrBBG!R35C9</stp>
        <tr r="I35" s="1"/>
      </tp>
      <tp t="s">
        <v>TOTAL 2 1/4 PERP</v>
        <stp/>
        <stp>##V3_BDPV12</stp>
        <stp>XS1195201931 Corp</stp>
        <stp>security name</stp>
        <stp>[greenBondsFilter.xlsx]tkrBBG!R42C9</stp>
        <tr r="I42" s="1"/>
      </tp>
      <tp t="s">
        <v>BRITEL 1.874 08/18/80</v>
        <stp/>
        <stp>##V3_BDPV12</stp>
        <stp>XS2119468572 Corp</stp>
        <stp>security name</stp>
        <stp>[greenBondsFilter.xlsx]tkrBBG!R83C9</stp>
        <tr r="I83" s="1"/>
      </tp>
      <tp t="s">
        <v>ORAFP 5 3/4 PERP</v>
        <stp/>
        <stp>##V3_BDPV12</stp>
        <stp>XS1115502988 Corp</stp>
        <stp>security name</stp>
        <stp>[greenBondsFilter.xlsx]tkrBBG!R69C9</stp>
        <tr r="I69" s="1"/>
      </tp>
    </main>
    <main first="bloomberg.rtd">
      <tp t="s">
        <v>PERP/CALL</v>
        <stp/>
        <stp>##V3_BDPV12</stp>
        <stp>BE6309987400 Corp</stp>
        <stp>mty_typ</stp>
        <stp>[greenBondsFilter.xlsx]tkrBBG!R4C13</stp>
        <tr r="M4" s="1"/>
      </tp>
      <tp t="s">
        <v>ENELIM</v>
        <stp/>
        <stp>##V3_BDPV12</stp>
        <stp>XS1713463716 Corp</stp>
        <stp>ticker</stp>
        <stp>[greenBondsFilter.xlsx]tkrBBG!R117C10</stp>
        <tr r="J117" s="1"/>
      </tp>
    </main>
    <main first="bloomberg.rtd">
      <tp>
        <v>750000000</v>
        <stp/>
        <stp>##V3_BDPV12</stp>
        <stp>XS2182055009 Corp</stp>
        <stp>amt_outstanding</stp>
        <stp>[greenBondsFilter.xlsx]tkrBBG!R10C15</stp>
        <tr r="O10" s="1"/>
      </tp>
    </main>
    <main first="bloomberg.rtd">
      <tp t="s">
        <v>ENELIM</v>
        <stp/>
        <stp>##V3_BDPV12</stp>
        <stp>XS0954675129 Corp</stp>
        <stp>ticker</stp>
        <stp>[greenBondsFilter.xlsx]tkrBBG!R118C10</stp>
        <tr r="J118" s="1"/>
      </tp>
    </main>
    <main first="bloomberg.rtd">
      <tp t="s">
        <v>DE000A1ZN206</v>
        <stp/>
        <stp>##V3_BDPV12</stp>
        <stp>DE000A1ZN206 Corp</stp>
        <stp>ID_ISIN</stp>
        <stp>[greenBondsFilter.xlsx]tkrBBG!R188C8</stp>
        <tr r="H188" s="1"/>
      </tp>
      <tp t="s">
        <v>ORSTED</v>
        <stp/>
        <stp>##V3_BDPV12</stp>
        <stp>XS2010036874 Corp</stp>
        <stp>ticker</stp>
        <stp>[greenBondsFilter.xlsx]tkrBBG!R143C10</stp>
        <tr r="J143" s="1"/>
      </tp>
    </main>
    <main first="bloomberg.rtd">
      <tp t="s">
        <v>JUSTLN</v>
        <stp/>
        <stp>##V3_BDPV12</stp>
        <stp>XS1934875219 Corp</stp>
        <stp>ticker</stp>
        <stp>[greenBondsFilter.xlsx]tkrBBG!R185C10</stp>
        <tr r="J185" s="1"/>
      </tp>
    </main>
    <main first="bloomberg.rtd">
      <tp>
        <v>4.9710000610351566</v>
        <stp/>
        <stp>##V3_BDPV12</stp>
        <stp>USQ12441AA19 Corp</stp>
        <stp>basic_spread</stp>
        <stp>[greenBondsFilter.xlsx]tkrBBG!R51C27</stp>
        <tr r="AA51" s="1"/>
      </tp>
    </main>
    <main first="bloomberg.rtd">
      <tp>
        <v>4.375</v>
        <stp/>
        <stp>##V3_BDPV12</stp>
        <stp>XS1933828433 Corp</stp>
        <stp>coupon</stp>
        <stp>[greenBondsFilter.xlsx]tkrBBG!R74C11</stp>
        <tr r="K74" s="1"/>
      </tp>
      <tp t="s">
        <v>Consumer, Cyclical</v>
        <stp/>
        <stp>##V3_BDPV12</stp>
        <stp>FR0013457157 Corp</stp>
        <stp>industry_sector</stp>
        <stp>[greenBondsFilter.xlsx]tkrBBG!R161C16</stp>
        <tr r="P161" s="1"/>
      </tp>
    </main>
    <main first="bloomberg.rtd">
      <tp>
        <v>500000000</v>
        <stp/>
        <stp>##V3_BDPV12</stp>
        <stp>XS1152343668 Corp</stp>
        <stp>amt_outstanding</stp>
        <stp>[greenBondsFilter.xlsx]tkrBBG!R12C15</stp>
        <tr r="O12" s="1"/>
      </tp>
      <tp>
        <v>5.0929998779296879</v>
        <stp/>
        <stp>##V3_BDPV12</stp>
        <stp>USQ12441AB91 Corp</stp>
        <stp>basic_spread</stp>
        <stp>[greenBondsFilter.xlsx]tkrBBG!R50C27</stp>
        <tr r="AA50" s="1"/>
      </tp>
    </main>
    <main first="bloomberg.rtd">
      <tp t="s">
        <v>BB</v>
        <stp/>
        <stp>##V3_BDPV12</stp>
        <stp>USN4297BBC74 Corp</stp>
        <stp>bb_composite</stp>
        <stp>[greenBondsFilter.xlsx]tkrBBG!R57C22</stp>
        <stp>fill=-</stp>
        <tr r="V57" s="1"/>
      </tp>
    </main>
    <main first="bloomberg.rtd">
      <tp>
        <v>1.9510000610351563</v>
        <stp/>
        <stp>##V3_BDPV12</stp>
        <stp>DE000A2GSFF1 Corp</stp>
        <stp>basic_spread</stp>
        <stp>[greenBondsFilter.xlsx]tkrBBG!R20C27</stp>
        <tr r="AA20" s="1"/>
      </tp>
      <tp>
        <v>58</v>
        <stp/>
        <stp>##V3_BDPV12</stp>
        <stp>FR0013425170 Corp</stp>
        <stp>RSK_BB_IMPLIED_CDS_SPREAD</stp>
        <stp>[greenBondsFilter.xlsx]tkrBBG!R16C32</stp>
        <tr r="AF16" s="1"/>
      </tp>
      <tp>
        <v>117</v>
        <stp/>
        <stp>##V3_BDPV12</stp>
        <stp>XS1405765659 Corp</stp>
        <stp>RSK_BB_IMPLIED_CDS_SPREAD</stp>
        <stp>[greenBondsFilter.xlsx]tkrBBG!R62C32</stp>
        <tr r="AF62" s="1"/>
      </tp>
      <tp>
        <v>47</v>
        <stp/>
        <stp>##V3_BDPV12</stp>
        <stp>XS1716945586 Corp</stp>
        <stp>RSK_BB_IMPLIED_CDS_SPREAD</stp>
        <stp>[greenBondsFilter.xlsx]tkrBBG!R23C32</stp>
        <tr r="AF23" s="1"/>
      </tp>
      <tp>
        <v>221</v>
        <stp/>
        <stp>##V3_BDPV12</stp>
        <stp>XS1795406658 Corp</stp>
        <stp>RSK_BB_IMPLIED_CDS_SPREAD</stp>
        <stp>[greenBondsFilter.xlsx]tkrBBG!R75C32</stp>
        <tr r="AF75" s="1"/>
      </tp>
      <tp>
        <v>221</v>
        <stp/>
        <stp>##V3_BDPV12</stp>
        <stp>XS1731823255 Corp</stp>
        <stp>RSK_BB_IMPLIED_CDS_SPREAD</stp>
        <stp>[greenBondsFilter.xlsx]tkrBBG!R71C32</stp>
        <tr r="AF71" s="1"/>
      </tp>
      <tp>
        <v>72</v>
        <stp/>
        <stp>##V3_BDPV12</stp>
        <stp>XS1294342792 Corp</stp>
        <stp>RSK_BB_IMPLIED_CDS_SPREAD</stp>
        <stp>[greenBondsFilter.xlsx]tkrBBG!R30C32</stp>
        <tr r="AF30" s="1"/>
      </tp>
      <tp>
        <v>0.35199999999999998</v>
        <stp/>
        <stp>##V3_BDPV12</stp>
        <stp>USISDA05 Curncy</stp>
        <stp>px_last</stp>
        <stp>[greenBondsFilter.xlsx]tkrBBG!R191C28</stp>
        <tr r="AB191" s="1"/>
      </tp>
      <tp>
        <v>0.35199999999999998</v>
        <stp/>
        <stp>##V3_BDPV12</stp>
        <stp>USISDA05 Curncy</stp>
        <stp>px_last</stp>
        <stp>[greenBondsFilter.xlsx]tkrBBG!R192C28</stp>
        <tr r="AB192" s="1"/>
      </tp>
      <tp t="s">
        <v>AKFAST 2.249 05/17/81</v>
        <stp/>
        <stp>##V3_BDPV12</stp>
        <stp>XS2110077299 Corp</stp>
        <stp>security name</stp>
        <stp>[greenBondsFilter.xlsx]tkrBBG!R169C9</stp>
        <tr r="I169" s="1"/>
      </tp>
      <tp t="s">
        <v>22/01/2024</v>
        <stp/>
        <stp>##V3_BDPV12</stp>
        <stp>USF2893TAM83 Corp</stp>
        <stp>nxt_call_dt</stp>
        <stp>[greenBondsFilter.xlsx]tkrBBG!R103C12</stp>
        <tr r="L103" s="1"/>
      </tp>
      <tp t="s">
        <v>ARNDTN 4 3/4 PERP</v>
        <stp/>
        <stp>##V3_BDPV12</stp>
        <stp>XS2017788592 Corp</stp>
        <stp>security name</stp>
        <stp>[greenBondsFilter.xlsx]tkrBBG!R179C9</stp>
        <tr r="I179" s="1"/>
      </tp>
      <tp t="s">
        <v>ARNDTN 3 3/4 PERP</v>
        <stp/>
        <stp>##V3_BDPV12</stp>
        <stp>XS1508392625 Corp</stp>
        <stp>security name</stp>
        <stp>[greenBondsFilter.xlsx]tkrBBG!R175C9</stp>
        <tr r="I175" s="1"/>
      </tp>
      <tp t="s">
        <v>ARNDTN 5 1/4 PERP</v>
        <stp/>
        <stp>##V3_BDPV12</stp>
        <stp>XS1634523754 Corp</stp>
        <stp>security name</stp>
        <stp>[greenBondsFilter.xlsx]tkrBBG!R178C9</stp>
        <tr r="I178" s="1"/>
      </tp>
      <tp t="s">
        <v>IBESM 2 5/8 PERP</v>
        <stp/>
        <stp>##V3_BDPV12</stp>
        <stp>XS1797138960 Corp</stp>
        <stp>security name</stp>
        <stp>[greenBondsFilter.xlsx]tkrBBG!R125C9</stp>
        <tr r="I125" s="1"/>
      </tp>
      <tp t="s">
        <v>29/01/2023</v>
        <stp/>
        <stp>##V3_BDPV12</stp>
        <stp>USF2893TAF33 Corp</stp>
        <stp>nxt_call_dt</stp>
        <stp>[greenBondsFilter.xlsx]tkrBBG!R102C12</stp>
        <tr r="L102" s="1"/>
      </tp>
      <tp t="s">
        <v>CPIPGR 4 3/8 PERP</v>
        <stp/>
        <stp>##V3_BDPV12</stp>
        <stp>XS1819537132 Corp</stp>
        <stp>security name</stp>
        <stp>[greenBondsFilter.xlsx]tkrBBG!R183C9</stp>
        <tr r="I183" s="1"/>
      </tp>
      <tp t="s">
        <v>SSELN 3.74 PERP</v>
        <stp/>
        <stp>##V3_BDPV12</stp>
        <stp>XS2195190876 Corp</stp>
        <stp>security name</stp>
        <stp>[greenBondsFilter.xlsx]tkrBBG!R136C9</stp>
        <tr r="I136" s="1"/>
      </tp>
      <tp t="s">
        <v>TRAFIG 7 1/2 PERP</v>
        <stp/>
        <stp>##V3_BDPV12</stp>
        <stp>XS2033327854 Corp</stp>
        <stp>security name</stp>
        <stp>[greenBondsFilter.xlsx]tkrBBG!R190C9</stp>
        <tr r="I190" s="1"/>
      </tp>
      <tp t="s">
        <v>ENBW 1 5/8 08/05/79</v>
        <stp/>
        <stp>##V3_BDPV12</stp>
        <stp>XS2035564629 Corp</stp>
        <stp>security name</stp>
        <stp>[greenBondsFilter.xlsx]tkrBBG!R108C9</stp>
        <tr r="I108" s="1"/>
      </tp>
      <tp t="s">
        <v>ORSTED 1 3/4 12/09/19</v>
        <stp/>
        <stp>##V3_BDPV12</stp>
        <stp>XS2010036874 Corp</stp>
        <stp>security name</stp>
        <stp>[greenBondsFilter.xlsx]tkrBBG!R143C9</stp>
        <tr r="I143" s="1"/>
      </tp>
      <tp t="s">
        <v>LXSGR 4 1/2 12/06/76</v>
        <stp/>
        <stp>##V3_BDPV12</stp>
        <stp>XS1405763019 Corp</stp>
        <stp>security name</stp>
        <stp>[greenBondsFilter.xlsx]tkrBBG!R18C9</stp>
        <tr r="I18" s="1"/>
      </tp>
      <tp t="s">
        <v>Baa2</v>
        <stp/>
        <stp>##V3_BDPV12</stp>
        <stp>FR0013431244 Corp</stp>
        <stp>rtg_moody</stp>
        <stp>[greenBondsFilter.xlsx]tkrBBG!R91C20</stp>
        <stp>fill=-</stp>
        <tr r="T91" s="1"/>
      </tp>
      <tp t="s">
        <v>OMVAV 5 1/4 PERP</v>
        <stp/>
        <stp>##V3_BDPV12</stp>
        <stp>XS1294342792 Corp</stp>
        <stp>security name</stp>
        <stp>[greenBondsFilter.xlsx]tkrBBG!R30C9</stp>
        <tr r="I30" s="1"/>
      </tp>
      <tp>
        <v>1000000000</v>
        <stp/>
        <stp>##V3_BDPV12</stp>
        <stp>XS2077670003 Corp</stp>
        <stp>amt_outstanding</stp>
        <stp>[greenBondsFilter.xlsx]tkrBBG!R8C15</stp>
        <tr r="O8" s="1"/>
      </tp>
      <tp t="s">
        <v>Baa3</v>
        <stp/>
        <stp>##V3_BDPV12</stp>
        <stp>FR0013447877 Corp</stp>
        <stp>rtg_moody</stp>
        <stp>[greenBondsFilter.xlsx]tkrBBG!R67C20</stp>
        <stp>fill=-</stp>
        <tr r="T67" s="1"/>
      </tp>
    </main>
    <main first="bloomberg.rtd">
      <tp t="s">
        <v>ANNGR</v>
        <stp/>
        <stp>##V3_BDPV12</stp>
        <stp>XS1117300837 Corp</stp>
        <stp>ticker</stp>
        <stp>[greenBondsFilter.xlsx]tkrBBG!R165C10</stp>
        <tr r="J165" s="1"/>
      </tp>
    </main>
    <main first="bloomberg.rtd">
      <tp t="s">
        <v>GYCGR</v>
        <stp/>
        <stp>##V3_BDPV12</stp>
        <stp>XS1811181566 Corp</stp>
        <stp>ticker</stp>
        <stp>[greenBondsFilter.xlsx]tkrBBG!R182C10</stp>
        <tr r="J182" s="1"/>
      </tp>
    </main>
    <main first="bloomberg.rtd">
      <tp>
        <v>750000000</v>
        <stp/>
        <stp>##V3_BDPV12</stp>
        <stp>XS2185997884 Corp</stp>
        <stp>amt_outstanding</stp>
        <stp>[greenBondsFilter.xlsx]tkrBBG!R35C15</stp>
        <tr r="O35" s="1"/>
      </tp>
    </main>
    <main first="bloomberg.rtd">
      <tp t="s">
        <v>HEIBOS</v>
        <stp/>
        <stp>##V3_BDPV12</stp>
        <stp>XS2010037765 Corp</stp>
        <stp>ticker</stp>
        <stp>[greenBondsFilter.xlsx]tkrBBG!R172C10</stp>
        <tr r="J172" s="1"/>
      </tp>
    </main>
    <main first="bloomberg.rtd">
      <tp>
        <v>5.25</v>
        <stp/>
        <stp>##V3_BDPV12</stp>
        <stp>XS1294342792 Corp</stp>
        <stp>coupon</stp>
        <stp>[greenBondsFilter.xlsx]tkrBBG!R30C11</stp>
        <tr r="K30" s="1"/>
      </tp>
    </main>
    <main first="bloomberg.rtd">
      <tp t="s">
        <v>TRAFIG</v>
        <stp/>
        <stp>##V3_BDPV12</stp>
        <stp>XS2033327854 Corp</stp>
        <stp>ticker</stp>
        <stp>[greenBondsFilter.xlsx]tkrBBG!R190C10</stp>
        <tr r="J190" s="1"/>
      </tp>
    </main>
    <main first="bloomberg.rtd">
      <tp>
        <v>6.375</v>
        <stp/>
        <stp>##V3_BDPV12</stp>
        <stp>XS0969342384 Corp</stp>
        <stp>coupon</stp>
        <stp>[greenBondsFilter.xlsx]tkrBBG!R54C11</stp>
        <tr r="K54" s="1"/>
      </tp>
      <tp t="s">
        <v>VW</v>
        <stp/>
        <stp>##V3_BDPV12</stp>
        <stp>XS1629658755 Corp</stp>
        <stp>ticker</stp>
        <stp>[greenBondsFilter.xlsx]tkrBBG!R151C10</stp>
        <tr r="J151" s="1"/>
      </tp>
      <tp>
        <v>650000000</v>
        <stp/>
        <stp>##V3_BDPV12</stp>
        <stp>XS1028597315 Corp</stp>
        <stp>amt_outstanding</stp>
        <stp>[greenBondsFilter.xlsx]tkrBBG!R68C15</stp>
        <tr r="O68" s="1"/>
      </tp>
    </main>
    <main first="bloomberg.rtd">
      <tp t="s">
        <v>CNALN</v>
        <stp/>
        <stp>##V3_BDPV12</stp>
        <stp>XS1216019585 Corp</stp>
        <stp>ticker</stp>
        <stp>[greenBondsFilter.xlsx]tkrBBG!R130C10</stp>
        <tr r="J130" s="1"/>
      </tp>
    </main>
    <main first="bloomberg.rtd">
      <tp t="s">
        <v>Consumer, Non-cyclical</v>
        <stp/>
        <stp>##V3_BDPV12</stp>
        <stp>FR0011606169 Corp</stp>
        <stp>industry_sector</stp>
        <stp>[greenBondsFilter.xlsx]tkrBBG!R187C16</stp>
        <tr r="P187" s="1"/>
      </tp>
    </main>
    <main first="bloomberg.rtd">
      <tp t="s">
        <v>N</v>
        <stp/>
        <stp>##V3_BDPV12</stp>
        <stp>XS1888179550 Corp</stp>
        <stp>green_bond_loan_indicator</stp>
        <stp>[greenBondsFilter.xlsx]tkrBBG!R79C23</stp>
        <tr r="W79" s="1"/>
      </tp>
      <tp t="s">
        <v>N</v>
        <stp/>
        <stp>##V3_BDPV12</stp>
        <stp>XS2185997884 Corp</stp>
        <stp>green_bond_loan_indicator</stp>
        <stp>[greenBondsFilter.xlsx]tkrBBG!R35C23</stp>
        <tr r="W35" s="1"/>
      </tp>
      <tp t="s">
        <v>N</v>
        <stp/>
        <stp>##V3_BDPV12</stp>
        <stp>XS1195202822 Corp</stp>
        <stp>green_bond_loan_indicator</stp>
        <stp>[greenBondsFilter.xlsx]tkrBBG!R46C23</stp>
        <tr r="W46" s="1"/>
      </tp>
      <tp t="s">
        <v>BB+</v>
        <stp/>
        <stp>##V3_BDPV12</stp>
        <stp>BE6309987400 Corp</stp>
        <stp>bb_composite</stp>
        <stp>[greenBondsFilter.xlsx]tkrBBG!R4C22</stp>
        <stp>fill=-</stp>
        <tr r="V4" s="1"/>
      </tp>
      <tp t="s">
        <v>Baa2</v>
        <stp/>
        <stp>##V3_BDPV12</stp>
        <stp>FR0013330537 Corp</stp>
        <stp>rtg_moody</stp>
        <stp>[greenBondsFilter.xlsx]tkrBBG!R167C20</stp>
        <stp>fill=-</stp>
        <tr r="T167" s="1"/>
      </tp>
      <tp t="s">
        <v>Baa3</v>
        <stp/>
        <stp>##V3_BDPV12</stp>
        <stp>XS0903532090 Corp</stp>
        <stp>rtg_moody</stp>
        <stp>[greenBondsFilter.xlsx]tkrBBG!R133C20</stp>
        <stp>fill=-</stp>
        <tr r="T133" s="1"/>
      </tp>
      <tp t="s">
        <v>-</v>
        <stp/>
        <stp>##V3_BDPV12</stp>
        <stp>XS1752984440 Corp</stp>
        <stp>rtg_moody</stp>
        <stp>[greenBondsFilter.xlsx]tkrBBG!R176C20</stp>
        <stp>fill=-</stp>
        <tr r="T176" s="1"/>
      </tp>
      <tp t="s">
        <v>Ba1</v>
        <stp/>
        <stp>##V3_BDPV12</stp>
        <stp>XS2000719992 Corp</stp>
        <stp>rtg_moody</stp>
        <stp>[greenBondsFilter.xlsx]tkrBBG!R119C20</stp>
        <stp>fill=-</stp>
        <tr r="T119" s="1"/>
      </tp>
      <tp>
        <v>68</v>
        <stp/>
        <stp>##V3_BDPV12</stp>
        <stp>USF2893TAF33 Corp</stp>
        <stp>RSK_BB_IMPLIED_CDS_SPREAD</stp>
        <stp>[greenBondsFilter.xlsx]tkrBBG!R102C32</stp>
        <tr r="AF102" s="1"/>
      </tp>
      <tp t="s">
        <v>N</v>
        <stp/>
        <stp>##V3_BDPV12</stp>
        <stp>XS1115502988 Corp</stp>
        <stp>green_bond_loan_indicator</stp>
        <stp>[greenBondsFilter.xlsx]tkrBBG!R69C23</stp>
        <tr r="W69" s="1"/>
      </tp>
      <tp t="s">
        <v>N</v>
        <stp/>
        <stp>##V3_BDPV12</stp>
        <stp>XS1888179477 Corp</stp>
        <stp>green_bond_loan_indicator</stp>
        <stp>[greenBondsFilter.xlsx]tkrBBG!R78C23</stp>
        <tr r="W78" s="1"/>
      </tp>
      <tp t="s">
        <v>N</v>
        <stp/>
        <stp>##V3_BDPV12</stp>
        <stp>XS2119468572 Corp</stp>
        <stp>green_bond_loan_indicator</stp>
        <stp>[greenBondsFilter.xlsx]tkrBBG!R83C23</stp>
        <tr r="W83" s="1"/>
      </tp>
      <tp t="s">
        <v>N</v>
        <stp/>
        <stp>##V3_BDPV12</stp>
        <stp>XS1195201931 Corp</stp>
        <stp>green_bond_loan_indicator</stp>
        <stp>[greenBondsFilter.xlsx]tkrBBG!R42C23</stp>
        <tr r="W42" s="1"/>
      </tp>
      <tp t="s">
        <v>N</v>
        <stp/>
        <stp>##V3_BDPV12</stp>
        <stp>XS1224953882 Corp</stp>
        <stp>green_bond_loan_indicator</stp>
        <stp>[greenBondsFilter.xlsx]tkrBBG!R22C23</stp>
        <tr r="W22" s="1"/>
      </tp>
      <tp t="s">
        <v>Baa2</v>
        <stp/>
        <stp>##V3_BDPV12</stp>
        <stp>FR0013330529 Corp</stp>
        <stp>rtg_moody</stp>
        <stp>[greenBondsFilter.xlsx]tkrBBG!R166C20</stp>
        <stp>fill=-</stp>
        <tr r="T166" s="1"/>
      </tp>
      <tp t="s">
        <v>Ba2</v>
        <stp/>
        <stp>##V3_BDPV12</stp>
        <stp>XS1254119750 Corp</stp>
        <stp>rtg_moody</stp>
        <stp>[greenBondsFilter.xlsx]tkrBBG!R112C20</stp>
        <stp>fill=-</stp>
        <tr r="T112" s="1"/>
      </tp>
      <tp t="s">
        <v>Baa2</v>
        <stp/>
        <stp>##V3_BDPV12</stp>
        <stp>XS1048428012 Corp</stp>
        <stp>rtg_moody</stp>
        <stp>[greenBondsFilter.xlsx]tkrBBG!R149C20</stp>
        <stp>fill=-</stp>
        <tr r="T149" s="1"/>
      </tp>
      <tp t="s">
        <v>BB+</v>
        <stp/>
        <stp>##V3_BDPV12</stp>
        <stp>XS0992293901 Corp</stp>
        <stp>rtg_sp</stp>
        <stp>[greenBondsFilter.xlsx]tkrBBG!R3C21</stp>
        <stp>fill=-</stp>
        <tr r="U3" s="1"/>
      </tp>
      <tp t="s">
        <v>-</v>
        <stp/>
        <stp>##V3_BDPV12</stp>
        <stp>XS2010032618 Corp</stp>
        <stp>rtg_moody</stp>
        <stp>[greenBondsFilter.xlsx]tkrBBG!R174C20</stp>
        <stp>fill=-</stp>
        <tr r="T174" s="1"/>
      </tp>
      <tp t="s">
        <v>-</v>
        <stp/>
        <stp>##V3_BDPV12</stp>
        <stp>FR0013457157 Corp</stp>
        <stp>rtg_moody</stp>
        <stp>[greenBondsFilter.xlsx]tkrBBG!R161C20</stp>
        <stp>fill=-</stp>
        <tr r="T161" s="1"/>
      </tp>
      <tp t="s">
        <v>Baa3</v>
        <stp/>
        <stp>##V3_BDPV12</stp>
        <stp>XS2207430120 Corp</stp>
        <stp>rtg_moody</stp>
        <stp>[greenBondsFilter.xlsx]tkrBBG!R114C20</stp>
        <stp>fill=-</stp>
        <tr r="T114" s="1"/>
      </tp>
      <tp t="s">
        <v>BB+</v>
        <stp/>
        <stp>##V3_BDPV12</stp>
        <stp>XS2077670342 Corp</stp>
        <stp>bb_composite</stp>
        <stp>[greenBondsFilter.xlsx]tkrBBG!R9C22</stp>
        <stp>fill=-</stp>
        <tr r="V9" s="1"/>
      </tp>
      <tp t="s">
        <v>N</v>
        <stp/>
        <stp>##V3_BDPV12</stp>
        <stp>XS1888180640 Corp</stp>
        <stp>green_bond_loan_indicator</stp>
        <stp>[greenBondsFilter.xlsx]tkrBBG!R81C23</stp>
        <tr r="W81" s="1"/>
      </tp>
      <tp t="s">
        <v>N</v>
        <stp/>
        <stp>##V3_BDPV12</stp>
        <stp>XS1797663967 Corp</stp>
        <stp>green_bond_loan_indicator</stp>
        <stp>[greenBondsFilter.xlsx]tkrBBG!R25C23</stp>
        <tr r="W25" s="1"/>
      </tp>
      <tp t="s">
        <v>N</v>
        <stp/>
        <stp>##V3_BDPV12</stp>
        <stp>XS1309436753 Corp</stp>
        <stp>green_bond_loan_indicator</stp>
        <stp>[greenBondsFilter.xlsx]tkrBBG!R48C23</stp>
        <tr r="W48" s="1"/>
      </tp>
      <tp t="s">
        <v>A2</v>
        <stp/>
        <stp>##V3_BDPV12</stp>
        <stp>XS1757377400 Corp</stp>
        <stp>rtg_moody</stp>
        <stp>[greenBondsFilter.xlsx]tkrBBG!R140C20</stp>
        <stp>fill=-</stp>
        <tr r="T140" s="1"/>
      </tp>
      <tp t="s">
        <v>Baa2</v>
        <stp/>
        <stp>##V3_BDPV12</stp>
        <stp>XS1799938995 Corp</stp>
        <stp>rtg_moody</stp>
        <stp>[greenBondsFilter.xlsx]tkrBBG!R153C20</stp>
        <stp>fill=-</stp>
        <tr r="T153" s="1"/>
      </tp>
      <tp t="s">
        <v>Baa2</v>
        <stp/>
        <stp>##V3_BDPV12</stp>
        <stp>XS2187689034 Corp</stp>
        <stp>rtg_moody</stp>
        <stp>[greenBondsFilter.xlsx]tkrBBG!R154C20</stp>
        <stp>fill=-</stp>
        <tr r="T154" s="1"/>
      </tp>
      <tp t="s">
        <v>-</v>
        <stp/>
        <stp>##V3_BDPV12</stp>
        <stp>FR0013399177 Corp</stp>
        <stp>rtg_moody</stp>
        <stp>[greenBondsFilter.xlsx]tkrBBG!R160C20</stp>
        <stp>fill=-</stp>
        <tr r="T160" s="1"/>
      </tp>
      <tp t="s">
        <v>Ba1</v>
        <stp/>
        <stp>##V3_BDPV12</stp>
        <stp>XS1713463716 Corp</stp>
        <stp>rtg_moody</stp>
        <stp>[greenBondsFilter.xlsx]tkrBBG!R117C20</stp>
        <stp>fill=-</stp>
        <tr r="T117" s="1"/>
      </tp>
      <tp t="s">
        <v>Baa3</v>
        <stp/>
        <stp>##V3_BDPV12</stp>
        <stp>XS1191320297 Corp</stp>
        <stp>rtg_moody</stp>
        <stp>[greenBondsFilter.xlsx]tkrBBG!R180C20</stp>
        <stp>fill=-</stp>
        <tr r="T180" s="1"/>
      </tp>
      <tp t="s">
        <v>Ba1</v>
        <stp/>
        <stp>##V3_BDPV12</stp>
        <stp>XS1216019585 Corp</stp>
        <stp>rtg_moody</stp>
        <stp>[greenBondsFilter.xlsx]tkrBBG!R130C20</stp>
        <stp>fill=-</stp>
        <tr r="T130" s="1"/>
      </tp>
      <tp t="s">
        <v>-</v>
        <stp/>
        <stp>##V3_BDPV12</stp>
        <stp>XS1934875219 Corp</stp>
        <stp>rtg_moody</stp>
        <stp>[greenBondsFilter.xlsx]tkrBBG!R185C20</stp>
        <stp>fill=-</stp>
        <tr r="T185" s="1"/>
      </tp>
      <tp t="s">
        <v>Baa3</v>
        <stp/>
        <stp>##V3_BDPV12</stp>
        <stp>XS1196713298 Corp</stp>
        <stp>rtg_moody</stp>
        <stp>[greenBondsFilter.xlsx]tkrBBG!R137C20</stp>
        <stp>fill=-</stp>
        <tr r="T137" s="1"/>
      </tp>
      <tp t="s">
        <v>Baa3</v>
        <stp/>
        <stp>##V3_BDPV12</stp>
        <stp>FR0011700293 Corp</stp>
        <stp>rtg_moody</stp>
        <stp>[greenBondsFilter.xlsx]tkrBBG!R101C20</stp>
        <stp>fill=-</stp>
        <tr r="T101" s="1"/>
      </tp>
      <tp t="s">
        <v>-</v>
        <stp/>
        <stp>##V3_BDPV12</stp>
        <stp>FR0012650281 Corp</stp>
        <stp>rtg_moody</stp>
        <stp>[greenBondsFilter.xlsx]tkrBBG!R162C20</stp>
        <stp>fill=-</stp>
        <tr r="T162" s="1"/>
      </tp>
      <tp t="s">
        <v>N</v>
        <stp/>
        <stp>##V3_BDPV12</stp>
        <stp>XS1490960942 Corp</stp>
        <stp>green_bond_loan_indicator</stp>
        <stp>[greenBondsFilter.xlsx]tkrBBG!R70C23</stp>
        <tr r="W70" s="1"/>
      </tp>
      <tp t="s">
        <v>N</v>
        <stp/>
        <stp>##V3_BDPV12</stp>
        <stp>XS1501166869 Corp</stp>
        <stp>green_bond_loan_indicator</stp>
        <stp>[greenBondsFilter.xlsx]tkrBBG!R47C23</stp>
        <tr r="W47" s="1"/>
      </tp>
      <tp t="s">
        <v>BB+</v>
        <stp/>
        <stp>##V3_BDPV12</stp>
        <stp>XS2077670003 Corp</stp>
        <stp>rtg_sp</stp>
        <stp>[greenBondsFilter.xlsx]tkrBBG!R8C21</stp>
        <stp>fill=-</stp>
        <tr r="U8" s="1"/>
      </tp>
      <tp t="s">
        <v>Baa2</v>
        <stp/>
        <stp>##V3_BDPV12</stp>
        <stp>XS1322373017 Corp</stp>
        <stp>rtg_moody</stp>
        <stp>[greenBondsFilter.xlsx]tkrBBG!R116C20</stp>
        <stp>fill=-</stp>
        <tr r="T116" s="1"/>
      </tp>
      <tp t="s">
        <v>Baa2</v>
        <stp/>
        <stp>##V3_BDPV12</stp>
        <stp>XS1205618470 Corp</stp>
        <stp>rtg_moody</stp>
        <stp>[greenBondsFilter.xlsx]tkrBBG!R115C20</stp>
        <stp>fill=-</stp>
        <tr r="T115" s="1"/>
      </tp>
      <tp t="s">
        <v>Baa2</v>
        <stp/>
        <stp>##V3_BDPV12</stp>
        <stp>XS1498442521 Corp</stp>
        <stp>rtg_moody</stp>
        <stp>[greenBondsFilter.xlsx]tkrBBG!R109C20</stp>
        <stp>fill=-</stp>
        <tr r="T109" s="1"/>
      </tp>
      <tp t="s">
        <v>Baa3</v>
        <stp/>
        <stp>##V3_BDPV12</stp>
        <stp>XS1720192696 Corp</stp>
        <stp>rtg_moody</stp>
        <stp>[greenBondsFilter.xlsx]tkrBBG!R142C20</stp>
        <stp>fill=-</stp>
        <tr r="T142" s="1"/>
      </tp>
      <tp t="s">
        <v>-</v>
        <stp/>
        <stp>##V3_BDPV12</stp>
        <stp>XS1271836600 Corp</stp>
        <stp>rtg_moody</stp>
        <stp>[greenBondsFilter.xlsx]tkrBBG!R163C20</stp>
        <stp>fill=-</stp>
        <tr r="T163" s="1"/>
      </tp>
      <tp t="s">
        <v>N</v>
        <stp/>
        <stp>##V3_BDPV12</stp>
        <stp>XS0969341147 Corp</stp>
        <stp>green_bond_loan_indicator</stp>
        <stp>[greenBondsFilter.xlsx]tkrBBG!R53C23</stp>
        <tr r="W53" s="1"/>
      </tp>
      <tp t="s">
        <v>BB+</v>
        <stp/>
        <stp>##V3_BDPV12</stp>
        <stp>XS2077670342 Corp</stp>
        <stp>rtg_sp</stp>
        <stp>[greenBondsFilter.xlsx]tkrBBG!R9C21</stp>
        <stp>fill=-</stp>
        <tr r="U9" s="1"/>
      </tp>
      <tp t="s">
        <v>Baa2</v>
        <stp/>
        <stp>##V3_BDPV12</stp>
        <stp>XS1044811591 Corp</stp>
        <stp>rtg_moody</stp>
        <stp>[greenBondsFilter.xlsx]tkrBBG!R104C20</stp>
        <stp>fill=-</stp>
        <tr r="T104" s="1"/>
      </tp>
      <tp>
        <v>0.28999999999999998</v>
        <stp/>
        <stp>##V3_BDPV12</stp>
        <stp>H15T5Y Curncy</stp>
        <stp>px_last</stp>
        <stp>[greenBondsFilter.xlsx]tkrBBG!R40C28</stp>
        <tr r="AB40" s="1"/>
      </tp>
      <tp>
        <v>0.28999999999999998</v>
        <stp/>
        <stp>##V3_BDPV12</stp>
        <stp>H15T5Y Curncy</stp>
        <stp>px_last</stp>
        <stp>[greenBondsFilter.xlsx]tkrBBG!R41C28</stp>
        <tr r="AB41" s="1"/>
      </tp>
      <tp t="s">
        <v>BB+</v>
        <stp/>
        <stp>##V3_BDPV12</stp>
        <stp>XS1323897725 Corp</stp>
        <stp>bb_composite</stp>
        <stp>[greenBondsFilter.xlsx]tkrBBG!R5C22</stp>
        <stp>fill=-</stp>
        <tr r="V5" s="1"/>
      </tp>
      <tp t="s">
        <v>-</v>
        <stp/>
        <stp>##V3_BDPV12</stp>
        <stp>XS2010037765 Corp</stp>
        <stp>rtg_moody</stp>
        <stp>[greenBondsFilter.xlsx]tkrBBG!R172C20</stp>
        <stp>fill=-</stp>
        <tr r="T172" s="1"/>
      </tp>
      <tp t="s">
        <v>-</v>
        <stp/>
        <stp>##V3_BDPV12</stp>
        <stp>XS1788973573 Corp</stp>
        <stp>rtg_moody</stp>
        <stp>[greenBondsFilter.xlsx]tkrBBG!R168C20</stp>
        <stp>fill=-</stp>
        <tr r="T168" s="1"/>
      </tp>
      <tp t="s">
        <v>-</v>
        <stp/>
        <stp>##V3_BDPV12</stp>
        <stp>XS1716927766 Corp</stp>
        <stp>rtg_moody</stp>
        <stp>[greenBondsFilter.xlsx]tkrBBG!R164C20</stp>
        <stp>fill=-</stp>
        <tr r="T164" s="1"/>
      </tp>
      <tp t="s">
        <v>Ba1</v>
        <stp/>
        <stp>##V3_BDPV12</stp>
        <stp>XS1014987355 Corp</stp>
        <stp>rtg_moody</stp>
        <stp>[greenBondsFilter.xlsx]tkrBBG!R122C20</stp>
        <stp>fill=-</stp>
        <tr r="T122" s="1"/>
      </tp>
      <tp t="s">
        <v>N</v>
        <stp/>
        <stp>##V3_BDPV12</stp>
        <stp>FR0013464922 Corp</stp>
        <stp>green_bond_loan_indicator</stp>
        <stp>[greenBondsFilter.xlsx]tkrBBG!R99C23</stp>
        <tr r="W99" s="1"/>
      </tp>
      <tp t="s">
        <v>N</v>
        <stp/>
        <stp>##V3_BDPV12</stp>
        <stp>XS1028597315 Corp</stp>
        <stp>green_bond_loan_indicator</stp>
        <stp>[greenBondsFilter.xlsx]tkrBBG!R68C23</stp>
        <tr r="W68" s="1"/>
      </tp>
      <tp t="s">
        <v>N</v>
        <stp/>
        <stp>##V3_BDPV12</stp>
        <stp>XS1309437215 Corp</stp>
        <stp>green_bond_loan_indicator</stp>
        <stp>[greenBondsFilter.xlsx]tkrBBG!R52C23</stp>
        <tr r="W52" s="1"/>
      </tp>
      <tp t="s">
        <v>Ba1</v>
        <stp/>
        <stp>##V3_BDPV12</stp>
        <stp>XS2055106210 Corp</stp>
        <stp>rtg_moody</stp>
        <stp>[greenBondsFilter.xlsx]tkrBBG!R171C20</stp>
        <stp>fill=-</stp>
        <tr r="T171" s="1"/>
      </tp>
      <tp t="s">
        <v>Caa2</v>
        <stp/>
        <stp>##V3_BDPV12</stp>
        <stp>FR0011606169 Corp</stp>
        <stp>rtg_moody</stp>
        <stp>[greenBondsFilter.xlsx]tkrBBG!R187C20</stp>
        <stp>fill=-</stp>
        <tr r="T187" s="1"/>
      </tp>
      <tp t="s">
        <v>Ba1</v>
        <stp/>
        <stp>##V3_BDPV12</stp>
        <stp>XS1713463559 Corp</stp>
        <stp>rtg_moody</stp>
        <stp>[greenBondsFilter.xlsx]tkrBBG!R120C20</stp>
        <stp>fill=-</stp>
        <tr r="T120" s="1"/>
      </tp>
      <tp t="s">
        <v>B2u</v>
        <stp/>
        <stp>##V3_BDPV12</stp>
        <stp>XS1642686676 Corp</stp>
        <stp>rtg_moody</stp>
        <stp>[greenBondsFilter.xlsx]tkrBBG!R192C20</stp>
        <stp>fill=-</stp>
        <tr r="T192" s="1"/>
      </tp>
      <tp t="s">
        <v>Baa3</v>
        <stp/>
        <stp>##V3_BDPV12</stp>
        <stp>XS1811181566 Corp</stp>
        <stp>rtg_moody</stp>
        <stp>[greenBondsFilter.xlsx]tkrBBG!R182C20</stp>
        <stp>fill=-</stp>
        <tr r="T182" s="1"/>
      </tp>
      <tp t="s">
        <v>Baa3</v>
        <stp/>
        <stp>##V3_BDPV12</stp>
        <stp>XS1196714429 Corp</stp>
        <stp>rtg_moody</stp>
        <stp>[greenBondsFilter.xlsx]tkrBBG!R134C20</stp>
        <stp>fill=-</stp>
        <tr r="T134" s="1"/>
      </tp>
      <tp t="s">
        <v>Baa3</v>
        <stp/>
        <stp>##V3_BDPV12</stp>
        <stp>XS1721244371 Corp</stp>
        <stp>rtg_moody</stp>
        <stp>[greenBondsFilter.xlsx]tkrBBG!R124C20</stp>
        <stp>fill=-</stp>
        <tr r="T124" s="1"/>
      </tp>
      <tp t="s">
        <v>-</v>
        <stp/>
        <stp>##V3_BDPV12</stp>
        <stp>XS1974894138 Corp</stp>
        <stp>rtg_moody</stp>
        <stp>[greenBondsFilter.xlsx]tkrBBG!R173C20</stp>
        <stp>fill=-</stp>
        <tr r="T173" s="1"/>
      </tp>
      <tp t="s">
        <v>-</v>
        <stp/>
        <stp>##V3_BDPV12</stp>
        <stp>XS2027946610 Corp</stp>
        <stp>rtg_moody</stp>
        <stp>[greenBondsFilter.xlsx]tkrBBG!R177C20</stp>
        <stp>fill=-</stp>
        <tr r="T177" s="1"/>
      </tp>
      <tp t="s">
        <v>Baa3</v>
        <stp/>
        <stp>##V3_BDPV12</stp>
        <stp>XS1591694481 Corp</stp>
        <stp>rtg_moody</stp>
        <stp>[greenBondsFilter.xlsx]tkrBBG!R113C20</stp>
        <stp>fill=-</stp>
        <tr r="T113" s="1"/>
      </tp>
      <tp t="s">
        <v>BB+</v>
        <stp/>
        <stp>##V3_BDPV12</stp>
        <stp>USN4297BBC74 Corp</stp>
        <stp>rtg_sp</stp>
        <stp>[greenBondsFilter.xlsx]tkrBBG!R57C21</stp>
        <stp>fill=-</stp>
        <tr r="U57" s="1"/>
      </tp>
      <tp>
        <v>0.65990000000000004</v>
        <stp/>
        <stp>##V3_BDPV12</stp>
        <stp>USSW10 Curncy</stp>
        <stp>px_last</stp>
        <stp>[greenBondsFilter.xlsx]tkrBBG!R57C28</stp>
        <tr r="AB57" s="1"/>
      </tp>
      <tp t="s">
        <v>Y</v>
        <stp/>
        <stp>##V3_BDPV12</stp>
        <stp>XS2082429890 Corp</stp>
        <stp>green_bond_loan_indicator</stp>
        <stp>[greenBondsFilter.xlsx]tkrBBG!R60C23</stp>
        <tr r="W60" s="1"/>
      </tp>
      <tp t="s">
        <v>N</v>
        <stp/>
        <stp>##V3_BDPV12</stp>
        <stp>FR0013413887 Corp</stp>
        <stp>green_bond_loan_indicator</stp>
        <stp>[greenBondsFilter.xlsx]tkrBBG!R65C23</stp>
        <tr r="W65" s="1"/>
      </tp>
      <tp t="s">
        <v>N</v>
        <stp/>
        <stp>##V3_BDPV12</stp>
        <stp>XS1028599287 Corp</stp>
        <stp>green_bond_loan_indicator</stp>
        <stp>[greenBondsFilter.xlsx]tkrBBG!R64C23</stp>
        <tr r="W64" s="1"/>
      </tp>
      <tp t="s">
        <v>N</v>
        <stp/>
        <stp>##V3_BDPV12</stp>
        <stp>XS0969342384 Corp</stp>
        <stp>green_bond_loan_indicator</stp>
        <stp>[greenBondsFilter.xlsx]tkrBBG!R54C23</stp>
        <tr r="W54" s="1"/>
      </tp>
      <tp t="s">
        <v>N</v>
        <stp/>
        <stp>##V3_BDPV12</stp>
        <stp>FR0013447877 Corp</stp>
        <stp>green_bond_loan_indicator</stp>
        <stp>[greenBondsFilter.xlsx]tkrBBG!R67C23</stp>
        <tr r="W67" s="1"/>
      </tp>
      <tp t="s">
        <v>N</v>
        <stp/>
        <stp>##V3_BDPV12</stp>
        <stp>FR0013292828 Corp</stp>
        <stp>green_bond_loan_indicator</stp>
        <stp>[greenBondsFilter.xlsx]tkrBBG!R24C23</stp>
        <tr r="W24" s="1"/>
      </tp>
      <tp t="s">
        <v>Baa3</v>
        <stp/>
        <stp>##V3_BDPV12</stp>
        <stp>XS2010045511 Corp</stp>
        <stp>rtg_moody</stp>
        <stp>[greenBondsFilter.xlsx]tkrBBG!R132C20</stp>
        <stp>fill=-</stp>
        <tr r="T132" s="1"/>
      </tp>
      <tp t="s">
        <v>B2</v>
        <stp/>
        <stp>##V3_BDPV12</stp>
        <stp>XS0222524372 Corp</stp>
        <stp>rtg_moody</stp>
        <stp>[greenBondsFilter.xlsx]tkrBBG!R186C20</stp>
        <stp>fill=-</stp>
        <tr r="T186" s="1"/>
      </tp>
      <tp t="s">
        <v>Baa2</v>
        <stp/>
        <stp>##V3_BDPV12</stp>
        <stp>XS2196328608 Corp</stp>
        <stp>rtg_moody</stp>
        <stp>[greenBondsFilter.xlsx]tkrBBG!R107C20</stp>
        <stp>fill=-</stp>
        <tr r="T107" s="1"/>
      </tp>
      <tp t="s">
        <v>Baa3</v>
        <stp/>
        <stp>##V3_BDPV12</stp>
        <stp>XS0943370543 Corp</stp>
        <stp>rtg_moody</stp>
        <stp>[greenBondsFilter.xlsx]tkrBBG!R141C20</stp>
        <stp>fill=-</stp>
        <tr r="T141" s="1"/>
      </tp>
      <tp t="s">
        <v>Baa3</v>
        <stp/>
        <stp>##V3_BDPV12</stp>
        <stp>FR0011401728 Corp</stp>
        <stp>rtg_moody</stp>
        <stp>[greenBondsFilter.xlsx]tkrBBG!R100C20</stp>
        <stp>fill=-</stp>
        <tr r="T100" s="1"/>
      </tp>
      <tp t="s">
        <v>B2u</v>
        <stp/>
        <stp>##V3_BDPV12</stp>
        <stp>XS1642682410 Corp</stp>
        <stp>rtg_moody</stp>
        <stp>[greenBondsFilter.xlsx]tkrBBG!R191C20</stp>
        <stp>fill=-</stp>
        <tr r="T191" s="1"/>
      </tp>
      <tp t="s">
        <v>BB+</v>
        <stp/>
        <stp>##V3_BDPV12</stp>
        <stp>XS2077670003 Corp</stp>
        <stp>bb_composite</stp>
        <stp>[greenBondsFilter.xlsx]tkrBBG!R8C22</stp>
        <stp>fill=-</stp>
        <tr r="V8" s="1"/>
      </tp>
      <tp>
        <v>-4.2000000000000003E-2</v>
        <stp/>
        <stp>##V3_BDPV12</stp>
        <stp>GUKG5 Curncy</stp>
        <stp>px_last</stp>
        <stp>[greenBondsFilter.xlsx]tkrBBG!R39C28</stp>
        <tr r="AB39" s="1"/>
      </tp>
      <tp>
        <v>-0.34</v>
        <stp/>
        <stp>##V3_BDPV12</stp>
        <stp>EUAMDB05 Curncy</stp>
        <stp>px_last</stp>
        <stp>[greenBondsFilter.xlsx]tkrBBG!R14C28</stp>
        <tr r="AB14" s="1"/>
      </tp>
      <tp>
        <v>-0.34</v>
        <stp/>
        <stp>##V3_BDPV12</stp>
        <stp>EUAMDB05 Curncy</stp>
        <stp>px_last</stp>
        <stp>[greenBondsFilter.xlsx]tkrBBG!R13C28</stp>
        <tr r="AB13" s="1"/>
      </tp>
      <tp>
        <v>-0.34</v>
        <stp/>
        <stp>##V3_BDPV12</stp>
        <stp>EUAMDB05 Curncy</stp>
        <stp>px_last</stp>
        <stp>[greenBondsFilter.xlsx]tkrBBG!R19C28</stp>
        <tr r="AB19" s="1"/>
      </tp>
      <tp>
        <v>-0.34</v>
        <stp/>
        <stp>##V3_BDPV12</stp>
        <stp>EUAMDB05 Curncy</stp>
        <stp>px_last</stp>
        <stp>[greenBondsFilter.xlsx]tkrBBG!R20C28</stp>
        <tr r="AB20" s="1"/>
      </tp>
      <tp>
        <v>-0.34</v>
        <stp/>
        <stp>##V3_BDPV12</stp>
        <stp>EUAMDB05 Curncy</stp>
        <stp>px_last</stp>
        <stp>[greenBondsFilter.xlsx]tkrBBG!R67C28</stp>
        <tr r="AB67" s="1"/>
      </tp>
      <tp>
        <v>-0.34</v>
        <stp/>
        <stp>##V3_BDPV12</stp>
        <stp>EUAMDB05 Curncy</stp>
        <stp>px_last</stp>
        <stp>[greenBondsFilter.xlsx]tkrBBG!R94C28</stp>
        <tr r="AB94" s="1"/>
      </tp>
      <tp>
        <v>-0.34</v>
        <stp/>
        <stp>##V3_BDPV12</stp>
        <stp>EUAMDB05 Curncy</stp>
        <stp>px_last</stp>
        <stp>[greenBondsFilter.xlsx]tkrBBG!R86C28</stp>
        <tr r="AB86" s="1"/>
      </tp>
      <tp>
        <v>-0.34</v>
        <stp/>
        <stp>##V3_BDPV12</stp>
        <stp>EUAMDB05 Curncy</stp>
        <stp>px_last</stp>
        <stp>[greenBondsFilter.xlsx]tkrBBG!R83C28</stp>
        <tr r="AB83" s="1"/>
      </tp>
      <tp t="s">
        <v>N</v>
        <stp/>
        <stp>##V3_BDPV12</stp>
        <stp>XS2056730323 Corp</stp>
        <stp>green_bond_loan_indicator</stp>
        <stp>[greenBondsFilter.xlsx]tkrBBG!R84C23</stp>
        <tr r="W84" s="1"/>
      </tp>
      <tp t="s">
        <v>N</v>
        <stp/>
        <stp>##V3_BDPV12</stp>
        <stp>XS1405763019 Corp</stp>
        <stp>green_bond_loan_indicator</stp>
        <stp>[greenBondsFilter.xlsx]tkrBBG!R18C23</stp>
        <tr r="W18" s="1"/>
      </tp>
      <tp t="s">
        <v>N</v>
        <stp/>
        <stp>##V3_BDPV12</stp>
        <stp>XS2010039548 Corp</stp>
        <stp>green_bond_loan_indicator</stp>
        <stp>[greenBondsFilter.xlsx]tkrBBG!R29C23</stp>
        <tr r="W29" s="1"/>
      </tp>
      <tp t="s">
        <v>N</v>
        <stp/>
        <stp>##V3_BDPV12</stp>
        <stp>XS2193663619 Corp</stp>
        <stp>green_bond_loan_indicator</stp>
        <stp>[greenBondsFilter.xlsx]tkrBBG!R39C23</stp>
        <tr r="W39" s="1"/>
      </tp>
      <tp t="s">
        <v>N</v>
        <stp/>
        <stp>##V3_BDPV12</stp>
        <stp>XS2186001314 Corp</stp>
        <stp>green_bond_loan_indicator</stp>
        <stp>[greenBondsFilter.xlsx]tkrBBG!R36C23</stp>
        <tr r="W36" s="1"/>
      </tp>
      <tp t="s">
        <v>N</v>
        <stp/>
        <stp>##V3_BDPV12</stp>
        <stp>XS2056371334 Corp</stp>
        <stp>green_bond_loan_indicator</stp>
        <stp>[greenBondsFilter.xlsx]tkrBBG!R77C23</stp>
        <tr r="W77" s="1"/>
      </tp>
      <tp t="s">
        <v>Baa3</v>
        <stp/>
        <stp>##V3_BDPV12</stp>
        <stp>XS2195190520 Corp</stp>
        <stp>rtg_moody</stp>
        <stp>[greenBondsFilter.xlsx]tkrBBG!R138C20</stp>
        <stp>fill=-</stp>
        <tr r="T138" s="1"/>
      </tp>
      <tp t="s">
        <v>Ba2</v>
        <stp/>
        <stp>##V3_BDPV12</stp>
        <stp>XS1219498141 Corp</stp>
        <stp>rtg_moody</stp>
        <stp>[greenBondsFilter.xlsx]tkrBBG!R110C20</stp>
        <stp>fill=-</stp>
        <tr r="T110" s="1"/>
      </tp>
      <tp t="s">
        <v>Ba2</v>
        <stp/>
        <stp>##V3_BDPV12</stp>
        <stp>XS1219499032 Corp</stp>
        <stp>rtg_moody</stp>
        <stp>[greenBondsFilter.xlsx]tkrBBG!R111C20</stp>
        <stp>fill=-</stp>
        <tr r="T111" s="1"/>
      </tp>
      <tp t="s">
        <v>Baa3</v>
        <stp/>
        <stp>##V3_BDPV12</stp>
        <stp>XS2010044977 Corp</stp>
        <stp>rtg_moody</stp>
        <stp>[greenBondsFilter.xlsx]tkrBBG!R131C20</stp>
        <stp>fill=-</stp>
        <tr r="T131" s="1"/>
      </tp>
      <tp t="s">
        <v>BB+</v>
        <stp/>
        <stp>##V3_BDPV12</stp>
        <stp>XS1323897485 Corp</stp>
        <stp>bb_composite</stp>
        <stp>[greenBondsFilter.xlsx]tkrBBG!R2C22</stp>
        <stp>fill=-</stp>
        <tr r="V2" s="1"/>
      </tp>
      <tp t="s">
        <v>N</v>
        <stp/>
        <stp>##V3_BDPV12</stp>
        <stp>XS2193662728 Corp</stp>
        <stp>green_bond_loan_indicator</stp>
        <stp>[greenBondsFilter.xlsx]tkrBBG!R38C23</stp>
        <tr r="W38" s="1"/>
      </tp>
      <tp t="s">
        <v>N</v>
        <stp/>
        <stp>##V3_BDPV12</stp>
        <stp>XS1152343668 Corp</stp>
        <stp>green_bond_loan_indicator</stp>
        <stp>[greenBondsFilter.xlsx]tkrBBG!R12C23</stp>
        <tr r="W12" s="1"/>
      </tp>
      <tp t="s">
        <v>N</v>
        <stp/>
        <stp>##V3_BDPV12</stp>
        <stp>XS2011260531 Corp</stp>
        <stp>green_bond_loan_indicator</stp>
        <stp>[greenBondsFilter.xlsx]tkrBBG!R13C23</stp>
        <tr r="W13" s="1"/>
      </tp>
      <tp t="s">
        <v>N</v>
        <stp/>
        <stp>##V3_BDPV12</stp>
        <stp>FR0013367612 Corp</stp>
        <stp>green_bond_loan_indicator</stp>
        <stp>[greenBondsFilter.xlsx]tkrBBG!R96C23</stp>
        <tr r="W96" s="1"/>
      </tp>
      <tp t="s">
        <v>Baa2</v>
        <stp/>
        <stp>##V3_BDPV12</stp>
        <stp>XS1048428442 Corp</stp>
        <stp>rtg_moody</stp>
        <stp>[greenBondsFilter.xlsx]tkrBBG!R155C20</stp>
        <stp>fill=-</stp>
        <tr r="T155" s="1"/>
      </tp>
      <tp t="s">
        <v>Baa3</v>
        <stp/>
        <stp>##V3_BDPV12</stp>
        <stp>XS1491364953 Corp</stp>
        <stp>rtg_moody</stp>
        <stp>[greenBondsFilter.xlsx]tkrBBG!R181C20</stp>
        <stp>fill=-</stp>
        <tr r="T181" s="1"/>
      </tp>
      <tp t="s">
        <v>Baa2</v>
        <stp/>
        <stp>##V3_BDPV12</stp>
        <stp>XS1405770907 Corp</stp>
        <stp>rtg_moody</stp>
        <stp>[greenBondsFilter.xlsx]tkrBBG!R105C20</stp>
        <stp>fill=-</stp>
        <tr r="T105" s="1"/>
      </tp>
      <tp t="s">
        <v>Baa2</v>
        <stp/>
        <stp>##V3_BDPV12</stp>
        <stp>XS1150695192 Corp</stp>
        <stp>rtg_moody</stp>
        <stp>[greenBondsFilter.xlsx]tkrBBG!R148C20</stp>
        <stp>fill=-</stp>
        <tr r="T148" s="1"/>
      </tp>
      <tp t="s">
        <v>Baa2</v>
        <stp/>
        <stp>##V3_BDPV12</stp>
        <stp>XS0968913342 Corp</stp>
        <stp>rtg_moody</stp>
        <stp>[greenBondsFilter.xlsx]tkrBBG!R152C20</stp>
        <stp>fill=-</stp>
        <tr r="T152" s="1"/>
      </tp>
      <tp t="s">
        <v>NR</v>
        <stp/>
        <stp>##V3_BDPV12</stp>
        <stp>DE000A1ZN206 Corp</stp>
        <stp>bb_composite</stp>
        <stp>[greenBondsFilter.xlsx]tkrBBG!R188C22</stp>
        <stp>fill=-</stp>
        <tr r="V188" s="1"/>
      </tp>
      <tp t="s">
        <v>N</v>
        <stp/>
        <stp>##V3_BDPV12</stp>
        <stp>XS1590787799 Corp</stp>
        <stp>green_bond_loan_indicator</stp>
        <stp>[greenBondsFilter.xlsx]tkrBBG!R59C23</stp>
        <tr r="W59" s="1"/>
      </tp>
      <tp t="s">
        <v>N</v>
        <stp/>
        <stp>##V3_BDPV12</stp>
        <stp>XS1713466495 Corp</stp>
        <stp>green_bond_loan_indicator</stp>
        <stp>[greenBondsFilter.xlsx]tkrBBG!R19C23</stp>
        <tr r="W19" s="1"/>
      </tp>
      <tp t="s">
        <v>N</v>
        <stp/>
        <stp>##V3_BDPV12</stp>
        <stp>XS1933828433 Corp</stp>
        <stp>green_bond_loan_indicator</stp>
        <stp>[greenBondsFilter.xlsx]tkrBBG!R74C23</stp>
        <tr r="W74" s="1"/>
      </tp>
      <tp t="s">
        <v>N</v>
        <stp/>
        <stp>##V3_BDPV12</stp>
        <stp>FR0011531730 Corp</stp>
        <stp>green_bond_loan_indicator</stp>
        <stp>[greenBondsFilter.xlsx]tkrBBG!R87C23</stp>
        <tr r="W87" s="1"/>
      </tp>
      <tp t="s">
        <v>N</v>
        <stp/>
        <stp>##V3_BDPV12</stp>
        <stp>XS1713462403 Corp</stp>
        <stp>green_bond_loan_indicator</stp>
        <stp>[greenBondsFilter.xlsx]tkrBBG!R31C23</stp>
        <tr r="W31" s="1"/>
      </tp>
      <tp t="s">
        <v>Y</v>
        <stp/>
        <stp>##V3_BDPV12</stp>
        <stp>FR0013310505 Corp</stp>
        <stp>green_bond_loan_indicator</stp>
        <stp>[greenBondsFilter.xlsx]tkrBBG!R88C23</stp>
        <tr r="W88" s="1"/>
      </tp>
      <tp t="s">
        <v>N</v>
        <stp/>
        <stp>##V3_BDPV12</stp>
        <stp>XS1115498260 Corp</stp>
        <stp>green_bond_loan_indicator</stp>
        <stp>[greenBondsFilter.xlsx]tkrBBG!R66C23</stp>
        <tr r="W66" s="1"/>
      </tp>
      <tp t="s">
        <v>N</v>
        <stp/>
        <stp>##V3_BDPV12</stp>
        <stp>XS1294343337 Corp</stp>
        <stp>green_bond_loan_indicator</stp>
        <stp>[greenBondsFilter.xlsx]tkrBBG!R32C23</stp>
        <tr r="W32" s="1"/>
      </tp>
      <tp t="s">
        <v>N</v>
        <stp/>
        <stp>##V3_BDPV12</stp>
        <stp>FR0011401751 Corp</stp>
        <stp>green_bond_loan_indicator</stp>
        <stp>[greenBondsFilter.xlsx]tkrBBG!R97C23</stp>
        <tr r="W97" s="1"/>
      </tp>
      <tp t="s">
        <v>-</v>
        <stp/>
        <stp>##V3_BDPV12</stp>
        <stp>XS1117300837 Corp</stp>
        <stp>rtg_moody</stp>
        <stp>[greenBondsFilter.xlsx]tkrBBG!R165C20</stp>
        <stp>fill=-</stp>
        <tr r="T165" s="1"/>
      </tp>
      <tp t="s">
        <v>Baa2</v>
        <stp/>
        <stp>##V3_BDPV12</stp>
        <stp>XS2035564975 Corp</stp>
        <stp>rtg_moody</stp>
        <stp>[greenBondsFilter.xlsx]tkrBBG!R106C20</stp>
        <stp>fill=-</stp>
        <tr r="T106" s="1"/>
      </tp>
      <tp t="s">
        <v>BB+</v>
        <stp/>
        <stp>##V3_BDPV12</stp>
        <stp>XS0992293901 Corp</stp>
        <stp>bb_composite</stp>
        <stp>[greenBondsFilter.xlsx]tkrBBG!R3C22</stp>
        <stp>fill=-</stp>
        <tr r="V3" s="1"/>
      </tp>
      <tp t="s">
        <v>BB+</v>
        <stp/>
        <stp>##V3_BDPV12</stp>
        <stp>DE000A11QR73 Corp</stp>
        <stp>bb_composite</stp>
        <stp>[greenBondsFilter.xlsx]tkrBBG!R7C22</stp>
        <stp>fill=-</stp>
        <tr r="V7" s="1"/>
      </tp>
      <tp t="s">
        <v>Ba1u</v>
        <stp/>
        <stp>##V3_BDPV12</stp>
        <stp>XS1139494493 Corp</stp>
        <stp>rtg_moody</stp>
        <stp>[greenBondsFilter.xlsx]tkrBBG!R127C20</stp>
        <stp>fill=-</stp>
        <tr r="T127" s="1"/>
      </tp>
      <tp t="s">
        <v>N</v>
        <stp/>
        <stp>##V3_BDPV12</stp>
        <stp>BE6309987400 Corp</stp>
        <stp>green_bond_loan_indicator</stp>
        <stp>[greenBondsFilter.xlsx]tkrBBG!R4C23</stp>
        <tr r="W4" s="1"/>
      </tp>
      <tp t="s">
        <v>N</v>
        <stp/>
        <stp>##V3_BDPV12</stp>
        <stp>FR0012648590 Corp</stp>
        <stp>green_bond_loan_indicator</stp>
        <stp>[greenBondsFilter.xlsx]tkrBBG!R92C23</stp>
        <tr r="W92" s="1"/>
      </tp>
      <tp t="s">
        <v>N</v>
        <stp/>
        <stp>##V3_BDPV12</stp>
        <stp>XS1222594472 Corp</stp>
        <stp>green_bond_loan_indicator</stp>
        <stp>[greenBondsFilter.xlsx]tkrBBG!R56C23</stp>
        <tr r="W56" s="1"/>
      </tp>
      <tp t="s">
        <v>BB+</v>
        <stp/>
        <stp>##V3_BDPV12</stp>
        <stp>XS1323897725 Corp</stp>
        <stp>rtg_sp</stp>
        <stp>[greenBondsFilter.xlsx]tkrBBG!R5C21</stp>
        <stp>fill=-</stp>
        <tr r="U5" s="1"/>
      </tp>
      <tp t="s">
        <v>N</v>
        <stp/>
        <stp>##V3_BDPV12</stp>
        <stp>FR0012278539 Corp</stp>
        <stp>green_bond_loan_indicator</stp>
        <stp>[greenBondsFilter.xlsx]tkrBBG!R15C23</stp>
        <tr r="W15" s="1"/>
      </tp>
      <tp t="s">
        <v>N</v>
        <stp/>
        <stp>##V3_BDPV12</stp>
        <stp>XS2011260705 Corp</stp>
        <stp>green_bond_loan_indicator</stp>
        <stp>[greenBondsFilter.xlsx]tkrBBG!R14C23</stp>
        <tr r="W14" s="1"/>
      </tp>
      <tp t="s">
        <v>-</v>
        <stp/>
        <stp>##V3_BDPV12</stp>
        <stp>XS1634523754 Corp</stp>
        <stp>rtg_moody</stp>
        <stp>[greenBondsFilter.xlsx]tkrBBG!R178C20</stp>
        <stp>fill=-</stp>
        <tr r="T178" s="1"/>
      </tp>
      <tp t="s">
        <v>-</v>
        <stp/>
        <stp>##V3_BDPV12</stp>
        <stp>XS1508392625 Corp</stp>
        <stp>rtg_moody</stp>
        <stp>[greenBondsFilter.xlsx]tkrBBG!R175C20</stp>
        <stp>fill=-</stp>
        <tr r="T175" s="1"/>
      </tp>
      <tp t="s">
        <v>Ba1</v>
        <stp/>
        <stp>##V3_BDPV12</stp>
        <stp>XS1819537132 Corp</stp>
        <stp>rtg_moody</stp>
        <stp>[greenBondsFilter.xlsx]tkrBBG!R183C20</stp>
        <stp>fill=-</stp>
        <tr r="T183" s="1"/>
      </tp>
      <tp t="s">
        <v>Baa3</v>
        <stp/>
        <stp>##V3_BDPV12</stp>
        <stp>XS1797138960 Corp</stp>
        <stp>rtg_moody</stp>
        <stp>[greenBondsFilter.xlsx]tkrBBG!R125C20</stp>
        <stp>fill=-</stp>
        <tr r="T125" s="1"/>
      </tp>
      <tp t="s">
        <v>Baa2</v>
        <stp/>
        <stp>##V3_BDPV12</stp>
        <stp>XS2035564629 Corp</stp>
        <stp>rtg_moody</stp>
        <stp>[greenBondsFilter.xlsx]tkrBBG!R108C20</stp>
        <stp>fill=-</stp>
        <tr r="T108" s="1"/>
      </tp>
      <tp t="s">
        <v>Baa3</v>
        <stp/>
        <stp>##V3_BDPV12</stp>
        <stp>XS2010036874 Corp</stp>
        <stp>rtg_moody</stp>
        <stp>[greenBondsFilter.xlsx]tkrBBG!R143C20</stp>
        <stp>fill=-</stp>
        <tr r="T143" s="1"/>
      </tp>
      <tp t="s">
        <v>Baa3</v>
        <stp/>
        <stp>##V3_BDPV12</stp>
        <stp>XS2195190876 Corp</stp>
        <stp>rtg_moody</stp>
        <stp>[greenBondsFilter.xlsx]tkrBBG!R136C20</stp>
        <stp>fill=-</stp>
        <tr r="T136" s="1"/>
      </tp>
      <tp t="s">
        <v>-</v>
        <stp/>
        <stp>##V3_BDPV12</stp>
        <stp>XS2033327854 Corp</stp>
        <stp>rtg_moody</stp>
        <stp>[greenBondsFilter.xlsx]tkrBBG!R190C20</stp>
        <stp>fill=-</stp>
        <tr r="T190" s="1"/>
      </tp>
      <tp t="s">
        <v>-</v>
        <stp/>
        <stp>##V3_BDPV12</stp>
        <stp>XS2110077299 Corp</stp>
        <stp>rtg_moody</stp>
        <stp>[greenBondsFilter.xlsx]tkrBBG!R169C20</stp>
        <stp>fill=-</stp>
        <tr r="T169" s="1"/>
      </tp>
      <tp t="s">
        <v>-</v>
        <stp/>
        <stp>##V3_BDPV12</stp>
        <stp>XS2017788592 Corp</stp>
        <stp>rtg_moody</stp>
        <stp>[greenBondsFilter.xlsx]tkrBBG!R179C20</stp>
        <stp>fill=-</stp>
        <tr r="T179" s="1"/>
      </tp>
      <tp>
        <v>68</v>
        <stp/>
        <stp>##V3_BDPV12</stp>
        <stp>USF2893TAM83 Corp</stp>
        <stp>RSK_BB_IMPLIED_CDS_SPREAD</stp>
        <stp>[greenBondsFilter.xlsx]tkrBBG!R103C32</stp>
        <tr r="AF103" s="1"/>
      </tp>
      <tp t="s">
        <v>Y</v>
        <stp/>
        <stp>##V3_BDPV12</stp>
        <stp>XS2109819859 Corp</stp>
        <stp>green_bond_loan_indicator</stp>
        <stp>[greenBondsFilter.xlsx]tkrBBG!R76C23</stp>
        <tr r="W76" s="1"/>
      </tp>
      <tp t="s">
        <v>N</v>
        <stp/>
        <stp>##V3_BDPV12</stp>
        <stp>XS1888180996 Corp</stp>
        <stp>green_bond_loan_indicator</stp>
        <stp>[greenBondsFilter.xlsx]tkrBBG!R80C23</stp>
        <tr r="W80" s="1"/>
      </tp>
      <tp t="s">
        <v>N</v>
        <stp/>
        <stp>##V3_BDPV12</stp>
        <stp>XS1207054666 Corp</stp>
        <stp>green_bond_loan_indicator</stp>
        <stp>[greenBondsFilter.xlsx]tkrBBG!R33C23</stp>
        <tr r="W33" s="1"/>
      </tp>
      <tp t="s">
        <v>N</v>
        <stp/>
        <stp>##V3_BDPV12</stp>
        <stp>FR0013445335 Corp</stp>
        <stp>green_bond_loan_indicator</stp>
        <stp>[greenBondsFilter.xlsx]tkrBBG!R94C23</stp>
        <tr r="W94" s="1"/>
      </tp>
      <tp t="s">
        <v>N</v>
        <stp/>
        <stp>##V3_BDPV12</stp>
        <stp>XS2069101868 Corp</stp>
        <stp>green_bond_loan_indicator</stp>
        <stp>[greenBondsFilter.xlsx]tkrBBG!R58C23</stp>
        <tr r="W58" s="1"/>
      </tp>
      <tp t="s">
        <v>N</v>
        <stp/>
        <stp>##V3_BDPV12</stp>
        <stp>XS1413581205 Corp</stp>
        <stp>green_bond_loan_indicator</stp>
        <stp>[greenBondsFilter.xlsx]tkrBBG!R43C23</stp>
        <tr r="W43" s="1"/>
      </tp>
      <tp t="s">
        <v>BB+</v>
        <stp/>
        <stp>##V3_BDPV12</stp>
        <stp>XS1323897485 Corp</stp>
        <stp>rtg_sp</stp>
        <stp>[greenBondsFilter.xlsx]tkrBBG!R2C21</stp>
        <stp>fill=-</stp>
        <tr r="U2" s="1"/>
      </tp>
      <tp t="s">
        <v>N</v>
        <stp/>
        <stp>##V3_BDPV12</stp>
        <stp>XS2114413565 Corp</stp>
        <stp>green_bond_loan_indicator</stp>
        <stp>[greenBondsFilter.xlsx]tkrBBG!R86C23</stp>
        <tr r="W86" s="1"/>
      </tp>
      <tp t="s">
        <v>Baa2</v>
        <stp/>
        <stp>##V3_BDPV12</stp>
        <stp>XS1206541366 Corp</stp>
        <stp>rtg_moody</stp>
        <stp>[greenBondsFilter.xlsx]tkrBBG!R159C20</stp>
        <stp>fill=-</stp>
        <tr r="T159" s="1"/>
      </tp>
      <tp t="s">
        <v>-</v>
        <stp/>
        <stp>##V3_BDPV12</stp>
        <stp>XS1141810991 Corp</stp>
        <stp>rtg_moody</stp>
        <stp>[greenBondsFilter.xlsx]tkrBBG!R144C20</stp>
        <stp>fill=-</stp>
        <tr r="T144" s="1"/>
      </tp>
      <tp t="s">
        <v>Baa3</v>
        <stp/>
        <stp>##V3_BDPV12</stp>
        <stp>XS1572343744 Corp</stp>
        <stp>rtg_moody</stp>
        <stp>[greenBondsFilter.xlsx]tkrBBG!R139C20</stp>
        <stp>fill=-</stp>
        <tr r="T139" s="1"/>
      </tp>
      <tp t="s">
        <v>Baa2</v>
        <stp/>
        <stp>##V3_BDPV12</stp>
        <stp>XS2187689380 Corp</stp>
        <stp>rtg_moody</stp>
        <stp>[greenBondsFilter.xlsx]tkrBBG!R158C20</stp>
        <stp>fill=-</stp>
        <tr r="T158" s="1"/>
      </tp>
      <tp t="s">
        <v>N</v>
        <stp/>
        <stp>##V3_BDPV12</stp>
        <stp>XS1974787480 Corp</stp>
        <stp>green_bond_loan_indicator</stp>
        <stp>[greenBondsFilter.xlsx]tkrBBG!R45C23</stp>
        <tr r="W45" s="1"/>
      </tp>
      <tp t="s">
        <v>N</v>
        <stp/>
        <stp>##V3_BDPV12</stp>
        <stp>FR0011697010 Corp</stp>
        <stp>green_bond_loan_indicator</stp>
        <stp>[greenBondsFilter.xlsx]tkrBBG!R95C23</stp>
        <tr r="W95" s="1"/>
      </tp>
      <tp t="s">
        <v>N</v>
        <stp/>
        <stp>##V3_BDPV12</stp>
        <stp>DE000A161W62 Corp</stp>
        <stp>green_bond_loan_indicator</stp>
        <stp>[greenBondsFilter.xlsx]tkrBBG!R26C23</stp>
        <tr r="W26" s="1"/>
      </tp>
      <tp t="s">
        <v>N</v>
        <stp/>
        <stp>##V3_BDPV12</stp>
        <stp>XS1115490523 Corp</stp>
        <stp>green_bond_loan_indicator</stp>
        <stp>[greenBondsFilter.xlsx]tkrBBG!R63C23</stp>
        <tr r="W63" s="1"/>
      </tp>
      <tp t="s">
        <v>N</v>
        <stp/>
        <stp>##V3_BDPV12</stp>
        <stp>XS2051471105 Corp</stp>
        <stp>green_bond_loan_indicator</stp>
        <stp>[greenBondsFilter.xlsx]tkrBBG!R21C23</stp>
        <tr r="W21" s="1"/>
      </tp>
      <tp t="s">
        <v>N</v>
        <stp/>
        <stp>##V3_BDPV12</stp>
        <stp>XS2193661324 Corp</stp>
        <stp>green_bond_loan_indicator</stp>
        <stp>[greenBondsFilter.xlsx]tkrBBG!R37C23</stp>
        <tr r="W37" s="1"/>
      </tp>
      <tp t="s">
        <v>N</v>
        <stp/>
        <stp>##V3_BDPV12</stp>
        <stp>XS1501167164 Corp</stp>
        <stp>green_bond_loan_indicator</stp>
        <stp>[greenBondsFilter.xlsx]tkrBBG!R44C23</stp>
        <tr r="W44" s="1"/>
      </tp>
      <tp t="s">
        <v>N</v>
        <stp/>
        <stp>##V3_BDPV12</stp>
        <stp>XS1050461034 Corp</stp>
        <stp>green_bond_loan_indicator</stp>
        <stp>[greenBondsFilter.xlsx]tkrBBG!R73C23</stp>
        <tr r="W73" s="1"/>
      </tp>
      <tp t="s">
        <v>N</v>
        <stp/>
        <stp>##V3_BDPV12</stp>
        <stp>XS1309436910 Corp</stp>
        <stp>green_bond_loan_indicator</stp>
        <stp>[greenBondsFilter.xlsx]tkrBBG!R49C23</stp>
        <tr r="W49" s="1"/>
      </tp>
      <tp t="s">
        <v>N</v>
        <stp/>
        <stp>##V3_BDPV12</stp>
        <stp>FR0011697028 Corp</stp>
        <stp>green_bond_loan_indicator</stp>
        <stp>[greenBondsFilter.xlsx]tkrBBG!R98C23</stp>
        <tr r="W98" s="1"/>
      </tp>
      <tp t="s">
        <v>N</v>
        <stp/>
        <stp>##V3_BDPV12</stp>
        <stp>XS2056730679 Corp</stp>
        <stp>green_bond_loan_indicator</stp>
        <stp>[greenBondsFilter.xlsx]tkrBBG!R85C23</stp>
        <tr r="W85" s="1"/>
      </tp>
      <tp t="s">
        <v>N</v>
        <stp/>
        <stp>##V3_BDPV12</stp>
        <stp>XS1795406575 Corp</stp>
        <stp>green_bond_loan_indicator</stp>
        <stp>[greenBondsFilter.xlsx]tkrBBG!R72C23</stp>
        <tr r="W72" s="1"/>
      </tp>
      <tp t="s">
        <v>N</v>
        <stp/>
        <stp>##V3_BDPV12</stp>
        <stp>XS1207058733 Corp</stp>
        <stp>green_bond_loan_indicator</stp>
        <stp>[greenBondsFilter.xlsx]tkrBBG!R34C23</stp>
        <tr r="W34" s="1"/>
      </tp>
      <tp t="s">
        <v>N</v>
        <stp/>
        <stp>##V3_BDPV12</stp>
        <stp>XS2010039035 Corp</stp>
        <stp>green_bond_loan_indicator</stp>
        <stp>[greenBondsFilter.xlsx]tkrBBG!R28C23</stp>
        <tr r="W28" s="1"/>
      </tp>
      <tp t="s">
        <v>N</v>
        <stp/>
        <stp>##V3_BDPV12</stp>
        <stp>FR0013478252 Corp</stp>
        <stp>green_bond_loan_indicator</stp>
        <stp>[greenBondsFilter.xlsx]tkrBBG!R17C23</stp>
        <tr r="W17" s="1"/>
      </tp>
      <tp t="s">
        <v>Y</v>
        <stp/>
        <stp>##V3_BDPV12</stp>
        <stp>FR0013398229 Corp</stp>
        <stp>green_bond_loan_indicator</stp>
        <stp>[greenBondsFilter.xlsx]tkrBBG!R90C23</stp>
        <tr r="W90" s="1"/>
      </tp>
      <tp t="s">
        <v>N</v>
        <stp/>
        <stp>##V3_BDPV12</stp>
        <stp>FR0013431244 Corp</stp>
        <stp>green_bond_loan_indicator</stp>
        <stp>[greenBondsFilter.xlsx]tkrBBG!R91C23</stp>
        <tr r="W91" s="1"/>
      </tp>
      <tp t="s">
        <v>Baa2</v>
        <stp/>
        <stp>##V3_BDPV12</stp>
        <stp>XS1629774230 Corp</stp>
        <stp>rtg_moody</stp>
        <stp>[greenBondsFilter.xlsx]tkrBBG!R156C20</stp>
        <stp>fill=-</stp>
        <tr r="T156" s="1"/>
      </tp>
      <tp t="s">
        <v>Ba1</v>
        <stp/>
        <stp>##V3_BDPV12</stp>
        <stp>XS0954674825 Corp</stp>
        <stp>rtg_moody</stp>
        <stp>[greenBondsFilter.xlsx]tkrBBG!R121C20</stp>
        <stp>fill=-</stp>
        <tr r="T121" s="1"/>
      </tp>
      <tp t="s">
        <v>Ba1</v>
        <stp/>
        <stp>##V3_BDPV12</stp>
        <stp>XS0954675129 Corp</stp>
        <stp>rtg_moody</stp>
        <stp>[greenBondsFilter.xlsx]tkrBBG!R118C20</stp>
        <stp>fill=-</stp>
        <tr r="T118" s="1"/>
      </tp>
      <tp t="s">
        <v>BB+</v>
        <stp/>
        <stp>##V3_BDPV12</stp>
        <stp>DE000A14J611 Corp</stp>
        <stp>bb_composite</stp>
        <stp>[greenBondsFilter.xlsx]tkrBBG!R6C22</stp>
        <stp>fill=-</stp>
        <tr r="V6" s="1"/>
      </tp>
      <tp t="s">
        <v>BBB+</v>
        <stp/>
        <stp>##V3_BDPV12</stp>
        <stp>USQ12441AB91 Corp</stp>
        <stp>rtg_sp</stp>
        <stp>[greenBondsFilter.xlsx]tkrBBG!R50C21</stp>
        <stp>fill=-</stp>
        <tr r="U50" s="1"/>
      </tp>
      <tp t="s">
        <v>BB</v>
        <stp/>
        <stp>##V3_BDPV12</stp>
        <stp>PTEDPLOM0017 Corp</stp>
        <stp>bb_composite</stp>
        <stp>[greenBondsFilter.xlsx]tkrBBG!R146C22</stp>
        <stp>fill=-</stp>
        <tr r="V146" s="1"/>
      </tp>
      <tp>
        <v>0.3296</v>
        <stp/>
        <stp>##V3_BDPV12</stp>
        <stp>USSW5 Curncy</stp>
        <stp>px_last</stp>
        <stp>[greenBondsFilter.xlsx]tkrBBG!R189C28</stp>
        <tr r="AB189" s="1"/>
      </tp>
      <tp>
        <v>0.3296</v>
        <stp/>
        <stp>##V3_BDPV12</stp>
        <stp>USSW5 Curncy</stp>
        <stp>px_last</stp>
        <stp>[greenBondsFilter.xlsx]tkrBBG!R178C28</stp>
        <tr r="AB178" s="1"/>
      </tp>
      <tp>
        <v>0.3296</v>
        <stp/>
        <stp>##V3_BDPV12</stp>
        <stp>USSW5 Curncy</stp>
        <stp>px_last</stp>
        <stp>[greenBondsFilter.xlsx]tkrBBG!R109C28</stp>
        <tr r="AB109" s="1"/>
      </tp>
      <tp>
        <v>0.3296</v>
        <stp/>
        <stp>##V3_BDPV12</stp>
        <stp>USSW5 Curncy</stp>
        <stp>px_last</stp>
        <stp>[greenBondsFilter.xlsx]tkrBBG!R116C28</stp>
        <tr r="AB116" s="1"/>
      </tp>
      <tp>
        <v>0.3296</v>
        <stp/>
        <stp>##V3_BDPV12</stp>
        <stp>USSW5 Curncy</stp>
        <stp>px_last</stp>
        <stp>[greenBondsFilter.xlsx]tkrBBG!R123C28</stp>
        <tr r="AB123" s="1"/>
      </tp>
      <tp>
        <v>0.3296</v>
        <stp/>
        <stp>##V3_BDPV12</stp>
        <stp>USSW5 Curncy</stp>
        <stp>px_last</stp>
        <stp>[greenBondsFilter.xlsx]tkrBBG!R139C28</stp>
        <tr r="AB139" s="1"/>
      </tp>
      <tp>
        <v>0.19950000000000001</v>
        <stp/>
        <stp>##V3_BDPV12</stp>
        <stp>BPSW5 Curncy</stp>
        <stp>px_last</stp>
        <stp>[greenBondsFilter.xlsx]tkrBBG!R179C28</stp>
        <tr r="AB179" s="1"/>
      </tp>
      <tp>
        <v>0.19950000000000001</v>
        <stp/>
        <stp>##V3_BDPV12</stp>
        <stp>BPSW5 Curncy</stp>
        <stp>px_last</stp>
        <stp>[greenBondsFilter.xlsx]tkrBBG!R134C28</stp>
        <tr r="AB134" s="1"/>
      </tp>
      <tp>
        <v>0.19950000000000001</v>
        <stp/>
        <stp>##V3_BDPV12</stp>
        <stp>BPSW5 Curncy</stp>
        <stp>px_last</stp>
        <stp>[greenBondsFilter.xlsx]tkrBBG!R135C28</stp>
        <tr r="AB135" s="1"/>
      </tp>
      <tp>
        <v>0.19950000000000001</v>
        <stp/>
        <stp>##V3_BDPV12</stp>
        <stp>BPSW5 Curncy</stp>
        <stp>px_last</stp>
        <stp>[greenBondsFilter.xlsx]tkrBBG!R130C28</stp>
        <tr r="AB130" s="1"/>
      </tp>
      <tp>
        <v>0.19950000000000001</v>
        <stp/>
        <stp>##V3_BDPV12</stp>
        <stp>BPSW5 Curncy</stp>
        <stp>px_last</stp>
        <stp>[greenBondsFilter.xlsx]tkrBBG!R121C28</stp>
        <tr r="AB121" s="1"/>
      </tp>
      <tp>
        <v>0.19950000000000001</v>
        <stp/>
        <stp>##V3_BDPV12</stp>
        <stp>BPSW5 Curncy</stp>
        <stp>px_last</stp>
        <stp>[greenBondsFilter.xlsx]tkrBBG!R122C28</stp>
        <tr r="AB122" s="1"/>
      </tp>
      <tp t="s">
        <v>N</v>
        <stp/>
        <stp>##V3_BDPV12</stp>
        <stp>XS1731823255 Corp</stp>
        <stp>green_bond_loan_indicator</stp>
        <stp>[greenBondsFilter.xlsx]tkrBBG!R71C23</stp>
        <tr r="W71" s="1"/>
      </tp>
      <tp t="s">
        <v>N</v>
        <stp/>
        <stp>##V3_BDPV12</stp>
        <stp>XS1294342792 Corp</stp>
        <stp>green_bond_loan_indicator</stp>
        <stp>[greenBondsFilter.xlsx]tkrBBG!R30C23</stp>
        <tr r="W30" s="1"/>
      </tp>
      <tp t="s">
        <v>N</v>
        <stp/>
        <stp>##V3_BDPV12</stp>
        <stp>FR0013425170 Corp</stp>
        <stp>green_bond_loan_indicator</stp>
        <stp>[greenBondsFilter.xlsx]tkrBBG!R16C23</stp>
        <tr r="W16" s="1"/>
      </tp>
      <tp t="s">
        <v>N</v>
        <stp/>
        <stp>##V3_BDPV12</stp>
        <stp>XS1405765659 Corp</stp>
        <stp>green_bond_loan_indicator</stp>
        <stp>[greenBondsFilter.xlsx]tkrBBG!R62C23</stp>
        <tr r="W62" s="1"/>
      </tp>
      <tp t="s">
        <v>N</v>
        <stp/>
        <stp>##V3_BDPV12</stp>
        <stp>XS1716945586 Corp</stp>
        <stp>green_bond_loan_indicator</stp>
        <stp>[greenBondsFilter.xlsx]tkrBBG!R23C23</stp>
        <tr r="W23" s="1"/>
      </tp>
      <tp t="s">
        <v>N</v>
        <stp/>
        <stp>##V3_BDPV12</stp>
        <stp>XS1795406658 Corp</stp>
        <stp>green_bond_loan_indicator</stp>
        <stp>[greenBondsFilter.xlsx]tkrBBG!R75C23</stp>
        <tr r="W75" s="1"/>
      </tp>
      <tp t="s">
        <v>Ba1</v>
        <stp/>
        <stp>##V3_BDPV12</stp>
        <stp>XS1216020161 Corp</stp>
        <stp>rtg_moody</stp>
        <stp>[greenBondsFilter.xlsx]tkrBBG!R129C20</stp>
        <stp>fill=-</stp>
        <tr r="T129" s="1"/>
      </tp>
      <tp t="s">
        <v>Ba1</v>
        <stp/>
        <stp>##V3_BDPV12</stp>
        <stp>XS1982704824 Corp</stp>
        <stp>rtg_moody</stp>
        <stp>[greenBondsFilter.xlsx]tkrBBG!R184C20</stp>
        <stp>fill=-</stp>
        <tr r="T184" s="1"/>
      </tp>
      <tp t="s">
        <v>Baa2</v>
        <stp/>
        <stp>##V3_BDPV12</stp>
        <stp>XS1206540806 Corp</stp>
        <stp>rtg_moody</stp>
        <stp>[greenBondsFilter.xlsx]tkrBBG!R150C20</stp>
        <stp>fill=-</stp>
        <tr r="T150" s="1"/>
      </tp>
      <tp t="s">
        <v>Baa2</v>
        <stp/>
        <stp>##V3_BDPV12</stp>
        <stp>XS1799939027 Corp</stp>
        <stp>rtg_moody</stp>
        <stp>[greenBondsFilter.xlsx]tkrBBG!R157C20</stp>
        <stp>fill=-</stp>
        <tr r="T157" s="1"/>
      </tp>
      <tp t="s">
        <v>Baa3</v>
        <stp/>
        <stp>##V3_BDPV12</stp>
        <stp>XS1890845875 Corp</stp>
        <stp>rtg_moody</stp>
        <stp>[greenBondsFilter.xlsx]tkrBBG!R126C20</stp>
        <stp>fill=-</stp>
        <tr r="T126" s="1"/>
      </tp>
      <tp t="s">
        <v>BB</v>
        <stp/>
        <stp>##V3_BDPV12</stp>
        <stp>PTEDPKOM0034 Corp</stp>
        <stp>bb_composite</stp>
        <stp>[greenBondsFilter.xlsx]tkrBBG!R145C22</stp>
        <stp>fill=-</stp>
        <tr r="V145" s="1"/>
      </tp>
      <tp t="s">
        <v>N</v>
        <stp/>
        <stp>##V3_BDPV12</stp>
        <stp>XS1222591023 Corp</stp>
        <stp>green_bond_loan_indicator</stp>
        <stp>[greenBondsFilter.xlsx]tkrBBG!R55C23</stp>
        <tr r="W55" s="1"/>
      </tp>
      <tp t="s">
        <v>N</v>
        <stp/>
        <stp>##V3_BDPV12</stp>
        <stp>XS1152338072 Corp</stp>
        <stp>green_bond_loan_indicator</stp>
        <stp>[greenBondsFilter.xlsx]tkrBBG!R11C23</stp>
        <tr r="W11" s="1"/>
      </tp>
      <tp t="s">
        <v>N</v>
        <stp/>
        <stp>##V3_BDPV12</stp>
        <stp>FR0013252061 Corp</stp>
        <stp>green_bond_loan_indicator</stp>
        <stp>[greenBondsFilter.xlsx]tkrBBG!R93C23</stp>
        <tr r="W93" s="1"/>
      </tp>
      <tp t="s">
        <v>N</v>
        <stp/>
        <stp>##V3_BDPV12</stp>
        <stp>XS1405777746 Corp</stp>
        <stp>green_bond_loan_indicator</stp>
        <stp>[greenBondsFilter.xlsx]tkrBBG!R61C23</stp>
        <tr r="W61" s="1"/>
      </tp>
      <tp t="s">
        <v>N</v>
        <stp/>
        <stp>##V3_BDPV12</stp>
        <stp>XS2182055009 Corp</stp>
        <stp>green_bond_loan_indicator</stp>
        <stp>[greenBondsFilter.xlsx]tkrBBG!R10C23</stp>
        <tr r="W10" s="1"/>
      </tp>
      <tp t="s">
        <v>N</v>
        <stp/>
        <stp>##V3_BDPV12</stp>
        <stp>FR0011942283 Corp</stp>
        <stp>green_bond_loan_indicator</stp>
        <stp>[greenBondsFilter.xlsx]tkrBBG!R89C23</stp>
        <tr r="W89" s="1"/>
      </tp>
      <tp t="s">
        <v>Baa2</v>
        <stp/>
        <stp>##V3_BDPV12</stp>
        <stp>XS1629658755 Corp</stp>
        <stp>rtg_moody</stp>
        <stp>[greenBondsFilter.xlsx]tkrBBG!R151C20</stp>
        <stp>fill=-</stp>
        <tr r="T151" s="1"/>
      </tp>
      <tp t="s">
        <v>-</v>
        <stp/>
        <stp>##V3_BDPV12</stp>
        <stp>XS1582433428 Corp</stp>
        <stp>rtg_moody</stp>
        <stp>[greenBondsFilter.xlsx]tkrBBG!R189C20</stp>
        <stp>fill=-</stp>
        <tr r="T189" s="1"/>
      </tp>
      <tp t="s">
        <v>BBB+</v>
        <stp/>
        <stp>##V3_BDPV12</stp>
        <stp>USQ12441AA19 Corp</stp>
        <stp>rtg_sp</stp>
        <stp>[greenBondsFilter.xlsx]tkrBBG!R51C21</stp>
        <stp>fill=-</stp>
        <tr r="U51" s="1"/>
      </tp>
      <tp t="s">
        <v>Baa3</v>
        <stp/>
        <stp>##V3_BDPV12</stp>
        <stp>XS1572349865 Corp</stp>
        <stp>rtg_moody</stp>
        <stp>[greenBondsFilter.xlsx]tkrBBG!R135C20</stp>
        <stp>fill=-</stp>
        <tr r="T135" s="1"/>
      </tp>
      <tp t="s">
        <v>Ba2u</v>
        <stp/>
        <stp>##V3_BDPV12</stp>
        <stp>XS1677911825 Corp</stp>
        <stp>rtg_moody</stp>
        <stp>[greenBondsFilter.xlsx]tkrBBG!R170C20</stp>
        <stp>fill=-</stp>
        <tr r="T170" s="1"/>
      </tp>
      <tp t="s">
        <v>Ba1u</v>
        <stp/>
        <stp>##V3_BDPV12</stp>
        <stp>XS1224710399 Corp</stp>
        <stp>rtg_moody</stp>
        <stp>[greenBondsFilter.xlsx]tkrBBG!R128C20</stp>
        <stp>fill=-</stp>
        <tr r="T128" s="1"/>
      </tp>
      <tp>
        <v>-0.112</v>
        <stp/>
        <stp>##V3_BDPV12</stp>
        <stp>EUSA12 Curncy</stp>
        <stp>px_last</stp>
        <stp>[greenBondsFilter.xlsx]tkrBBG!R98C28</stp>
        <tr r="AB98" s="1"/>
      </tp>
      <tp>
        <v>-0.112</v>
        <stp/>
        <stp>##V3_BDPV12</stp>
        <stp>EUSA12 Curncy</stp>
        <stp>px_last</stp>
        <stp>[greenBondsFilter.xlsx]tkrBBG!R97C28</stp>
        <tr r="AB97" s="1"/>
      </tp>
      <tp>
        <v>-0.1918</v>
        <stp/>
        <stp>##V3_BDPV12</stp>
        <stp>EUSA10 Curncy</stp>
        <stp>px_last</stp>
        <stp>[greenBondsFilter.xlsx]tkrBBG!R89C28</stp>
        <tr r="AB89" s="1"/>
      </tp>
      <tp>
        <v>-0.1918</v>
        <stp/>
        <stp>##V3_BDPV12</stp>
        <stp>EUSA10 Curncy</stp>
        <stp>px_last</stp>
        <stp>[greenBondsFilter.xlsx]tkrBBG!R73C28</stp>
        <tr r="AB73" s="1"/>
      </tp>
      <tp>
        <v>-0.1918</v>
        <stp/>
        <stp>##V3_BDPV12</stp>
        <stp>EUSA10 Curncy</stp>
        <stp>px_last</stp>
        <stp>[greenBondsFilter.xlsx]tkrBBG!R34C28</stp>
        <tr r="AB34" s="1"/>
      </tp>
      <tp>
        <v>277.0072021484375</v>
        <stp/>
        <stp>##V3_BDPV12</stp>
        <stp>XS1491364953 Corp</stp>
        <stp>blp_i_sprd_mid</stp>
        <stp>[greenBondsFilter.xlsx]tkrBBG!R181C19</stp>
        <tr r="S181" s="1"/>
      </tp>
      <tp>
        <v>135.85491943359375</v>
        <stp/>
        <stp>##V3_BDPV12</stp>
        <stp>XS1498442521 Corp</stp>
        <stp>blp_i_sprd_mid</stp>
        <stp>[greenBondsFilter.xlsx]tkrBBG!R109C19</stp>
        <tr r="S109" s="1"/>
      </tp>
      <tp>
        <v>194.12144470214844</v>
        <stp/>
        <stp>##V3_BDPV12</stp>
        <stp>XS1141810991 Corp</stp>
        <stp>blp_i_sprd_mid</stp>
        <stp>[greenBondsFilter.xlsx]tkrBBG!R144C19</stp>
        <tr r="S144" s="1"/>
      </tp>
      <tp>
        <v>381.74398803710938</v>
        <stp/>
        <stp>##V3_BDPV12</stp>
        <stp>XS1629774230 Corp</stp>
        <stp>blp_i_sprd_mid</stp>
        <stp>[greenBondsFilter.xlsx]tkrBBG!R156C19</stp>
        <tr r="S156" s="1"/>
      </tp>
      <tp>
        <v>223.2509765625</v>
        <stp/>
        <stp>##V3_BDPV12</stp>
        <stp>XS2207430120 Corp</stp>
        <stp>blp_i_sprd_mid</stp>
        <stp>[greenBondsFilter.xlsx]tkrBBG!R114C19</stp>
        <tr r="S114" s="1"/>
      </tp>
      <tp>
        <v>214.90426635742188</v>
        <stp/>
        <stp>##V3_BDPV12</stp>
        <stp>XS1216020161 Corp</stp>
        <stp>blp_i_sprd_mid</stp>
        <stp>[greenBondsFilter.xlsx]tkrBBG!R129C19</stp>
        <tr r="S129" s="1"/>
      </tp>
      <tp>
        <v>351.59219360351563</v>
        <stp/>
        <stp>##V3_BDPV12</stp>
        <stp>XS1799938995 Corp</stp>
        <stp>blp_i_sprd_mid</stp>
        <stp>[greenBondsFilter.xlsx]tkrBBG!R153C19</stp>
        <tr r="S153" s="1"/>
      </tp>
      <tp>
        <v>5146.5400390625</v>
        <stp/>
        <stp>##V3_BDPV12</stp>
        <stp>XS1271836600 Corp</stp>
        <stp>blp_i_sprd_mid</stp>
        <stp>[greenBondsFilter.xlsx]tkrBBG!R163C19</stp>
        <tr r="S163" s="1"/>
      </tp>
      <tp t="s">
        <v>N</v>
        <stp/>
        <stp>##V3_BDPV12</stp>
        <stp>XS2077670342 Corp</stp>
        <stp>green_bond_loan_indicator</stp>
        <stp>[greenBondsFilter.xlsx]tkrBBG!R9C23</stp>
        <tr r="W9" s="1"/>
      </tp>
      <tp t="s">
        <v>N</v>
        <stp/>
        <stp>##V3_BDPV12</stp>
        <stp>XS2077670003 Corp</stp>
        <stp>green_bond_loan_indicator</stp>
        <stp>[greenBondsFilter.xlsx]tkrBBG!R8C23</stp>
        <tr r="W8" s="1"/>
      </tp>
      <tp>
        <v>201.84922790527344</v>
        <stp/>
        <stp>##V3_BDPV12</stp>
        <stp>XS1048428012 Corp</stp>
        <stp>blp_i_sprd_mid</stp>
        <stp>[greenBondsFilter.xlsx]tkrBBG!R149C19</stp>
        <tr r="S149" s="1"/>
      </tp>
      <tp>
        <v>359.68765258789063</v>
        <stp/>
        <stp>##V3_BDPV12</stp>
        <stp>XS1048428442 Corp</stp>
        <stp>blp_i_sprd_mid</stp>
        <stp>[greenBondsFilter.xlsx]tkrBBG!R155C19</stp>
        <tr r="S155" s="1"/>
      </tp>
      <tp>
        <v>92.102134704589844</v>
        <stp/>
        <stp>##V3_BDPV12</stp>
        <stp>XS1044811591 Corp</stp>
        <stp>blp_i_sprd_mid</stp>
        <stp>[greenBondsFilter.xlsx]tkrBBG!R104C19</stp>
        <tr r="S104" s="1"/>
      </tp>
      <tp>
        <v>268.54959106445313</v>
        <stp/>
        <stp>##V3_BDPV12</stp>
        <stp>XS1206540806 Corp</stp>
        <stp>blp_i_sprd_mid</stp>
        <stp>[greenBondsFilter.xlsx]tkrBBG!R150C19</stp>
        <tr r="S150" s="1"/>
      </tp>
      <tp>
        <v>444.347412109375</v>
        <stp/>
        <stp>##V3_BDPV12</stp>
        <stp>XS1634523754 Corp</stp>
        <stp>blp_i_sprd_mid</stp>
        <stp>[greenBondsFilter.xlsx]tkrBBG!R178C19</stp>
        <tr r="S178" s="1"/>
      </tp>
      <tp>
        <v>392.00360107421875</v>
        <stp/>
        <stp>##V3_BDPV12</stp>
        <stp>XS1206541366 Corp</stp>
        <stp>blp_i_sprd_mid</stp>
        <stp>[greenBondsFilter.xlsx]tkrBBG!R159C19</stp>
        <tr r="S159" s="1"/>
      </tp>
      <tp>
        <v>114.73474884033203</v>
        <stp/>
        <stp>##V3_BDPV12</stp>
        <stp>XS1757377400 Corp</stp>
        <stp>blp_i_sprd_mid</stp>
        <stp>[greenBondsFilter.xlsx]tkrBBG!R140C19</stp>
        <tr r="S140" s="1"/>
      </tp>
      <tp>
        <v>413.02984619140625</v>
        <stp/>
        <stp>##V3_BDPV12</stp>
        <stp>XS2055106210 Corp</stp>
        <stp>blp_i_sprd_mid</stp>
        <stp>[greenBondsFilter.xlsx]tkrBBG!R171C19</stp>
        <tr r="S171" s="1"/>
      </tp>
      <tp t="s">
        <v>BB+</v>
        <stp/>
        <stp>##V3_BDPV12</stp>
        <stp>BE6309987400 Corp</stp>
        <stp>rtg_sp</stp>
        <stp>[greenBondsFilter.xlsx]tkrBBG!R4C21</stp>
        <stp>fill=-</stp>
        <tr r="U4" s="1"/>
      </tp>
      <tp>
        <v>333.79580688476563</v>
        <stp/>
        <stp>##V3_BDPV12</stp>
        <stp>XS1254119750 Corp</stp>
        <stp>blp_i_sprd_mid</stp>
        <stp>[greenBondsFilter.xlsx]tkrBBG!R112C19</stp>
        <tr r="S112" s="1"/>
      </tp>
      <tp>
        <v>243.14169311523438</v>
        <stp/>
        <stp>##V3_BDPV12</stp>
        <stp>XS1205618470 Corp</stp>
        <stp>blp_i_sprd_mid</stp>
        <stp>[greenBondsFilter.xlsx]tkrBBG!R115C19</stp>
        <tr r="S115" s="1"/>
      </tp>
      <tp>
        <v>227.78800964355469</v>
        <stp/>
        <stp>##V3_BDPV12</stp>
        <stp>XS2000719992 Corp</stp>
        <stp>blp_i_sprd_mid</stp>
        <stp>[greenBondsFilter.xlsx]tkrBBG!R119C19</stp>
        <tr r="S119" s="1"/>
      </tp>
      <tp>
        <v>335.20895385742188</v>
        <stp/>
        <stp>##V3_BDPV12</stp>
        <stp>XS1788973573 Corp</stp>
        <stp>blp_i_sprd_mid</stp>
        <stp>[greenBondsFilter.xlsx]tkrBBG!R168C19</stp>
        <tr r="S168" s="1"/>
      </tp>
      <tp>
        <v>197.32167053222656</v>
        <stp/>
        <stp>##V3_BDPV12</stp>
        <stp>XS2010044977 Corp</stp>
        <stp>blp_i_sprd_mid</stp>
        <stp>[greenBondsFilter.xlsx]tkrBBG!R131C19</stp>
        <tr r="S131" s="1"/>
      </tp>
      <tp>
        <v>365.8826904296875</v>
        <stp/>
        <stp>##V3_BDPV12</stp>
        <stp>XS1716927766 Corp</stp>
        <stp>blp_i_sprd_mid</stp>
        <stp>[greenBondsFilter.xlsx]tkrBBG!R164C19</stp>
        <tr r="S164" s="1"/>
      </tp>
      <tp>
        <v>172.37516784667969</v>
        <stp/>
        <stp>##V3_BDPV12</stp>
        <stp>XS2035564975 Corp</stp>
        <stp>blp_i_sprd_mid</stp>
        <stp>[greenBondsFilter.xlsx]tkrBBG!R106C19</stp>
        <tr r="S106" s="1"/>
      </tp>
      <tp>
        <v>399.43930053710938</v>
        <stp/>
        <stp>##V3_BDPV12</stp>
        <stp>XS1799939027 Corp</stp>
        <stp>blp_i_sprd_mid</stp>
        <stp>[greenBondsFilter.xlsx]tkrBBG!R157C19</stp>
        <tr r="S157" s="1"/>
      </tp>
      <tp t="s">
        <v>#N/A Field Not Applicable</v>
        <stp/>
        <stp>##V3_BDPV12</stp>
        <stp>XS1322373017 Corp</stp>
        <stp>blp_i_sprd_mid</stp>
        <stp>[greenBondsFilter.xlsx]tkrBBG!R116C19</stp>
        <tr r="S116" s="1"/>
      </tp>
      <tp>
        <v>434.53912353515625</v>
        <stp/>
        <stp>##V3_BDPV12</stp>
        <stp>FR0011700293 Corp</stp>
        <stp>blp_i_sprd_mid</stp>
        <stp>[greenBondsFilter.xlsx]tkrBBG!R101C19</stp>
        <tr r="S101" s="1"/>
      </tp>
      <tp t="s">
        <v>N</v>
        <stp/>
        <stp>##V3_BDPV12</stp>
        <stp>XS1323897725 Corp</stp>
        <stp>green_bond_loan_indicator</stp>
        <stp>[greenBondsFilter.xlsx]tkrBBG!R5C23</stp>
        <tr r="W5" s="1"/>
      </tp>
      <tp t="s">
        <v>N</v>
        <stp/>
        <stp>##V3_BDPV12</stp>
        <stp>XS1323897485 Corp</stp>
        <stp>green_bond_loan_indicator</stp>
        <stp>[greenBondsFilter.xlsx]tkrBBG!R2C23</stp>
        <tr r="W2" s="1"/>
      </tp>
      <tp t="s">
        <v>Basic Materials</v>
        <stp/>
        <stp>##V3_BDPV12</stp>
        <stp>XS1323897725 Corp</stp>
        <stp>industry_sector</stp>
        <stp>[greenBondsFilter.xlsx]tkrBBG!R5C16</stp>
        <tr r="P5" s="1"/>
      </tp>
      <tp t="s">
        <v>#N/A N/A</v>
        <stp/>
        <stp>##V3_BDPV12</stp>
        <stp>XS0222524372 Corp</stp>
        <stp>blp_i_sprd_mid</stp>
        <stp>[greenBondsFilter.xlsx]tkrBBG!R186C19</stp>
        <tr r="S186" s="1"/>
      </tp>
      <tp>
        <v>379.13467407226563</v>
        <stp/>
        <stp>##V3_BDPV12</stp>
        <stp>XS1677911825 Corp</stp>
        <stp>blp_i_sprd_mid</stp>
        <stp>[greenBondsFilter.xlsx]tkrBBG!R170C19</stp>
        <tr r="S170" s="1"/>
      </tp>
      <tp>
        <v>131.92642211914063</v>
        <stp/>
        <stp>##V3_BDPV12</stp>
        <stp>XS1721244371 Corp</stp>
        <stp>blp_i_sprd_mid</stp>
        <stp>[greenBondsFilter.xlsx]tkrBBG!R124C19</stp>
        <tr r="S124" s="1"/>
      </tp>
      <tp>
        <v>728.07757568359375</v>
        <stp/>
        <stp>##V3_BDPV12</stp>
        <stp>FR0013457157 Corp</stp>
        <stp>blp_i_sprd_mid</stp>
        <stp>[greenBondsFilter.xlsx]tkrBBG!R161C19</stp>
        <tr r="S161" s="1"/>
      </tp>
      <tp t="s">
        <v>N</v>
        <stp/>
        <stp>##V3_BDPV12</stp>
        <stp>DE000A289N78 Corp</stp>
        <stp>green_bond_loan_indicator</stp>
        <stp>[greenBondsFilter.xlsx]tkrBBG!R27C23</stp>
        <tr r="W27" s="1"/>
      </tp>
      <tp t="s">
        <v>-</v>
        <stp/>
        <stp>##V3_BDPV12</stp>
        <stp>BE0002597756 Corp</stp>
        <stp>rtg_moody</stp>
        <stp>[greenBondsFilter.xlsx]tkrBBG!R147C20</stp>
        <stp>fill=-</stp>
        <tr r="T147" s="1"/>
      </tp>
      <tp t="s">
        <v>BB+</v>
        <stp/>
        <stp>##V3_BDPV12</stp>
        <stp>USF2893TAM83 Corp</stp>
        <stp>bb_composite</stp>
        <stp>[greenBondsFilter.xlsx]tkrBBG!R103C22</stp>
        <stp>fill=-</stp>
        <tr r="V103" s="1"/>
      </tp>
      <tp>
        <v>260.17291259765625</v>
        <stp/>
        <stp>##V3_BDPV12</stp>
        <stp>XS1572343744 Corp</stp>
        <stp>blp_i_sprd_mid</stp>
        <stp>[greenBondsFilter.xlsx]tkrBBG!R139C19</stp>
        <tr r="S139" s="1"/>
      </tp>
      <tp>
        <v>211.98782348632813</v>
        <stp/>
        <stp>##V3_BDPV12</stp>
        <stp>XS2010045511 Corp</stp>
        <stp>blp_i_sprd_mid</stp>
        <stp>[greenBondsFilter.xlsx]tkrBBG!R132C19</stp>
        <tr r="S132" s="1"/>
      </tp>
      <tp>
        <v>190.82431030273438</v>
        <stp/>
        <stp>##V3_BDPV12</stp>
        <stp>XS1572349865 Corp</stp>
        <stp>blp_i_sprd_mid</stp>
        <stp>[greenBondsFilter.xlsx]tkrBBG!R135C19</stp>
        <tr r="S135" s="1"/>
      </tp>
      <tp>
        <v>192.65235900878906</v>
        <stp/>
        <stp>##V3_BDPV12</stp>
        <stp>XS1191320297 Corp</stp>
        <stp>blp_i_sprd_mid</stp>
        <stp>[greenBondsFilter.xlsx]tkrBBG!R180C19</stp>
        <tr r="S180" s="1"/>
      </tp>
      <tp>
        <v>391.933349609375</v>
        <stp/>
        <stp>##V3_BDPV12</stp>
        <stp>XS2027946610 Corp</stp>
        <stp>blp_i_sprd_mid</stp>
        <stp>[greenBondsFilter.xlsx]tkrBBG!R177C19</stp>
        <tr r="S177" s="1"/>
      </tp>
      <tp>
        <v>115.87422180175781</v>
        <stp/>
        <stp>##V3_BDPV12</stp>
        <stp>XS1405770907 Corp</stp>
        <stp>blp_i_sprd_mid</stp>
        <stp>[greenBondsFilter.xlsx]tkrBBG!R105C19</stp>
        <tr r="S105" s="1"/>
      </tp>
      <tp t="s">
        <v>BB+</v>
        <stp/>
        <stp>##V3_BDPV12</stp>
        <stp>USF2893TAF33 Corp</stp>
        <stp>bb_composite</stp>
        <stp>[greenBondsFilter.xlsx]tkrBBG!R102C22</stp>
        <stp>fill=-</stp>
        <tr r="V102" s="1"/>
      </tp>
      <tp>
        <v>130.36500549316406</v>
        <stp/>
        <stp>##V3_BDPV12</stp>
        <stp>XS1797138960 Corp</stp>
        <stp>blp_i_sprd_mid</stp>
        <stp>[greenBondsFilter.xlsx]tkrBBG!R125C19</stp>
        <tr r="S125" s="1"/>
      </tp>
      <tp>
        <v>1240.9149169921875</v>
        <stp/>
        <stp>##V3_BDPV12</stp>
        <stp>FR0012650281 Corp</stp>
        <stp>blp_i_sprd_mid</stp>
        <stp>[greenBondsFilter.xlsx]tkrBBG!R162C19</stp>
        <tr r="S162" s="1"/>
      </tp>
      <tp>
        <v>589.54730224609375</v>
        <stp/>
        <stp>##V3_BDPV12</stp>
        <stp>FR0013330537 Corp</stp>
        <stp>blp_i_sprd_mid</stp>
        <stp>[greenBondsFilter.xlsx]tkrBBG!R167C19</stp>
        <tr r="S167" s="1"/>
      </tp>
      <tp>
        <v>982.9364013671875</v>
        <stp/>
        <stp>##V3_BDPV12</stp>
        <stp>XS1934875219 Corp</stp>
        <stp>blp_i_sprd_mid</stp>
        <stp>[greenBondsFilter.xlsx]tkrBBG!R185C19</stp>
        <tr r="S185" s="1"/>
      </tp>
      <tp>
        <v>193.75592041015625</v>
        <stp/>
        <stp>##V3_BDPV12</stp>
        <stp>XS2010036874 Corp</stp>
        <stp>blp_i_sprd_mid</stp>
        <stp>[greenBondsFilter.xlsx]tkrBBG!R143C19</stp>
        <tr r="S143" s="1"/>
      </tp>
      <tp>
        <v>215.10548400878906</v>
        <stp/>
        <stp>##V3_BDPV12</stp>
        <stp>XS0954675129 Corp</stp>
        <stp>blp_i_sprd_mid</stp>
        <stp>[greenBondsFilter.xlsx]tkrBBG!R118C19</stp>
        <tr r="S118" s="1"/>
      </tp>
      <tp>
        <v>197.54432678222656</v>
        <stp/>
        <stp>##V3_BDPV12</stp>
        <stp>XS1713463716 Corp</stp>
        <stp>blp_i_sprd_mid</stp>
        <stp>[greenBondsFilter.xlsx]tkrBBG!R117C19</stp>
        <tr r="S117" s="1"/>
      </tp>
      <tp>
        <v>214.06268310546875</v>
        <stp/>
        <stp>##V3_BDPV12</stp>
        <stp>DE000A14J611 Corp</stp>
        <stp>blp_i_sprd_mid</stp>
        <stp>[greenBondsFilter.xlsx]tkrBBG!R6C19</stp>
        <tr r="S6" s="1"/>
      </tp>
      <tp t="s">
        <v>Basic Materials</v>
        <stp/>
        <stp>##V3_BDPV12</stp>
        <stp>BE6309987400 Corp</stp>
        <stp>industry_sector</stp>
        <stp>[greenBondsFilter.xlsx]tkrBBG!R4C16</stp>
        <tr r="P4" s="1"/>
      </tp>
      <tp>
        <v>316.55038452148438</v>
        <stp/>
        <stp>##V3_BDPV12</stp>
        <stp>XS1216019585 Corp</stp>
        <stp>blp_i_sprd_mid</stp>
        <stp>[greenBondsFilter.xlsx]tkrBBG!R130C19</stp>
        <tr r="S130" s="1"/>
      </tp>
      <tp>
        <v>290.93804931640625</v>
        <stp/>
        <stp>##V3_BDPV12</stp>
        <stp>XS1629658755 Corp</stp>
        <stp>blp_i_sprd_mid</stp>
        <stp>[greenBondsFilter.xlsx]tkrBBG!R151C19</stp>
        <tr r="S151" s="1"/>
      </tp>
      <tp>
        <v>842.9178466796875</v>
        <stp/>
        <stp>##V3_BDPV12</stp>
        <stp>XS2033327854 Corp</stp>
        <stp>blp_i_sprd_mid</stp>
        <stp>[greenBondsFilter.xlsx]tkrBBG!R190C19</stp>
        <tr r="S190" s="1"/>
      </tp>
      <tp>
        <v>367.1715087890625</v>
        <stp/>
        <stp>##V3_BDPV12</stp>
        <stp>XS2010037765 Corp</stp>
        <stp>blp_i_sprd_mid</stp>
        <stp>[greenBondsFilter.xlsx]tkrBBG!R172C19</stp>
        <tr r="S172" s="1"/>
      </tp>
      <tp>
        <v>275.22506713867188</v>
        <stp/>
        <stp>##V3_BDPV12</stp>
        <stp>XS1811181566 Corp</stp>
        <stp>blp_i_sprd_mid</stp>
        <stp>[greenBondsFilter.xlsx]tkrBBG!R182C19</stp>
        <tr r="S182" s="1"/>
      </tp>
      <tp>
        <v>142.00199890136719</v>
        <stp/>
        <stp>##V3_BDPV12</stp>
        <stp>XS1117300837 Corp</stp>
        <stp>blp_i_sprd_mid</stp>
        <stp>[greenBondsFilter.xlsx]tkrBBG!R165C19</stp>
        <tr r="S165" s="1"/>
      </tp>
      <tp>
        <v>142.51043701171875</v>
        <stp/>
        <stp>##V3_BDPV12</stp>
        <stp>XS1890845875 Corp</stp>
        <stp>blp_i_sprd_mid</stp>
        <stp>[greenBondsFilter.xlsx]tkrBBG!R126C19</stp>
        <tr r="S126" s="1"/>
      </tp>
      <tp t="s">
        <v>#N/A N/A</v>
        <stp/>
        <stp>##V3_BDPV12</stp>
        <stp>XS1196714429 Corp</stp>
        <stp>blp_i_sprd_mid</stp>
        <stp>[greenBondsFilter.xlsx]tkrBBG!R134C19</stp>
        <tr r="S134" s="1"/>
      </tp>
      <tp>
        <v>247.29341125488281</v>
        <stp/>
        <stp>##V3_BDPV12</stp>
        <stp>XS1219499032 Corp</stp>
        <stp>blp_i_sprd_mid</stp>
        <stp>[greenBondsFilter.xlsx]tkrBBG!R111C19</stp>
        <tr r="S111" s="1"/>
      </tp>
      <tp>
        <v>559.1466064453125</v>
        <stp/>
        <stp>##V3_BDPV12</stp>
        <stp>XS1819537132 Corp</stp>
        <stp>blp_i_sprd_mid</stp>
        <stp>[greenBondsFilter.xlsx]tkrBBG!R183C19</stp>
        <tr r="S183" s="1"/>
      </tp>
      <tp>
        <v>399.24465942382813</v>
        <stp/>
        <stp>##V3_BDPV12</stp>
        <stp>XS2187689380 Corp</stp>
        <stp>blp_i_sprd_mid</stp>
        <stp>[greenBondsFilter.xlsx]tkrBBG!R158C19</stp>
        <tr r="S158" s="1"/>
      </tp>
      <tp>
        <v>341.10128784179688</v>
        <stp/>
        <stp>##V3_BDPV12</stp>
        <stp>XS1508392625 Corp</stp>
        <stp>blp_i_sprd_mid</stp>
        <stp>[greenBondsFilter.xlsx]tkrBBG!R175C19</stp>
        <tr r="S175" s="1"/>
      </tp>
      <tp t="s">
        <v>BBB</v>
        <stp/>
        <stp>##V3_BDPV12</stp>
        <stp>US05565QDU94 Corp</stp>
        <stp>rtg_sp</stp>
        <stp>[greenBondsFilter.xlsx]tkrBBG!R40C21</stp>
        <stp>fill=-</stp>
        <tr r="U40" s="1"/>
      </tp>
      <tp>
        <v>3512.917724609375</v>
        <stp/>
        <stp>##V3_BDPV12</stp>
        <stp>FR0011606169 Corp</stp>
        <stp>blp_i_sprd_mid</stp>
        <stp>[greenBondsFilter.xlsx]tkrBBG!R187C19</stp>
        <tr r="S187" s="1"/>
      </tp>
      <tp t="s">
        <v>Basic Materials</v>
        <stp/>
        <stp>##V3_BDPV12</stp>
        <stp>XS1323897485 Corp</stp>
        <stp>industry_sector</stp>
        <stp>[greenBondsFilter.xlsx]tkrBBG!R2C16</stp>
        <tr r="P2" s="1"/>
      </tp>
      <tp>
        <v>278.94537353515625</v>
        <stp/>
        <stp>##V3_BDPV12</stp>
        <stp>XS2195190520 Corp</stp>
        <stp>blp_i_sprd_mid</stp>
        <stp>[greenBondsFilter.xlsx]tkrBBG!R138C19</stp>
        <tr r="S138" s="1"/>
      </tp>
      <tp>
        <v>142.26116943359375</v>
        <stp/>
        <stp>##V3_BDPV12</stp>
        <stp>XS1196713298 Corp</stp>
        <stp>blp_i_sprd_mid</stp>
        <stp>[greenBondsFilter.xlsx]tkrBBG!R137C19</stp>
        <tr r="S137" s="1"/>
      </tp>
      <tp>
        <v>162.9061279296875</v>
        <stp/>
        <stp>##V3_BDPV12</stp>
        <stp>XS1720192696 Corp</stp>
        <stp>blp_i_sprd_mid</stp>
        <stp>[greenBondsFilter.xlsx]tkrBBG!R142C19</stp>
        <tr r="S142" s="1"/>
      </tp>
      <tp>
        <v>647.10797119140625</v>
        <stp/>
        <stp>##V3_BDPV12</stp>
        <stp>XS1642686676 Corp</stp>
        <stp>blp_i_sprd_mid</stp>
        <stp>[greenBondsFilter.xlsx]tkrBBG!R192C19</stp>
        <tr r="S192" s="1"/>
      </tp>
      <tp>
        <v>252.77751159667969</v>
        <stp/>
        <stp>##V3_BDPV12</stp>
        <stp>XS1713463559 Corp</stp>
        <stp>blp_i_sprd_mid</stp>
        <stp>[greenBondsFilter.xlsx]tkrBBG!R120C19</stp>
        <tr r="S120" s="1"/>
      </tp>
      <tp>
        <v>427.58148193359375</v>
        <stp/>
        <stp>##V3_BDPV12</stp>
        <stp>XS1974894138 Corp</stp>
        <stp>blp_i_sprd_mid</stp>
        <stp>[greenBondsFilter.xlsx]tkrBBG!R173C19</stp>
        <tr r="S173" s="1"/>
      </tp>
      <tp>
        <v>375.836669921875</v>
        <stp/>
        <stp>##V3_BDPV12</stp>
        <stp>FR0011401728 Corp</stp>
        <stp>blp_i_sprd_mid</stp>
        <stp>[greenBondsFilter.xlsx]tkrBBG!R100C19</stp>
        <tr r="S100" s="1"/>
      </tp>
      <tp t="s">
        <v>Consumer, Non-cyclical</v>
        <stp/>
        <stp>##V3_BDPV12</stp>
        <stp>DE000A14J611 Corp</stp>
        <stp>industry_sector</stp>
        <stp>[greenBondsFilter.xlsx]tkrBBG!R6C16</stp>
        <tr r="P6" s="1"/>
      </tp>
      <tp t="s">
        <v>Consumer, Non-cyclical</v>
        <stp/>
        <stp>##V3_BDPV12</stp>
        <stp>XS2077670342 Corp</stp>
        <stp>industry_sector</stp>
        <stp>[greenBondsFilter.xlsx]tkrBBG!R9C16</stp>
        <tr r="P9" s="1"/>
      </tp>
      <tp t="s">
        <v>BBB</v>
        <stp/>
        <stp>##V3_BDPV12</stp>
        <stp>US05565QDV77 Corp</stp>
        <stp>rtg_sp</stp>
        <stp>[greenBondsFilter.xlsx]tkrBBG!R41C21</stp>
        <stp>fill=-</stp>
        <tr r="U41" s="1"/>
      </tp>
      <tp>
        <v>245.62705993652344</v>
        <stp/>
        <stp>##V3_BDPV12</stp>
        <stp>XS1139494493 Corp</stp>
        <stp>blp_i_sprd_mid</stp>
        <stp>[greenBondsFilter.xlsx]tkrBBG!R127C19</stp>
        <tr r="S127" s="1"/>
      </tp>
      <tp>
        <v>-202.76612854003906</v>
        <stp/>
        <stp>##V3_BDPV12</stp>
        <stp>XS0954674825 Corp</stp>
        <stp>blp_i_sprd_mid</stp>
        <stp>[greenBondsFilter.xlsx]tkrBBG!R121C19</stp>
        <tr r="S121" s="1"/>
      </tp>
      <tp>
        <v>215.06996154785156</v>
        <stp/>
        <stp>##V3_BDPV12</stp>
        <stp>XS2196328608 Corp</stp>
        <stp>blp_i_sprd_mid</stp>
        <stp>[greenBondsFilter.xlsx]tkrBBG!R107C19</stp>
        <tr r="S107" s="1"/>
      </tp>
      <tp>
        <v>436.74380493164063</v>
        <stp/>
        <stp>##V3_BDPV12</stp>
        <stp>XS2010032618 Corp</stp>
        <stp>blp_i_sprd_mid</stp>
        <stp>[greenBondsFilter.xlsx]tkrBBG!R174C19</stp>
        <tr r="S174" s="1"/>
      </tp>
      <tp>
        <v>220.47932434082031</v>
        <stp/>
        <stp>##V3_BDPV12</stp>
        <stp>XS1219498141 Corp</stp>
        <stp>blp_i_sprd_mid</stp>
        <stp>[greenBondsFilter.xlsx]tkrBBG!R110C19</stp>
        <tr r="S110" s="1"/>
      </tp>
      <tp>
        <v>404.64004516601563</v>
        <stp/>
        <stp>##V3_BDPV12</stp>
        <stp>XS2017788592 Corp</stp>
        <stp>blp_i_sprd_mid</stp>
        <stp>[greenBondsFilter.xlsx]tkrBBG!R179C19</stp>
        <tr r="S179" s="1"/>
      </tp>
      <tp>
        <v>314.14437866210938</v>
        <stp/>
        <stp>##V3_BDPV12</stp>
        <stp>XS0968913342 Corp</stp>
        <stp>blp_i_sprd_mid</stp>
        <stp>[greenBondsFilter.xlsx]tkrBBG!R152C19</stp>
        <tr r="S152" s="1"/>
      </tp>
      <tp>
        <v>174.31764221191406</v>
        <stp/>
        <stp>##V3_BDPV12</stp>
        <stp>XS1150695192 Corp</stp>
        <stp>blp_i_sprd_mid</stp>
        <stp>[greenBondsFilter.xlsx]tkrBBG!R148C19</stp>
        <tr r="S148" s="1"/>
      </tp>
      <tp>
        <v>274.39926147460938</v>
        <stp/>
        <stp>##V3_BDPV12</stp>
        <stp>XS1224710399 Corp</stp>
        <stp>blp_i_sprd_mid</stp>
        <stp>[greenBondsFilter.xlsx]tkrBBG!R128C19</stp>
        <tr r="S128" s="1"/>
      </tp>
      <tp>
        <v>186.22218322753906</v>
        <stp/>
        <stp>##V3_BDPV12</stp>
        <stp>XS0903532090 Corp</stp>
        <stp>blp_i_sprd_mid</stp>
        <stp>[greenBondsFilter.xlsx]tkrBBG!R133C19</stp>
        <tr r="S133" s="1"/>
      </tp>
      <tp>
        <v>722.865966796875</v>
        <stp/>
        <stp>##V3_BDPV12</stp>
        <stp>FR0013330529 Corp</stp>
        <stp>blp_i_sprd_mid</stp>
        <stp>[greenBondsFilter.xlsx]tkrBBG!R166C19</stp>
        <tr r="S166" s="1"/>
      </tp>
      <tp>
        <v>-0.30830000000000002</v>
        <stp/>
        <stp>##V3_BDPV12</stp>
        <stp>EUSA7 Curncy</stp>
        <stp>px_last</stp>
        <stp>[greenBondsFilter.xlsx]tkrBBG!R149C28</stp>
        <tr r="AB149" s="1"/>
      </tp>
      <tp>
        <v>-0.30830000000000002</v>
        <stp/>
        <stp>##V3_BDPV12</stp>
        <stp>EUSA7 Curncy</stp>
        <stp>px_last</stp>
        <stp>[greenBondsFilter.xlsx]tkrBBG!R150C28</stp>
        <tr r="AB150" s="1"/>
      </tp>
      <tp>
        <v>-0.34179999999999999</v>
        <stp/>
        <stp>##V3_BDPV12</stp>
        <stp>EUSA6 Curncy</stp>
        <stp>px_last</stp>
        <stp>[greenBondsFilter.xlsx]tkrBBG!R153C28</stp>
        <tr r="AB153" s="1"/>
      </tp>
      <tp t="s">
        <v>Basic Materials</v>
        <stp/>
        <stp>##V3_BDPV12</stp>
        <stp>XS0992293901 Corp</stp>
        <stp>industry_sector</stp>
        <stp>[greenBondsFilter.xlsx]tkrBBG!R3C16</stp>
        <tr r="P3" s="1"/>
      </tp>
      <tp>
        <v>-0.371</v>
        <stp/>
        <stp>##V3_BDPV12</stp>
        <stp>EUSA5 Curncy</stp>
        <stp>px_last</stp>
        <stp>[greenBondsFilter.xlsx]tkrBBG!R188C28</stp>
        <tr r="AB188" s="1"/>
      </tp>
      <tp>
        <v>-0.371</v>
        <stp/>
        <stp>##V3_BDPV12</stp>
        <stp>EUSA5 Curncy</stp>
        <stp>px_last</stp>
        <stp>[greenBondsFilter.xlsx]tkrBBG!R184C28</stp>
        <tr r="AB184" s="1"/>
      </tp>
      <tp>
        <v>-0.371</v>
        <stp/>
        <stp>##V3_BDPV12</stp>
        <stp>EUSA5 Curncy</stp>
        <stp>px_last</stp>
        <stp>[greenBondsFilter.xlsx]tkrBBG!R187C28</stp>
        <tr r="AB187" s="1"/>
      </tp>
      <tp>
        <v>-0.371</v>
        <stp/>
        <stp>##V3_BDPV12</stp>
        <stp>EUSA5 Curncy</stp>
        <stp>px_last</stp>
        <stp>[greenBondsFilter.xlsx]tkrBBG!R180C28</stp>
        <tr r="AB180" s="1"/>
      </tp>
      <tp>
        <v>-0.371</v>
        <stp/>
        <stp>##V3_BDPV12</stp>
        <stp>EUSA5 Curncy</stp>
        <stp>px_last</stp>
        <stp>[greenBondsFilter.xlsx]tkrBBG!R181C28</stp>
        <tr r="AB181" s="1"/>
      </tp>
      <tp>
        <v>-0.371</v>
        <stp/>
        <stp>##V3_BDPV12</stp>
        <stp>EUSA5 Curncy</stp>
        <stp>px_last</stp>
        <stp>[greenBondsFilter.xlsx]tkrBBG!R182C28</stp>
        <tr r="AB182" s="1"/>
      </tp>
      <tp>
        <v>-0.371</v>
        <stp/>
        <stp>##V3_BDPV12</stp>
        <stp>EUSA5 Curncy</stp>
        <stp>px_last</stp>
        <stp>[greenBondsFilter.xlsx]tkrBBG!R183C28</stp>
        <tr r="AB183" s="1"/>
      </tp>
      <tp>
        <v>-0.371</v>
        <stp/>
        <stp>##V3_BDPV12</stp>
        <stp>EUSA5 Curncy</stp>
        <stp>px_last</stp>
        <stp>[greenBondsFilter.xlsx]tkrBBG!R129C28</stp>
        <tr r="AB129" s="1"/>
      </tp>
      <tp>
        <v>-0.371</v>
        <stp/>
        <stp>##V3_BDPV12</stp>
        <stp>EUSA5 Curncy</stp>
        <stp>px_last</stp>
        <stp>[greenBondsFilter.xlsx]tkrBBG!R124C28</stp>
        <tr r="AB124" s="1"/>
      </tp>
      <tp>
        <v>-0.371</v>
        <stp/>
        <stp>##V3_BDPV12</stp>
        <stp>EUSA5 Curncy</stp>
        <stp>px_last</stp>
        <stp>[greenBondsFilter.xlsx]tkrBBG!R125C28</stp>
        <tr r="AB125" s="1"/>
      </tp>
      <tp>
        <v>-0.371</v>
        <stp/>
        <stp>##V3_BDPV12</stp>
        <stp>EUSA5 Curncy</stp>
        <stp>px_last</stp>
        <stp>[greenBondsFilter.xlsx]tkrBBG!R126C28</stp>
        <tr r="AB126" s="1"/>
      </tp>
      <tp>
        <v>-0.371</v>
        <stp/>
        <stp>##V3_BDPV12</stp>
        <stp>EUSA5 Curncy</stp>
        <stp>px_last</stp>
        <stp>[greenBondsFilter.xlsx]tkrBBG!R120C28</stp>
        <tr r="AB120" s="1"/>
      </tp>
      <tp>
        <v>-0.371</v>
        <stp/>
        <stp>##V3_BDPV12</stp>
        <stp>EUSA5 Curncy</stp>
        <stp>px_last</stp>
        <stp>[greenBondsFilter.xlsx]tkrBBG!R137C28</stp>
        <tr r="AB137" s="1"/>
      </tp>
      <tp>
        <v>-0.371</v>
        <stp/>
        <stp>##V3_BDPV12</stp>
        <stp>EUSA5 Curncy</stp>
        <stp>px_last</stp>
        <stp>[greenBondsFilter.xlsx]tkrBBG!R131C28</stp>
        <tr r="AB131" s="1"/>
      </tp>
      <tp>
        <v>-0.371</v>
        <stp/>
        <stp>##V3_BDPV12</stp>
        <stp>EUSA5 Curncy</stp>
        <stp>px_last</stp>
        <stp>[greenBondsFilter.xlsx]tkrBBG!R132C28</stp>
        <tr r="AB132" s="1"/>
      </tp>
      <tp>
        <v>-0.371</v>
        <stp/>
        <stp>##V3_BDPV12</stp>
        <stp>EUSA5 Curncy</stp>
        <stp>px_last</stp>
        <stp>[greenBondsFilter.xlsx]tkrBBG!R104C28</stp>
        <tr r="AB104" s="1"/>
      </tp>
      <tp>
        <v>-0.371</v>
        <stp/>
        <stp>##V3_BDPV12</stp>
        <stp>EUSA5 Curncy</stp>
        <stp>px_last</stp>
        <stp>[greenBondsFilter.xlsx]tkrBBG!R105C28</stp>
        <tr r="AB105" s="1"/>
      </tp>
      <tp>
        <v>-0.371</v>
        <stp/>
        <stp>##V3_BDPV12</stp>
        <stp>EUSA5 Curncy</stp>
        <stp>px_last</stp>
        <stp>[greenBondsFilter.xlsx]tkrBBG!R106C28</stp>
        <tr r="AB106" s="1"/>
      </tp>
      <tp>
        <v>-0.371</v>
        <stp/>
        <stp>##V3_BDPV12</stp>
        <stp>EUSA5 Curncy</stp>
        <stp>px_last</stp>
        <stp>[greenBondsFilter.xlsx]tkrBBG!R107C28</stp>
        <tr r="AB107" s="1"/>
      </tp>
      <tp>
        <v>-0.371</v>
        <stp/>
        <stp>##V3_BDPV12</stp>
        <stp>EUSA5 Curncy</stp>
        <stp>px_last</stp>
        <stp>[greenBondsFilter.xlsx]tkrBBG!R118C28</stp>
        <tr r="AB118" s="1"/>
      </tp>
      <tp>
        <v>-0.371</v>
        <stp/>
        <stp>##V3_BDPV12</stp>
        <stp>EUSA5 Curncy</stp>
        <stp>px_last</stp>
        <stp>[greenBondsFilter.xlsx]tkrBBG!R119C28</stp>
        <tr r="AB119" s="1"/>
      </tp>
      <tp>
        <v>-0.371</v>
        <stp/>
        <stp>##V3_BDPV12</stp>
        <stp>EUSA5 Curncy</stp>
        <stp>px_last</stp>
        <stp>[greenBondsFilter.xlsx]tkrBBG!R114C28</stp>
        <tr r="AB114" s="1"/>
      </tp>
      <tp>
        <v>-0.371</v>
        <stp/>
        <stp>##V3_BDPV12</stp>
        <stp>EUSA5 Curncy</stp>
        <stp>px_last</stp>
        <stp>[greenBondsFilter.xlsx]tkrBBG!R115C28</stp>
        <tr r="AB115" s="1"/>
      </tp>
      <tp>
        <v>-0.371</v>
        <stp/>
        <stp>##V3_BDPV12</stp>
        <stp>EUSA5 Curncy</stp>
        <stp>px_last</stp>
        <stp>[greenBondsFilter.xlsx]tkrBBG!R117C28</stp>
        <tr r="AB117" s="1"/>
      </tp>
      <tp>
        <v>-0.371</v>
        <stp/>
        <stp>##V3_BDPV12</stp>
        <stp>EUSA5 Curncy</stp>
        <stp>px_last</stp>
        <stp>[greenBondsFilter.xlsx]tkrBBG!R110C28</stp>
        <tr r="AB110" s="1"/>
      </tp>
      <tp>
        <v>-0.371</v>
        <stp/>
        <stp>##V3_BDPV12</stp>
        <stp>EUSA5 Curncy</stp>
        <stp>px_last</stp>
        <stp>[greenBondsFilter.xlsx]tkrBBG!R111C28</stp>
        <tr r="AB111" s="1"/>
      </tp>
      <tp>
        <v>-0.371</v>
        <stp/>
        <stp>##V3_BDPV12</stp>
        <stp>EUSA5 Curncy</stp>
        <stp>px_last</stp>
        <stp>[greenBondsFilter.xlsx]tkrBBG!R113C28</stp>
        <tr r="AB113" s="1"/>
      </tp>
      <tp>
        <v>-0.371</v>
        <stp/>
        <stp>##V3_BDPV12</stp>
        <stp>EUSA5 Curncy</stp>
        <stp>px_last</stp>
        <stp>[greenBondsFilter.xlsx]tkrBBG!R169C28</stp>
        <tr r="AB169" s="1"/>
      </tp>
      <tp>
        <v>-0.371</v>
        <stp/>
        <stp>##V3_BDPV12</stp>
        <stp>EUSA5 Curncy</stp>
        <stp>px_last</stp>
        <stp>[greenBondsFilter.xlsx]tkrBBG!R164C28</stp>
        <tr r="AB164" s="1"/>
      </tp>
      <tp>
        <v>-0.371</v>
        <stp/>
        <stp>##V3_BDPV12</stp>
        <stp>EUSA5 Curncy</stp>
        <stp>px_last</stp>
        <stp>[greenBondsFilter.xlsx]tkrBBG!R165C28</stp>
        <tr r="AB165" s="1"/>
      </tp>
      <tp>
        <v>-0.371</v>
        <stp/>
        <stp>##V3_BDPV12</stp>
        <stp>EUSA5 Curncy</stp>
        <stp>px_last</stp>
        <stp>[greenBondsFilter.xlsx]tkrBBG!R166C28</stp>
        <tr r="AB166" s="1"/>
      </tp>
      <tp>
        <v>-0.371</v>
        <stp/>
        <stp>##V3_BDPV12</stp>
        <stp>EUSA5 Curncy</stp>
        <stp>px_last</stp>
        <stp>[greenBondsFilter.xlsx]tkrBBG!R167C28</stp>
        <tr r="AB167" s="1"/>
      </tp>
      <tp>
        <v>-0.371</v>
        <stp/>
        <stp>##V3_BDPV12</stp>
        <stp>EUSA5 Curncy</stp>
        <stp>px_last</stp>
        <stp>[greenBondsFilter.xlsx]tkrBBG!R160C28</stp>
        <tr r="AB160" s="1"/>
      </tp>
      <tp>
        <v>-0.371</v>
        <stp/>
        <stp>##V3_BDPV12</stp>
        <stp>EUSA5 Curncy</stp>
        <stp>px_last</stp>
        <stp>[greenBondsFilter.xlsx]tkrBBG!R161C28</stp>
        <tr r="AB161" s="1"/>
      </tp>
      <tp>
        <v>-0.371</v>
        <stp/>
        <stp>##V3_BDPV12</stp>
        <stp>EUSA5 Curncy</stp>
        <stp>px_last</stp>
        <stp>[greenBondsFilter.xlsx]tkrBBG!R162C28</stp>
        <tr r="AB162" s="1"/>
      </tp>
      <tp>
        <v>-0.371</v>
        <stp/>
        <stp>##V3_BDPV12</stp>
        <stp>EUSA5 Curncy</stp>
        <stp>px_last</stp>
        <stp>[greenBondsFilter.xlsx]tkrBBG!R163C28</stp>
        <tr r="AB163" s="1"/>
      </tp>
      <tp>
        <v>-0.371</v>
        <stp/>
        <stp>##V3_BDPV12</stp>
        <stp>EUSA5 Curncy</stp>
        <stp>px_last</stp>
        <stp>[greenBondsFilter.xlsx]tkrBBG!R174C28</stp>
        <tr r="AB174" s="1"/>
      </tp>
      <tp>
        <v>-0.371</v>
        <stp/>
        <stp>##V3_BDPV12</stp>
        <stp>EUSA5 Curncy</stp>
        <stp>px_last</stp>
        <stp>[greenBondsFilter.xlsx]tkrBBG!R175C28</stp>
        <tr r="AB175" s="1"/>
      </tp>
      <tp>
        <v>-0.371</v>
        <stp/>
        <stp>##V3_BDPV12</stp>
        <stp>EUSA5 Curncy</stp>
        <stp>px_last</stp>
        <stp>[greenBondsFilter.xlsx]tkrBBG!R176C28</stp>
        <tr r="AB176" s="1"/>
      </tp>
      <tp>
        <v>-0.371</v>
        <stp/>
        <stp>##V3_BDPV12</stp>
        <stp>EUSA5 Curncy</stp>
        <stp>px_last</stp>
        <stp>[greenBondsFilter.xlsx]tkrBBG!R177C28</stp>
        <tr r="AB177" s="1"/>
      </tp>
      <tp>
        <v>-0.371</v>
        <stp/>
        <stp>##V3_BDPV12</stp>
        <stp>EUSA5 Curncy</stp>
        <stp>px_last</stp>
        <stp>[greenBondsFilter.xlsx]tkrBBG!R170C28</stp>
        <tr r="AB170" s="1"/>
      </tp>
      <tp>
        <v>-0.371</v>
        <stp/>
        <stp>##V3_BDPV12</stp>
        <stp>EUSA5 Curncy</stp>
        <stp>px_last</stp>
        <stp>[greenBondsFilter.xlsx]tkrBBG!R171C28</stp>
        <tr r="AB171" s="1"/>
      </tp>
      <tp>
        <v>-0.371</v>
        <stp/>
        <stp>##V3_BDPV12</stp>
        <stp>EUSA5 Curncy</stp>
        <stp>px_last</stp>
        <stp>[greenBondsFilter.xlsx]tkrBBG!R172C28</stp>
        <tr r="AB172" s="1"/>
      </tp>
      <tp>
        <v>-0.371</v>
        <stp/>
        <stp>##V3_BDPV12</stp>
        <stp>EUSA5 Curncy</stp>
        <stp>px_last</stp>
        <stp>[greenBondsFilter.xlsx]tkrBBG!R173C28</stp>
        <tr r="AB173" s="1"/>
      </tp>
      <tp>
        <v>-0.371</v>
        <stp/>
        <stp>##V3_BDPV12</stp>
        <stp>EUSA5 Curncy</stp>
        <stp>px_last</stp>
        <stp>[greenBondsFilter.xlsx]tkrBBG!R148C28</stp>
        <tr r="AB148" s="1"/>
      </tp>
      <tp>
        <v>-0.371</v>
        <stp/>
        <stp>##V3_BDPV12</stp>
        <stp>EUSA5 Curncy</stp>
        <stp>px_last</stp>
        <stp>[greenBondsFilter.xlsx]tkrBBG!R144C28</stp>
        <tr r="AB144" s="1"/>
      </tp>
      <tp>
        <v>-0.371</v>
        <stp/>
        <stp>##V3_BDPV12</stp>
        <stp>EUSA5 Curncy</stp>
        <stp>px_last</stp>
        <stp>[greenBondsFilter.xlsx]tkrBBG!R145C28</stp>
        <tr r="AB145" s="1"/>
      </tp>
      <tp>
        <v>-0.371</v>
        <stp/>
        <stp>##V3_BDPV12</stp>
        <stp>EUSA5 Curncy</stp>
        <stp>px_last</stp>
        <stp>[greenBondsFilter.xlsx]tkrBBG!R146C28</stp>
        <tr r="AB146" s="1"/>
      </tp>
      <tp>
        <v>-0.371</v>
        <stp/>
        <stp>##V3_BDPV12</stp>
        <stp>EUSA5 Curncy</stp>
        <stp>px_last</stp>
        <stp>[greenBondsFilter.xlsx]tkrBBG!R147C28</stp>
        <tr r="AB147" s="1"/>
      </tp>
      <tp>
        <v>-0.371</v>
        <stp/>
        <stp>##V3_BDPV12</stp>
        <stp>EUSA5 Curncy</stp>
        <stp>px_last</stp>
        <stp>[greenBondsFilter.xlsx]tkrBBG!R140C28</stp>
        <tr r="AB140" s="1"/>
      </tp>
      <tp>
        <v>-0.371</v>
        <stp/>
        <stp>##V3_BDPV12</stp>
        <stp>EUSA5 Curncy</stp>
        <stp>px_last</stp>
        <stp>[greenBondsFilter.xlsx]tkrBBG!R141C28</stp>
        <tr r="AB141" s="1"/>
      </tp>
      <tp>
        <v>-0.371</v>
        <stp/>
        <stp>##V3_BDPV12</stp>
        <stp>EUSA5 Curncy</stp>
        <stp>px_last</stp>
        <stp>[greenBondsFilter.xlsx]tkrBBG!R142C28</stp>
        <tr r="AB142" s="1"/>
      </tp>
      <tp>
        <v>-0.371</v>
        <stp/>
        <stp>##V3_BDPV12</stp>
        <stp>EUSA5 Curncy</stp>
        <stp>px_last</stp>
        <stp>[greenBondsFilter.xlsx]tkrBBG!R154C28</stp>
        <tr r="AB154" s="1"/>
      </tp>
      <tp>
        <v>-0.371</v>
        <stp/>
        <stp>##V3_BDPV12</stp>
        <stp>EUSA5 Curncy</stp>
        <stp>px_last</stp>
        <stp>[greenBondsFilter.xlsx]tkrBBG!R151C28</stp>
        <tr r="AB151" s="1"/>
      </tp>
      <tp>
        <v>-0.2319</v>
        <stp/>
        <stp>##V3_BDPV12</stp>
        <stp>EUSA9 Curncy</stp>
        <stp>px_last</stp>
        <stp>[greenBondsFilter.xlsx]tkrBBG!R128C28</stp>
        <tr r="AB128" s="1"/>
      </tp>
      <tp>
        <v>-0.2319</v>
        <stp/>
        <stp>##V3_BDPV12</stp>
        <stp>EUSA9 Curncy</stp>
        <stp>px_last</stp>
        <stp>[greenBondsFilter.xlsx]tkrBBG!R158C28</stp>
        <tr r="AB158" s="1"/>
      </tp>
      <tp>
        <v>-0.27129999999999999</v>
        <stp/>
        <stp>##V3_BDPV12</stp>
        <stp>EUSA8 Curncy</stp>
        <stp>px_last</stp>
        <stp>[greenBondsFilter.xlsx]tkrBBG!R127C28</stp>
        <tr r="AB127" s="1"/>
      </tp>
      <tp>
        <v>225.51524353027344</v>
        <stp/>
        <stp>##V3_BDPV12</stp>
        <stp>PTEDPKOM0034 Corp</stp>
        <stp>blp_i_sprd_mid</stp>
        <stp>[greenBondsFilter.xlsx]tkrBBG!R145C19</stp>
        <tr r="S145" s="1"/>
      </tp>
      <tp>
        <v>566.87457275390625</v>
        <stp/>
        <stp>##V3_BDPV12</stp>
        <stp>XS1982704824 Corp</stp>
        <stp>blp_i_sprd_mid</stp>
        <stp>[greenBondsFilter.xlsx]tkrBBG!R184C19</stp>
        <tr r="S184" s="1"/>
      </tp>
      <tp>
        <v>194.35408020019531</v>
        <stp/>
        <stp>##V3_BDPV12</stp>
        <stp>XS1591694481 Corp</stp>
        <stp>blp_i_sprd_mid</stp>
        <stp>[greenBondsFilter.xlsx]tkrBBG!R113C19</stp>
        <tr r="S113" s="1"/>
      </tp>
      <tp>
        <v>156.13616943359375</v>
        <stp/>
        <stp>##V3_BDPV12</stp>
        <stp>XS0943370543 Corp</stp>
        <stp>blp_i_sprd_mid</stp>
        <stp>[greenBondsFilter.xlsx]tkrBBG!R141C19</stp>
        <tr r="S141" s="1"/>
      </tp>
      <tp>
        <v>157.78102111816406</v>
        <stp/>
        <stp>##V3_BDPV12</stp>
        <stp>XS1014987355 Corp</stp>
        <stp>blp_i_sprd_mid</stp>
        <stp>[greenBondsFilter.xlsx]tkrBBG!R122C19</stp>
        <tr r="S122" s="1"/>
      </tp>
      <tp>
        <v>364.284912109375</v>
        <stp/>
        <stp>##V3_BDPV12</stp>
        <stp>XS2187689034 Corp</stp>
        <stp>blp_i_sprd_mid</stp>
        <stp>[greenBondsFilter.xlsx]tkrBBG!R154C19</stp>
        <tr r="S154" s="1"/>
      </tp>
      <tp t="s">
        <v>N</v>
        <stp/>
        <stp>##V3_BDPV12</stp>
        <stp>DE000A2GSFF1 Corp</stp>
        <stp>green_bond_loan_indicator</stp>
        <stp>[greenBondsFilter.xlsx]tkrBBG!R20C23</stp>
        <tr r="W20" s="1"/>
      </tp>
      <tp t="s">
        <v>BB+</v>
        <stp/>
        <stp>##V3_BDPV12</stp>
        <stp>US92857WBQ24 Corp</stp>
        <stp>rtg_sp</stp>
        <stp>[greenBondsFilter.xlsx]tkrBBG!R82C21</stp>
        <stp>fill=-</stp>
        <tr r="U82" s="1"/>
      </tp>
      <tp t="s">
        <v>N</v>
        <stp/>
        <stp>##V3_BDPV12</stp>
        <stp>XS0992293901 Corp</stp>
        <stp>green_bond_loan_indicator</stp>
        <stp>[greenBondsFilter.xlsx]tkrBBG!R3C23</stp>
        <tr r="W3" s="1"/>
      </tp>
      <tp>
        <v>-4.2000000000000003E-2</v>
        <stp/>
        <stp>##V3_BDPV12</stp>
        <stp>GUKG5 Curncy</stp>
        <stp>px_last</stp>
        <stp>[greenBondsFilter.xlsx]tkrBBG!R185C28</stp>
        <tr r="AB185" s="1"/>
      </tp>
      <tp>
        <v>-4.2000000000000003E-2</v>
        <stp/>
        <stp>##V3_BDPV12</stp>
        <stp>GUKG5 Curncy</stp>
        <stp>px_last</stp>
        <stp>[greenBondsFilter.xlsx]tkrBBG!R136C28</stp>
        <tr r="AB136" s="1"/>
      </tp>
      <tp t="s">
        <v>Consumer, Non-cyclical</v>
        <stp/>
        <stp>##V3_BDPV12</stp>
        <stp>XS2077670003 Corp</stp>
        <stp>industry_sector</stp>
        <stp>[greenBondsFilter.xlsx]tkrBBG!R8C16</stp>
        <tr r="P8" s="1"/>
      </tp>
      <tp t="s">
        <v>BBB-</v>
        <stp/>
        <stp>##V3_BDPV12</stp>
        <stp>US29265WAA62 Corp</stp>
        <stp>bb_composite</stp>
        <stp>[greenBondsFilter.xlsx]tkrBBG!R123C22</stp>
        <stp>fill=-</stp>
        <tr r="V123" s="1"/>
      </tp>
      <tp>
        <v>386.61749267578125</v>
        <stp/>
        <stp>##V3_BDPV12</stp>
        <stp>XS2110077299 Corp</stp>
        <stp>blp_i_sprd_mid</stp>
        <stp>[greenBondsFilter.xlsx]tkrBBG!R169C19</stp>
        <tr r="S169" s="1"/>
      </tp>
      <tp>
        <v>208.71235656738281</v>
        <stp/>
        <stp>##V3_BDPV12</stp>
        <stp>XS2035564629 Corp</stp>
        <stp>blp_i_sprd_mid</stp>
        <stp>[greenBondsFilter.xlsx]tkrBBG!R108C19</stp>
        <tr r="S108" s="1"/>
      </tp>
      <tp>
        <v>405.9766845703125</v>
        <stp/>
        <stp>##V3_BDPV12</stp>
        <stp>XS1752984440 Corp</stp>
        <stp>blp_i_sprd_mid</stp>
        <stp>[greenBondsFilter.xlsx]tkrBBG!R176C19</stp>
        <tr r="S176" s="1"/>
      </tp>
      <tp>
        <v>173.72381591796875</v>
        <stp/>
        <stp>##V3_BDPV12</stp>
        <stp>BE0002597756 Corp</stp>
        <stp>blp_i_sprd_mid</stp>
        <stp>[greenBondsFilter.xlsx]tkrBBG!R147C19</stp>
        <tr r="S147" s="1"/>
      </tp>
      <tp>
        <v>195.90855407714844</v>
        <stp/>
        <stp>##V3_BDPV12</stp>
        <stp>PTEDPLOM0017 Corp</stp>
        <stp>blp_i_sprd_mid</stp>
        <stp>[greenBondsFilter.xlsx]tkrBBG!R146C19</stp>
        <tr r="S146" s="1"/>
      </tp>
      <tp>
        <v>262.30349731445313</v>
        <stp/>
        <stp>##V3_BDPV12</stp>
        <stp>XS2195190876 Corp</stp>
        <stp>blp_i_sprd_mid</stp>
        <stp>[greenBondsFilter.xlsx]tkrBBG!R136C19</stp>
        <tr r="S136" s="1"/>
      </tp>
      <tp>
        <v>1221.9881591796875</v>
        <stp/>
        <stp>##V3_BDPV12</stp>
        <stp>XS1582433428 Corp</stp>
        <stp>blp_i_sprd_mid</stp>
        <stp>[greenBondsFilter.xlsx]tkrBBG!R189C19</stp>
        <tr r="S189" s="1"/>
      </tp>
      <tp>
        <v>662.900634765625</v>
        <stp/>
        <stp>##V3_BDPV12</stp>
        <stp>XS1642682410 Corp</stp>
        <stp>blp_i_sprd_mid</stp>
        <stp>[greenBondsFilter.xlsx]tkrBBG!R191C19</stp>
        <tr r="S191" s="1"/>
      </tp>
      <tp>
        <v>-0.371</v>
        <stp/>
        <stp>##V3_BDPV12</stp>
        <stp>EUSA5 Curncy</stp>
        <stp>px_last</stp>
        <stp>[greenBondsFilter.xlsx]tkrBBG!R84C28</stp>
        <tr r="AB84" s="1"/>
      </tp>
      <tp>
        <v>-0.371</v>
        <stp/>
        <stp>##V3_BDPV12</stp>
        <stp>EUSA5 Curncy</stp>
        <stp>px_last</stp>
        <stp>[greenBondsFilter.xlsx]tkrBBG!R85C28</stp>
        <tr r="AB85" s="1"/>
      </tp>
      <tp>
        <v>-0.371</v>
        <stp/>
        <stp>##V3_BDPV12</stp>
        <stp>EUSA5 Curncy</stp>
        <stp>px_last</stp>
        <stp>[greenBondsFilter.xlsx]tkrBBG!R88C28</stp>
        <tr r="AB88" s="1"/>
      </tp>
      <tp>
        <v>-0.371</v>
        <stp/>
        <stp>##V3_BDPV12</stp>
        <stp>EUSA5 Curncy</stp>
        <stp>px_last</stp>
        <stp>[greenBondsFilter.xlsx]tkrBBG!R92C28</stp>
        <tr r="AB92" s="1"/>
      </tp>
      <tp>
        <v>-0.371</v>
        <stp/>
        <stp>##V3_BDPV12</stp>
        <stp>EUSA5 Curncy</stp>
        <stp>px_last</stp>
        <stp>[greenBondsFilter.xlsx]tkrBBG!R93C28</stp>
        <tr r="AB93" s="1"/>
      </tp>
      <tp>
        <v>-0.371</v>
        <stp/>
        <stp>##V3_BDPV12</stp>
        <stp>EUSA5 Curncy</stp>
        <stp>px_last</stp>
        <stp>[greenBondsFilter.xlsx]tkrBBG!R90C28</stp>
        <tr r="AB90" s="1"/>
      </tp>
      <tp>
        <v>-0.371</v>
        <stp/>
        <stp>##V3_BDPV12</stp>
        <stp>EUSA5 Curncy</stp>
        <stp>px_last</stp>
        <stp>[greenBondsFilter.xlsx]tkrBBG!R91C28</stp>
        <tr r="AB91" s="1"/>
      </tp>
      <tp>
        <v>-0.371</v>
        <stp/>
        <stp>##V3_BDPV12</stp>
        <stp>EUSA5 Curncy</stp>
        <stp>px_last</stp>
        <stp>[greenBondsFilter.xlsx]tkrBBG!R99C28</stp>
        <tr r="AB99" s="1"/>
      </tp>
      <tp>
        <v>-0.34179999999999999</v>
        <stp/>
        <stp>##V3_BDPV12</stp>
        <stp>EUSA6 Curncy</stp>
        <stp>px_last</stp>
        <stp>[greenBondsFilter.xlsx]tkrBBG!R96C28</stp>
        <tr r="AB96" s="1"/>
      </tp>
      <tp>
        <v>-0.27129999999999999</v>
        <stp/>
        <stp>##V3_BDPV12</stp>
        <stp>EUSA8 Curncy</stp>
        <stp>px_last</stp>
        <stp>[greenBondsFilter.xlsx]tkrBBG!R77C28</stp>
        <tr r="AB77" s="1"/>
      </tp>
      <tp>
        <v>-0.27129999999999999</v>
        <stp/>
        <stp>##V3_BDPV12</stp>
        <stp>EUSA8 Curncy</stp>
        <stp>px_last</stp>
        <stp>[greenBondsFilter.xlsx]tkrBBG!R75C28</stp>
        <tr r="AB75" s="1"/>
      </tp>
      <tp>
        <v>-0.34179999999999999</v>
        <stp/>
        <stp>##V3_BDPV12</stp>
        <stp>EUSA6 Curncy</stp>
        <stp>px_last</stp>
        <stp>[greenBondsFilter.xlsx]tkrBBG!R33C28</stp>
        <tr r="AB33" s="1"/>
      </tp>
      <tp>
        <v>-0.371</v>
        <stp/>
        <stp>##V3_BDPV12</stp>
        <stp>EUSA5 Curncy</stp>
        <stp>px_last</stp>
        <stp>[greenBondsFilter.xlsx]tkrBBG!R12C28</stp>
        <tr r="AB12" s="1"/>
      </tp>
      <tp>
        <v>-0.371</v>
        <stp/>
        <stp>##V3_BDPV12</stp>
        <stp>EUSA5 Curncy</stp>
        <stp>px_last</stp>
        <stp>[greenBondsFilter.xlsx]tkrBBG!R10C28</stp>
        <tr r="AB10" s="1"/>
      </tp>
      <tp>
        <v>-0.371</v>
        <stp/>
        <stp>##V3_BDPV12</stp>
        <stp>EUSA5 Curncy</stp>
        <stp>px_last</stp>
        <stp>[greenBondsFilter.xlsx]tkrBBG!R11C28</stp>
        <tr r="AB11" s="1"/>
      </tp>
      <tp>
        <v>-0.371</v>
        <stp/>
        <stp>##V3_BDPV12</stp>
        <stp>EUSA5 Curncy</stp>
        <stp>px_last</stp>
        <stp>[greenBondsFilter.xlsx]tkrBBG!R16C28</stp>
        <tr r="AB16" s="1"/>
      </tp>
      <tp>
        <v>-0.371</v>
        <stp/>
        <stp>##V3_BDPV12</stp>
        <stp>EUSA5 Curncy</stp>
        <stp>px_last</stp>
        <stp>[greenBondsFilter.xlsx]tkrBBG!R17C28</stp>
        <tr r="AB17" s="1"/>
      </tp>
      <tp>
        <v>-0.371</v>
        <stp/>
        <stp>##V3_BDPV12</stp>
        <stp>EUSA5 Curncy</stp>
        <stp>px_last</stp>
        <stp>[greenBondsFilter.xlsx]tkrBBG!R15C28</stp>
        <tr r="AB15" s="1"/>
      </tp>
      <tp>
        <v>-0.371</v>
        <stp/>
        <stp>##V3_BDPV12</stp>
        <stp>EUSA5 Curncy</stp>
        <stp>px_last</stp>
        <stp>[greenBondsFilter.xlsx]tkrBBG!R18C28</stp>
        <tr r="AB18" s="1"/>
      </tp>
      <tp>
        <v>-0.371</v>
        <stp/>
        <stp>##V3_BDPV12</stp>
        <stp>EUSA5 Curncy</stp>
        <stp>px_last</stp>
        <stp>[greenBondsFilter.xlsx]tkrBBG!R26C28</stp>
        <tr r="AB26" s="1"/>
      </tp>
      <tp>
        <v>-0.371</v>
        <stp/>
        <stp>##V3_BDPV12</stp>
        <stp>EUSA5 Curncy</stp>
        <stp>px_last</stp>
        <stp>[greenBondsFilter.xlsx]tkrBBG!R27C28</stp>
        <tr r="AB27" s="1"/>
      </tp>
      <tp>
        <v>-0.371</v>
        <stp/>
        <stp>##V3_BDPV12</stp>
        <stp>EUSA5 Curncy</stp>
        <stp>px_last</stp>
        <stp>[greenBondsFilter.xlsx]tkrBBG!R24C28</stp>
        <tr r="AB24" s="1"/>
      </tp>
      <tp>
        <v>-0.371</v>
        <stp/>
        <stp>##V3_BDPV12</stp>
        <stp>EUSA5 Curncy</stp>
        <stp>px_last</stp>
        <stp>[greenBondsFilter.xlsx]tkrBBG!R25C28</stp>
        <tr r="AB25" s="1"/>
      </tp>
      <tp>
        <v>-0.371</v>
        <stp/>
        <stp>##V3_BDPV12</stp>
        <stp>EUSA5 Curncy</stp>
        <stp>px_last</stp>
        <stp>[greenBondsFilter.xlsx]tkrBBG!R28C28</stp>
        <tr r="AB28" s="1"/>
      </tp>
      <tp>
        <v>-0.371</v>
        <stp/>
        <stp>##V3_BDPV12</stp>
        <stp>EUSA5 Curncy</stp>
        <stp>px_last</stp>
        <stp>[greenBondsFilter.xlsx]tkrBBG!R29C28</stp>
        <tr r="AB29" s="1"/>
      </tp>
      <tp>
        <v>-0.371</v>
        <stp/>
        <stp>##V3_BDPV12</stp>
        <stp>EUSA5 Curncy</stp>
        <stp>px_last</stp>
        <stp>[greenBondsFilter.xlsx]tkrBBG!R32C28</stp>
        <tr r="AB32" s="1"/>
      </tp>
      <tp>
        <v>-0.371</v>
        <stp/>
        <stp>##V3_BDPV12</stp>
        <stp>EUSA5 Curncy</stp>
        <stp>px_last</stp>
        <stp>[greenBondsFilter.xlsx]tkrBBG!R30C28</stp>
        <tr r="AB30" s="1"/>
      </tp>
      <tp>
        <v>-0.371</v>
        <stp/>
        <stp>##V3_BDPV12</stp>
        <stp>EUSA5 Curncy</stp>
        <stp>px_last</stp>
        <stp>[greenBondsFilter.xlsx]tkrBBG!R31C28</stp>
        <tr r="AB31" s="1"/>
      </tp>
      <tp>
        <v>-0.371</v>
        <stp/>
        <stp>##V3_BDPV12</stp>
        <stp>EUSA5 Curncy</stp>
        <stp>px_last</stp>
        <stp>[greenBondsFilter.xlsx]tkrBBG!R36C28</stp>
        <tr r="AB36" s="1"/>
      </tp>
      <tp>
        <v>-0.371</v>
        <stp/>
        <stp>##V3_BDPV12</stp>
        <stp>EUSA5 Curncy</stp>
        <stp>px_last</stp>
        <stp>[greenBondsFilter.xlsx]tkrBBG!R37C28</stp>
        <tr r="AB37" s="1"/>
      </tp>
      <tp>
        <v>-0.371</v>
        <stp/>
        <stp>##V3_BDPV12</stp>
        <stp>EUSA5 Curncy</stp>
        <stp>px_last</stp>
        <stp>[greenBondsFilter.xlsx]tkrBBG!R35C28</stp>
        <tr r="AB35" s="1"/>
      </tp>
      <tp>
        <v>-0.371</v>
        <stp/>
        <stp>##V3_BDPV12</stp>
        <stp>EUSA5 Curncy</stp>
        <stp>px_last</stp>
        <stp>[greenBondsFilter.xlsx]tkrBBG!R38C28</stp>
        <tr r="AB38" s="1"/>
      </tp>
      <tp>
        <v>-0.371</v>
        <stp/>
        <stp>##V3_BDPV12</stp>
        <stp>EUSA5 Curncy</stp>
        <stp>px_last</stp>
        <stp>[greenBondsFilter.xlsx]tkrBBG!R42C28</stp>
        <tr r="AB42" s="1"/>
      </tp>
      <tp>
        <v>-0.371</v>
        <stp/>
        <stp>##V3_BDPV12</stp>
        <stp>EUSA5 Curncy</stp>
        <stp>px_last</stp>
        <stp>[greenBondsFilter.xlsx]tkrBBG!R43C28</stp>
        <tr r="AB43" s="1"/>
      </tp>
      <tp>
        <v>-0.371</v>
        <stp/>
        <stp>##V3_BDPV12</stp>
        <stp>EUSA5 Curncy</stp>
        <stp>px_last</stp>
        <stp>[greenBondsFilter.xlsx]tkrBBG!R46C28</stp>
        <tr r="AB46" s="1"/>
      </tp>
      <tp>
        <v>-0.371</v>
        <stp/>
        <stp>##V3_BDPV12</stp>
        <stp>EUSA5 Curncy</stp>
        <stp>px_last</stp>
        <stp>[greenBondsFilter.xlsx]tkrBBG!R47C28</stp>
        <tr r="AB47" s="1"/>
      </tp>
      <tp>
        <v>-0.371</v>
        <stp/>
        <stp>##V3_BDPV12</stp>
        <stp>EUSA5 Curncy</stp>
        <stp>px_last</stp>
        <stp>[greenBondsFilter.xlsx]tkrBBG!R44C28</stp>
        <tr r="AB44" s="1"/>
      </tp>
      <tp>
        <v>-0.34179999999999999</v>
        <stp/>
        <stp>##V3_BDPV12</stp>
        <stp>EUSA6 Curncy</stp>
        <stp>px_last</stp>
        <stp>[greenBondsFilter.xlsx]tkrBBG!R74C28</stp>
        <tr r="AB74" s="1"/>
      </tp>
      <tp>
        <v>-0.371</v>
        <stp/>
        <stp>##V3_BDPV12</stp>
        <stp>EUSA5 Curncy</stp>
        <stp>px_last</stp>
        <stp>[greenBondsFilter.xlsx]tkrBBG!R45C28</stp>
        <tr r="AB45" s="1"/>
      </tp>
      <tp>
        <v>-0.27129999999999999</v>
        <stp/>
        <stp>##V3_BDPV12</stp>
        <stp>EUSA8 Curncy</stp>
        <stp>px_last</stp>
        <stp>[greenBondsFilter.xlsx]tkrBBG!R95C28</stp>
        <tr r="AB95" s="1"/>
      </tp>
      <tp>
        <v>-0.371</v>
        <stp/>
        <stp>##V3_BDPV12</stp>
        <stp>EUSA5 Curncy</stp>
        <stp>px_last</stp>
        <stp>[greenBondsFilter.xlsx]tkrBBG!R48C28</stp>
        <tr r="AB48" s="1"/>
      </tp>
      <tp>
        <v>-0.371</v>
        <stp/>
        <stp>##V3_BDPV12</stp>
        <stp>EUSA5 Curncy</stp>
        <stp>px_last</stp>
        <stp>[greenBondsFilter.xlsx]tkrBBG!R49C28</stp>
        <tr r="AB49" s="1"/>
      </tp>
      <tp>
        <v>-0.371</v>
        <stp/>
        <stp>##V3_BDPV12</stp>
        <stp>EUSA5 Curncy</stp>
        <stp>px_last</stp>
        <stp>[greenBondsFilter.xlsx]tkrBBG!R53C28</stp>
        <tr r="AB53" s="1"/>
      </tp>
      <tp>
        <v>-0.371</v>
        <stp/>
        <stp>##V3_BDPV12</stp>
        <stp>EUSA5 Curncy</stp>
        <stp>px_last</stp>
        <stp>[greenBondsFilter.xlsx]tkrBBG!R56C28</stp>
        <tr r="AB56" s="1"/>
      </tp>
      <tp>
        <v>-0.30830000000000002</v>
        <stp/>
        <stp>##V3_BDPV12</stp>
        <stp>EUSA7 Curncy</stp>
        <stp>px_last</stp>
        <stp>[greenBondsFilter.xlsx]tkrBBG!R76C28</stp>
        <tr r="AB76" s="1"/>
      </tp>
      <tp>
        <v>-0.27129999999999999</v>
        <stp/>
        <stp>##V3_BDPV12</stp>
        <stp>EUSA8 Curncy</stp>
        <stp>px_last</stp>
        <stp>[greenBondsFilter.xlsx]tkrBBG!R87C28</stp>
        <tr r="AB87" s="1"/>
      </tp>
      <tp>
        <v>-0.371</v>
        <stp/>
        <stp>##V3_BDPV12</stp>
        <stp>EUSA5 Curncy</stp>
        <stp>px_last</stp>
        <stp>[greenBondsFilter.xlsx]tkrBBG!R55C28</stp>
        <tr r="AB55" s="1"/>
      </tp>
      <tp>
        <v>-0.371</v>
        <stp/>
        <stp>##V3_BDPV12</stp>
        <stp>EUSA5 Curncy</stp>
        <stp>px_last</stp>
        <stp>[greenBondsFilter.xlsx]tkrBBG!R58C28</stp>
        <tr r="AB58" s="1"/>
      </tp>
      <tp>
        <v>-0.371</v>
        <stp/>
        <stp>##V3_BDPV12</stp>
        <stp>EUSA5 Curncy</stp>
        <stp>px_last</stp>
        <stp>[greenBondsFilter.xlsx]tkrBBG!R59C28</stp>
        <tr r="AB59" s="1"/>
      </tp>
      <tp>
        <v>-0.371</v>
        <stp/>
        <stp>##V3_BDPV12</stp>
        <stp>EUSA5 Curncy</stp>
        <stp>px_last</stp>
        <stp>[greenBondsFilter.xlsx]tkrBBG!R62C28</stp>
        <tr r="AB62" s="1"/>
      </tp>
      <tp>
        <v>-0.371</v>
        <stp/>
        <stp>##V3_BDPV12</stp>
        <stp>EUSA5 Curncy</stp>
        <stp>px_last</stp>
        <stp>[greenBondsFilter.xlsx]tkrBBG!R63C28</stp>
        <tr r="AB63" s="1"/>
      </tp>
      <tp>
        <v>-0.371</v>
        <stp/>
        <stp>##V3_BDPV12</stp>
        <stp>EUSA5 Curncy</stp>
        <stp>px_last</stp>
        <stp>[greenBondsFilter.xlsx]tkrBBG!R60C28</stp>
        <tr r="AB60" s="1"/>
      </tp>
      <tp>
        <v>-0.371</v>
        <stp/>
        <stp>##V3_BDPV12</stp>
        <stp>EUSA5 Curncy</stp>
        <stp>px_last</stp>
        <stp>[greenBondsFilter.xlsx]tkrBBG!R61C28</stp>
        <tr r="AB61" s="1"/>
      </tp>
      <tp>
        <v>-0.371</v>
        <stp/>
        <stp>##V3_BDPV12</stp>
        <stp>EUSA5 Curncy</stp>
        <stp>px_last</stp>
        <stp>[greenBondsFilter.xlsx]tkrBBG!R66C28</stp>
        <tr r="AB66" s="1"/>
      </tp>
      <tp>
        <v>-0.371</v>
        <stp/>
        <stp>##V3_BDPV12</stp>
        <stp>EUSA5 Curncy</stp>
        <stp>px_last</stp>
        <stp>[greenBondsFilter.xlsx]tkrBBG!R64C28</stp>
        <tr r="AB64" s="1"/>
      </tp>
      <tp>
        <v>-0.371</v>
        <stp/>
        <stp>##V3_BDPV12</stp>
        <stp>EUSA5 Curncy</stp>
        <stp>px_last</stp>
        <stp>[greenBondsFilter.xlsx]tkrBBG!R65C28</stp>
        <tr r="AB65" s="1"/>
      </tp>
      <tp>
        <v>-0.371</v>
        <stp/>
        <stp>##V3_BDPV12</stp>
        <stp>EUSA5 Curncy</stp>
        <stp>px_last</stp>
        <stp>[greenBondsFilter.xlsx]tkrBBG!R72C28</stp>
        <tr r="AB72" s="1"/>
      </tp>
      <tp>
        <v>-0.371</v>
        <stp/>
        <stp>##V3_BDPV12</stp>
        <stp>EUSA5 Curncy</stp>
        <stp>px_last</stp>
        <stp>[greenBondsFilter.xlsx]tkrBBG!R70C28</stp>
        <tr r="AB70" s="1"/>
      </tp>
      <tp>
        <v>-0.371</v>
        <stp/>
        <stp>##V3_BDPV12</stp>
        <stp>EUSA5 Curncy</stp>
        <stp>px_last</stp>
        <stp>[greenBondsFilter.xlsx]tkrBBG!R71C28</stp>
        <tr r="AB71" s="1"/>
      </tp>
      <tp>
        <v>-0.371</v>
        <stp/>
        <stp>##V3_BDPV12</stp>
        <stp>EUSA5 Curncy</stp>
        <stp>px_last</stp>
        <stp>[greenBondsFilter.xlsx]tkrBBG!R78C28</stp>
        <tr r="AB78" s="1"/>
      </tp>
      <tp>
        <v>-0.371</v>
        <stp/>
        <stp>##V3_BDPV12</stp>
        <stp>EUSA5 Curncy</stp>
        <stp>px_last</stp>
        <stp>[greenBondsFilter.xlsx]tkrBBG!R79C28</stp>
        <tr r="AB79" s="1"/>
      </tp>
      <tp>
        <v>791.13543701171875</v>
        <stp/>
        <stp>##V3_BDPV12</stp>
        <stp>FR0013399177 Corp</stp>
        <stp>blp_i_sprd_mid</stp>
        <stp>[greenBondsFilter.xlsx]tkrBBG!R160C19</stp>
        <tr r="S160" s="1"/>
      </tp>
      <tp>
        <v>0.3296</v>
        <stp/>
        <stp>##V3_BDPV12</stp>
        <stp>USSW5 Curncy</stp>
        <stp>px_last</stp>
        <stp>[greenBondsFilter.xlsx]tkrBBG!R81C28</stp>
        <tr r="AB81" s="1"/>
      </tp>
      <tp>
        <v>0.3296</v>
        <stp/>
        <stp>##V3_BDPV12</stp>
        <stp>USSW5 Curncy</stp>
        <stp>px_last</stp>
        <stp>[greenBondsFilter.xlsx]tkrBBG!R82C28</stp>
        <tr r="AB82" s="1"/>
      </tp>
      <tp>
        <v>0.3296</v>
        <stp/>
        <stp>##V3_BDPV12</stp>
        <stp>USSW5 Curncy</stp>
        <stp>px_last</stp>
        <stp>[greenBondsFilter.xlsx]tkrBBG!R50C28</stp>
        <tr r="AB50" s="1"/>
      </tp>
      <tp>
        <v>0.3296</v>
        <stp/>
        <stp>##V3_BDPV12</stp>
        <stp>USSW5 Curncy</stp>
        <stp>px_last</stp>
        <stp>[greenBondsFilter.xlsx]tkrBBG!R51C28</stp>
        <tr r="AB51" s="1"/>
      </tp>
      <tp>
        <v>0.19950000000000001</v>
        <stp/>
        <stp>##V3_BDPV12</stp>
        <stp>BPSW5 Curncy</stp>
        <stp>px_last</stp>
        <stp>[greenBondsFilter.xlsx]tkrBBG!R80C28</stp>
        <tr r="AB80" s="1"/>
      </tp>
      <tp>
        <v>0.19950000000000001</v>
        <stp/>
        <stp>##V3_BDPV12</stp>
        <stp>BPSW5 Curncy</stp>
        <stp>px_last</stp>
        <stp>[greenBondsFilter.xlsx]tkrBBG!R69C28</stp>
        <tr r="AB69" s="1"/>
      </tp>
      <tp>
        <v>0.19950000000000001</v>
        <stp/>
        <stp>##V3_BDPV12</stp>
        <stp>BPSW5 Curncy</stp>
        <stp>px_last</stp>
        <stp>[greenBondsFilter.xlsx]tkrBBG!R68C28</stp>
        <tr r="AB68" s="1"/>
      </tp>
      <tp>
        <v>0.19950000000000001</v>
        <stp/>
        <stp>##V3_BDPV12</stp>
        <stp>BPSW5 Curncy</stp>
        <stp>px_last</stp>
        <stp>[greenBondsFilter.xlsx]tkrBBG!R54C28</stp>
        <tr r="AB54" s="1"/>
      </tp>
      <tp>
        <v>0.19950000000000001</v>
        <stp/>
        <stp>##V3_BDPV12</stp>
        <stp>BPSW5 Curncy</stp>
        <stp>px_last</stp>
        <stp>[greenBondsFilter.xlsx]tkrBBG!R52C28</stp>
        <tr r="AB52" s="1"/>
      </tp>
      <tp t="s">
        <v>Consumer, Non-cyclical</v>
        <stp/>
        <stp>##V3_BDPV12</stp>
        <stp>DE000A11QR73 Corp</stp>
        <stp>industry_sector</stp>
        <stp>[greenBondsFilter.xlsx]tkrBBG!R7C16</stp>
        <tr r="P7" s="1"/>
      </tp>
    </main>
    <main first="bloomberg.rtd">
      <tp>
        <v>5.2229998779296878</v>
        <stp/>
        <stp>##V3_BDPV12</stp>
        <stp>XS1323897725 Corp</stp>
        <stp>basic_spread</stp>
        <stp>[greenBondsFilter.xlsx]tkrBBG!R5C27</stp>
        <tr r="AA5" s="1"/>
      </tp>
      <tp>
        <v>4.8889999389648438</v>
        <stp/>
        <stp>##V3_BDPV12</stp>
        <stp>XS1323897485 Corp</stp>
        <stp>basic_spread</stp>
        <stp>[greenBondsFilter.xlsx]tkrBBG!R2C27</stp>
        <tr r="AA2" s="1"/>
      </tp>
    </main>
    <main first="bloomberg.rtd">
      <tp t="s">
        <v>NR</v>
        <stp/>
        <stp>##V3_BDPV12</stp>
        <stp>XS2027946610 Corp</stp>
        <stp>bb_composite</stp>
        <stp>[greenBondsFilter.xlsx]tkrBBG!R177C22</stp>
        <stp>fill=-</stp>
        <tr r="V177" s="1"/>
      </tp>
      <tp t="s">
        <v>NR</v>
        <stp/>
        <stp>##V3_BDPV12</stp>
        <stp>XS1934875219 Corp</stp>
        <stp>bb_composite</stp>
        <stp>[greenBondsFilter.xlsx]tkrBBG!R185C22</stp>
        <stp>fill=-</stp>
        <tr r="V185" s="1"/>
      </tp>
      <tp t="s">
        <v>NR</v>
        <stp/>
        <stp>##V3_BDPV12</stp>
        <stp>XS1788973573 Corp</stp>
        <stp>bb_composite</stp>
        <stp>[greenBondsFilter.xlsx]tkrBBG!R168C22</stp>
        <stp>fill=-</stp>
        <tr r="V168" s="1"/>
      </tp>
    </main>
    <main first="bloomberg.rtd">
      <tp t="s">
        <v>A</v>
        <stp/>
        <stp>##V3_BDPV12</stp>
        <stp>XS1757377400 Corp</stp>
        <stp>bb_composite</stp>
        <stp>[greenBondsFilter.xlsx]tkrBBG!R140C22</stp>
        <stp>fill=-</stp>
        <tr r="V140" s="1"/>
      </tp>
      <tp t="s">
        <v>BBB-</v>
        <stp/>
        <stp>##V3_BDPV12</stp>
        <stp>XS1721244371 Corp</stp>
        <stp>bb_composite</stp>
        <stp>[greenBondsFilter.xlsx]tkrBBG!R124C22</stp>
        <stp>fill=-</stp>
        <tr r="V124" s="1"/>
      </tp>
      <tp t="s">
        <v>BB+</v>
        <stp/>
        <stp>##V3_BDPV12</stp>
        <stp>XS1716927766 Corp</stp>
        <stp>bb_composite</stp>
        <stp>[greenBondsFilter.xlsx]tkrBBG!R164C22</stp>
        <stp>fill=-</stp>
        <tr r="V164" s="1"/>
      </tp>
      <tp t="s">
        <v>BBB-</v>
        <stp/>
        <stp>##V3_BDPV12</stp>
        <stp>XS1799938995 Corp</stp>
        <stp>bb_composite</stp>
        <stp>[greenBondsFilter.xlsx]tkrBBG!R153C22</stp>
        <stp>fill=-</stp>
        <tr r="V153" s="1"/>
      </tp>
      <tp t="s">
        <v>BB+</v>
        <stp/>
        <stp>##V3_BDPV12</stp>
        <stp>XS2055106210 Corp</stp>
        <stp>bb_composite</stp>
        <stp>[greenBondsFilter.xlsx]tkrBBG!R171C22</stp>
        <stp>fill=-</stp>
        <tr r="V171" s="1"/>
      </tp>
      <tp t="s">
        <v>NR</v>
        <stp/>
        <stp>##V3_BDPV12</stp>
        <stp>XS1271836600 Corp</stp>
        <stp>bb_composite</stp>
        <stp>[greenBondsFilter.xlsx]tkrBBG!R163C22</stp>
        <stp>fill=-</stp>
        <tr r="V163" s="1"/>
      </tp>
      <tp t="s">
        <v>BBB-</v>
        <stp/>
        <stp>##V3_BDPV12</stp>
        <stp>XS1713463559 Corp</stp>
        <stp>bb_composite</stp>
        <stp>[greenBondsFilter.xlsx]tkrBBG!R120C22</stp>
        <stp>fill=-</stp>
        <tr r="V120" s="1"/>
      </tp>
      <tp t="s">
        <v>-</v>
        <stp/>
        <stp>##V3_BDPV12</stp>
        <stp>XS1582433428 Corp</stp>
        <stp>bb_composite</stp>
        <stp>[greenBondsFilter.xlsx]tkrBBG!R189C22</stp>
        <stp>fill=-</stp>
        <tr r="V189" s="1"/>
      </tp>
      <tp t="s">
        <v>BB+</v>
        <stp/>
        <stp>##V3_BDPV12</stp>
        <stp>XS1720192696 Corp</stp>
        <stp>bb_composite</stp>
        <stp>[greenBondsFilter.xlsx]tkrBBG!R142C22</stp>
        <stp>fill=-</stp>
        <tr r="V142" s="1"/>
      </tp>
      <tp t="s">
        <v>BBB-</v>
        <stp/>
        <stp>##V3_BDPV12</stp>
        <stp>XS1811181566 Corp</stp>
        <stp>bb_composite</stp>
        <stp>[greenBondsFilter.xlsx]tkrBBG!R182C22</stp>
        <stp>fill=-</stp>
        <tr r="V182" s="1"/>
      </tp>
      <tp t="s">
        <v>BBB-</v>
        <stp/>
        <stp>##V3_BDPV12</stp>
        <stp>XS1498442521 Corp</stp>
        <stp>bb_composite</stp>
        <stp>[greenBondsFilter.xlsx]tkrBBG!R109C22</stp>
        <stp>fill=-</stp>
        <tr r="V109" s="1"/>
      </tp>
    </main>
    <main first="bloomberg.rtd">
      <tp t="s">
        <v>BBB-</v>
        <stp/>
        <stp>##V3_BDPV12</stp>
        <stp>XS0903532090 Corp</stp>
        <stp>bb_composite</stp>
        <stp>[greenBondsFilter.xlsx]tkrBBG!R133C22</stp>
        <stp>fill=-</stp>
        <tr r="V133" s="1"/>
      </tp>
      <tp t="s">
        <v>BBB-</v>
        <stp/>
        <stp>##V3_BDPV12</stp>
        <stp>XS1044811591 Corp</stp>
        <stp>bb_composite</stp>
        <stp>[greenBondsFilter.xlsx]tkrBBG!R104C22</stp>
        <stp>fill=-</stp>
        <tr r="V104" s="1"/>
      </tp>
      <tp t="s">
        <v>BBB-</v>
        <stp/>
        <stp>##V3_BDPV12</stp>
        <stp>XS2195190520 Corp</stp>
        <stp>bb_composite</stp>
        <stp>[greenBondsFilter.xlsx]tkrBBG!R138C22</stp>
        <stp>fill=-</stp>
        <tr r="V138" s="1"/>
      </tp>
      <tp t="s">
        <v>BBB-</v>
        <stp/>
        <stp>##V3_BDPV12</stp>
        <stp>XS2035564975 Corp</stp>
        <stp>bb_composite</stp>
        <stp>[greenBondsFilter.xlsx]tkrBBG!R106C22</stp>
        <stp>fill=-</stp>
        <tr r="V106" s="1"/>
      </tp>
      <tp t="s">
        <v>SOLBBB 5.425 PERP</v>
        <stp/>
        <stp>##V3_BDPV12</stp>
        <stp>XS0992293901 Corp</stp>
        <stp>security name</stp>
        <stp>[greenBondsFilter.xlsx]tkrBBG!R3C9</stp>
        <tr r="I3" s="1"/>
      </tp>
      <tp t="s">
        <v>BAYNGR 2 3/8 04/02/75</v>
        <stp/>
        <stp>##V3_BDPV12</stp>
        <stp>DE000A14J611 Corp</stp>
        <stp>security name</stp>
        <stp>[greenBondsFilter.xlsx]tkrBBG!R6C9</stp>
        <tr r="I6" s="1"/>
      </tp>
    </main>
    <main first="bloomberg.rtd">
      <tp t="s">
        <v>NR</v>
        <stp/>
        <stp>##V3_BDPV12</stp>
        <stp>XS2017788592 Corp</stp>
        <stp>bb_composite</stp>
        <stp>[greenBondsFilter.xlsx]tkrBBG!R179C22</stp>
        <stp>fill=-</stp>
        <tr r="V179" s="1"/>
      </tp>
      <tp t="s">
        <v>B</v>
        <stp/>
        <stp>##V3_BDPV12</stp>
        <stp>XS0222524372 Corp</stp>
        <stp>bb_composite</stp>
        <stp>[greenBondsFilter.xlsx]tkrBBG!R186C22</stp>
        <stp>fill=-</stp>
        <tr r="V186" s="1"/>
      </tp>
      <tp t="s">
        <v>BB</v>
        <stp/>
        <stp>##V3_BDPV12</stp>
        <stp>XS1974894138 Corp</stp>
        <stp>bb_composite</stp>
        <stp>[greenBondsFilter.xlsx]tkrBBG!R173C22</stp>
        <stp>fill=-</stp>
        <tr r="V173" s="1"/>
      </tp>
      <tp t="s">
        <v>NR</v>
        <stp/>
        <stp>##V3_BDPV12</stp>
        <stp>XS1642686676 Corp</stp>
        <stp>bb_composite</stp>
        <stp>[greenBondsFilter.xlsx]tkrBBG!R192C22</stp>
        <stp>fill=-</stp>
        <tr r="V192" s="1"/>
      </tp>
      <tp t="s">
        <v>BBB-</v>
        <stp/>
        <stp>##V3_BDPV12</stp>
        <stp>XS1629774230 Corp</stp>
        <stp>bb_composite</stp>
        <stp>[greenBondsFilter.xlsx]tkrBBG!R156C22</stp>
        <stp>fill=-</stp>
        <tr r="V156" s="1"/>
      </tp>
      <tp t="s">
        <v>BBB-</v>
        <stp/>
        <stp>##V3_BDPV12</stp>
        <stp>XS2000719992 Corp</stp>
        <stp>bb_composite</stp>
        <stp>[greenBondsFilter.xlsx]tkrBBG!R119C22</stp>
        <stp>fill=-</stp>
        <tr r="V119" s="1"/>
      </tp>
      <tp t="s">
        <v>NR</v>
        <stp/>
        <stp>##V3_BDPV12</stp>
        <stp>XS1141810991 Corp</stp>
        <stp>bb_composite</stp>
        <stp>[greenBondsFilter.xlsx]tkrBBG!R144C22</stp>
        <stp>fill=-</stp>
        <tr r="V144" s="1"/>
      </tp>
      <tp t="s">
        <v>BBB-</v>
        <stp/>
        <stp>##V3_BDPV12</stp>
        <stp>XS1206540806 Corp</stp>
        <stp>bb_composite</stp>
        <stp>[greenBondsFilter.xlsx]tkrBBG!R150C22</stp>
        <stp>fill=-</stp>
        <tr r="V150" s="1"/>
      </tp>
      <tp t="s">
        <v>BB+</v>
        <stp/>
        <stp>##V3_BDPV12</stp>
        <stp>XS1139494493 Corp</stp>
        <stp>bb_composite</stp>
        <stp>[greenBondsFilter.xlsx]tkrBBG!R127C22</stp>
        <stp>fill=-</stp>
        <tr r="V127" s="1"/>
      </tp>
      <tp t="s">
        <v>BBB-</v>
        <stp/>
        <stp>##V3_BDPV12</stp>
        <stp>XS0954674825 Corp</stp>
        <stp>bb_composite</stp>
        <stp>[greenBondsFilter.xlsx]tkrBBG!R121C22</stp>
        <stp>fill=-</stp>
        <tr r="V121" s="1"/>
      </tp>
      <tp>
        <v>3.9170001220703123</v>
        <stp/>
        <stp>##V3_BDPV12</stp>
        <stp>BE6309987400 Corp</stp>
        <stp>basic_spread</stp>
        <stp>[greenBondsFilter.xlsx]tkrBBG!R4C27</stp>
        <tr r="AA4" s="1"/>
      </tp>
    </main>
    <main first="bloomberg.rtd">
      <tp t="s">
        <v>BBB-</v>
        <stp/>
        <stp>##V3_BDPV12</stp>
        <stp>XS1322373017 Corp</stp>
        <stp>bb_composite</stp>
        <stp>[greenBondsFilter.xlsx]tkrBBG!R116C22</stp>
        <stp>fill=-</stp>
        <tr r="V116" s="1"/>
      </tp>
      <tp t="s">
        <v>BB</v>
        <stp/>
        <stp>##V3_BDPV12</stp>
        <stp>XS2010032618 Corp</stp>
        <stp>bb_composite</stp>
        <stp>[greenBondsFilter.xlsx]tkrBBG!R174C22</stp>
        <stp>fill=-</stp>
        <tr r="V174" s="1"/>
      </tp>
      <tp t="s">
        <v>NR</v>
        <stp/>
        <stp>##V3_BDPV12</stp>
        <stp>XS1642682410 Corp</stp>
        <stp>bb_composite</stp>
        <stp>[greenBondsFilter.xlsx]tkrBBG!R191C22</stp>
        <stp>fill=-</stp>
        <tr r="V191" s="1"/>
      </tp>
      <tp t="s">
        <v>NR</v>
        <stp/>
        <stp>##V3_BDPV12</stp>
        <stp>XS1752984440 Corp</stp>
        <stp>bb_composite</stp>
        <stp>[greenBondsFilter.xlsx]tkrBBG!R176C22</stp>
        <stp>fill=-</stp>
        <tr r="V176" s="1"/>
      </tp>
      <tp t="s">
        <v>BBB-</v>
        <stp/>
        <stp>##V3_BDPV12</stp>
        <stp>XS0968913342 Corp</stp>
        <stp>bb_composite</stp>
        <stp>[greenBondsFilter.xlsx]tkrBBG!R152C22</stp>
        <stp>fill=-</stp>
        <tr r="V152" s="1"/>
      </tp>
      <tp t="s">
        <v>BBB-</v>
        <stp/>
        <stp>##V3_BDPV12</stp>
        <stp>XS1799939027 Corp</stp>
        <stp>bb_composite</stp>
        <stp>[greenBondsFilter.xlsx]tkrBBG!R157C22</stp>
        <stp>fill=-</stp>
        <tr r="V157" s="1"/>
      </tp>
      <tp t="s">
        <v>NR</v>
        <stp/>
        <stp>##V3_BDPV12</stp>
        <stp>XS1508392625 Corp</stp>
        <stp>bb_composite</stp>
        <stp>[greenBondsFilter.xlsx]tkrBBG!R175C22</stp>
        <stp>fill=-</stp>
        <tr r="V175" s="1"/>
      </tp>
    </main>
    <main first="bofaddin.rtdserver">
      <tp t="s">
        <v>#N/A Requesting Data...1835488611</v>
        <stp/>
        <stp>BTCWGETALL|14100741713589960971</stp>
        <tr r="B2" s="1"/>
      </tp>
    </main>
    <main first="bloomberg.rtd">
      <tp t="s">
        <v>BAYNGR 3 3/4 07/01/74</v>
        <stp/>
        <stp>##V3_BDPV12</stp>
        <stp>DE000A11QR73 Corp</stp>
        <stp>security name</stp>
        <stp>[greenBondsFilter.xlsx]tkrBBG!R7C9</stp>
        <tr r="I7" s="1"/>
      </tp>
    </main>
    <main first="bloomberg.rtd">
      <tp t="s">
        <v>BBB-</v>
        <stp/>
        <stp>##V3_BDPV12</stp>
        <stp>XS2196328608 Corp</stp>
        <stp>bb_composite</stp>
        <stp>[greenBondsFilter.xlsx]tkrBBG!R107C22</stp>
        <stp>fill=-</stp>
        <tr r="V107" s="1"/>
      </tp>
      <tp t="s">
        <v>BBB-</v>
        <stp/>
        <stp>##V3_BDPV12</stp>
        <stp>XS2010045511 Corp</stp>
        <stp>bb_composite</stp>
        <stp>[greenBondsFilter.xlsx]tkrBBG!R132C22</stp>
        <stp>fill=-</stp>
        <tr r="V132" s="1"/>
      </tp>
      <tp t="s">
        <v>NR</v>
        <stp/>
        <stp>##V3_BDPV12</stp>
        <stp>XS1677911825 Corp</stp>
        <stp>bb_composite</stp>
        <stp>[greenBondsFilter.xlsx]tkrBBG!R170C22</stp>
        <stp>fill=-</stp>
        <tr r="V170" s="1"/>
      </tp>
      <tp t="s">
        <v>A+</v>
        <stp/>
        <stp>##V3_BDPV12</stp>
        <stp>DE000A289N78 Corp</stp>
        <stp>rtg_sp</stp>
        <stp>[greenBondsFilter.xlsx]tkrBBG!R27C21</stp>
        <stp>fill=-</stp>
        <tr r="U27" s="1"/>
      </tp>
    </main>
    <main first="bloomberg.rtd">
      <tp t="s">
        <v>BBB-</v>
        <stp/>
        <stp>##V3_BDPV12</stp>
        <stp>XS2187689034 Corp</stp>
        <stp>bb_composite</stp>
        <stp>[greenBondsFilter.xlsx]tkrBBG!R154C22</stp>
        <stp>fill=-</stp>
        <tr r="V154" s="1"/>
      </tp>
      <tp t="s">
        <v>BB+</v>
        <stp/>
        <stp>##V3_BDPV12</stp>
        <stp>XS0943370543 Corp</stp>
        <stp>bb_composite</stp>
        <stp>[greenBondsFilter.xlsx]tkrBBG!R141C22</stp>
        <stp>fill=-</stp>
        <tr r="V141" s="1"/>
      </tp>
      <tp t="s">
        <v>BBB-</v>
        <stp/>
        <stp>##V3_BDPV12</stp>
        <stp>XS1713463716 Corp</stp>
        <stp>bb_composite</stp>
        <stp>[greenBondsFilter.xlsx]tkrBBG!R117C22</stp>
        <stp>fill=-</stp>
        <tr r="V117" s="1"/>
      </tp>
      <tp t="s">
        <v>BBB-</v>
        <stp/>
        <stp>##V3_BDPV12</stp>
        <stp>XS1048428012 Corp</stp>
        <stp>bb_composite</stp>
        <stp>[greenBondsFilter.xlsx]tkrBBG!R149C22</stp>
        <stp>fill=-</stp>
        <tr r="V149" s="1"/>
      </tp>
      <tp t="s">
        <v>BB+</v>
        <stp/>
        <stp>##V3_BDPV12</stp>
        <stp>XS1819537132 Corp</stp>
        <stp>bb_composite</stp>
        <stp>[greenBondsFilter.xlsx]tkrBBG!R183C22</stp>
        <stp>fill=-</stp>
        <tr r="V183" s="1"/>
      </tp>
      <tp t="s">
        <v>BBB-</v>
        <stp/>
        <stp>##V3_BDPV12</stp>
        <stp>XS1405770907 Corp</stp>
        <stp>bb_composite</stp>
        <stp>[greenBondsFilter.xlsx]tkrBBG!R105C22</stp>
        <stp>fill=-</stp>
        <tr r="V105" s="1"/>
      </tp>
    </main>
    <main first="bloomberg.rtd">
      <tp t="s">
        <v>NR</v>
        <stp/>
        <stp>##V3_BDPV12</stp>
        <stp>XS2010037765 Corp</stp>
        <stp>bb_composite</stp>
        <stp>[greenBondsFilter.xlsx]tkrBBG!R172C22</stp>
        <stp>fill=-</stp>
        <tr r="V172" s="1"/>
      </tp>
      <tp t="s">
        <v>BBB-</v>
        <stp/>
        <stp>##V3_BDPV12</stp>
        <stp>XS1014987355 Corp</stp>
        <stp>bb_composite</stp>
        <stp>[greenBondsFilter.xlsx]tkrBBG!R122C22</stp>
        <stp>fill=-</stp>
        <tr r="V122" s="1"/>
      </tp>
      <tp t="s">
        <v>BB+</v>
        <stp/>
        <stp>##V3_BDPV12</stp>
        <stp>XS2207430120 Corp</stp>
        <stp>bb_composite</stp>
        <stp>[greenBondsFilter.xlsx]tkrBBG!R114C22</stp>
        <stp>fill=-</stp>
        <tr r="V114" s="1"/>
      </tp>
      <tp t="s">
        <v>-</v>
        <stp/>
        <stp>##V3_BDPV12</stp>
        <stp>XS2033327854 Corp</stp>
        <stp>bb_composite</stp>
        <stp>[greenBondsFilter.xlsx]tkrBBG!R190C22</stp>
        <stp>fill=-</stp>
        <tr r="V190" s="1"/>
      </tp>
      <tp t="s">
        <v>BBB-</v>
        <stp/>
        <stp>##V3_BDPV12</stp>
        <stp>XS2010044977 Corp</stp>
        <stp>bb_composite</stp>
        <stp>[greenBondsFilter.xlsx]tkrBBG!R131C22</stp>
        <stp>fill=-</stp>
        <tr r="V131" s="1"/>
      </tp>
      <tp t="s">
        <v>BB+</v>
        <stp/>
        <stp>##V3_BDPV12</stp>
        <stp>XS2010036874 Corp</stp>
        <stp>bb_composite</stp>
        <stp>[greenBondsFilter.xlsx]tkrBBG!R143C22</stp>
        <stp>fill=-</stp>
        <tr r="V143" s="1"/>
      </tp>
      <tp t="s">
        <v>NR</v>
        <stp/>
        <stp>##V3_BDPV12</stp>
        <stp>XS1117300837 Corp</stp>
        <stp>bb_composite</stp>
        <stp>[greenBondsFilter.xlsx]tkrBBG!R165C22</stp>
        <stp>fill=-</stp>
        <tr r="V165" s="1"/>
      </tp>
      <tp t="s">
        <v>BBB-</v>
        <stp/>
        <stp>##V3_BDPV12</stp>
        <stp>XS1797138960 Corp</stp>
        <stp>bb_composite</stp>
        <stp>[greenBondsFilter.xlsx]tkrBBG!R125C22</stp>
        <stp>fill=-</stp>
        <tr r="V125" s="1"/>
      </tp>
      <tp>
        <v>-0.34</v>
        <stp/>
        <stp>##V3_BDPV12</stp>
        <stp>EUAMDB05 Curncy</stp>
        <stp>px_last</stp>
        <stp>[greenBondsFilter.xlsx]tkrBBG!R8C28</stp>
        <tr r="AB8" s="1"/>
      </tp>
    </main>
    <main first="bloomberg.rtd">
      <tp t="s">
        <v>BBB-</v>
        <stp/>
        <stp>##V3_BDPV12</stp>
        <stp>XS1572349865 Corp</stp>
        <stp>bb_composite</stp>
        <stp>[greenBondsFilter.xlsx]tkrBBG!R135C22</stp>
        <stp>fill=-</stp>
        <tr r="V135" s="1"/>
      </tp>
      <tp t="s">
        <v>BBB-</v>
        <stp/>
        <stp>##V3_BDPV12</stp>
        <stp>XS1629658755 Corp</stp>
        <stp>bb_composite</stp>
        <stp>[greenBondsFilter.xlsx]tkrBBG!R151C22</stp>
        <stp>fill=-</stp>
        <tr r="V151" s="1"/>
      </tp>
    </main>
    <main first="bloomberg.rtd">
      <tp t="s">
        <v>N</v>
        <stp/>
        <stp>##V3_BDPV12</stp>
        <stp>US92857WBQ24 Corp</stp>
        <stp>green_bond_loan_indicator</stp>
        <stp>[greenBondsFilter.xlsx]tkrBBG!R82C23</stp>
        <tr r="W82" s="1"/>
      </tp>
    </main>
    <main first="bloomberg.rtd">
      <tp t="s">
        <v>BB+</v>
        <stp/>
        <stp>##V3_BDPV12</stp>
        <stp>XS1224710399 Corp</stp>
        <stp>bb_composite</stp>
        <stp>[greenBondsFilter.xlsx]tkrBBG!R128C22</stp>
        <stp>fill=-</stp>
        <tr r="V128" s="1"/>
      </tp>
      <tp t="s">
        <v>BBB-</v>
        <stp/>
        <stp>##V3_BDPV12</stp>
        <stp>XS1890845875 Corp</stp>
        <stp>bb_composite</stp>
        <stp>[greenBondsFilter.xlsx]tkrBBG!R126C22</stp>
        <stp>fill=-</stp>
        <tr r="V126" s="1"/>
      </tp>
    </main>
    <main first="bloomberg.rtd">
      <tp>
        <v>3.1079998779296876</v>
        <stp/>
        <stp>##V3_BDPV12</stp>
        <stp>XS2077670342 Corp</stp>
        <stp>basic_spread</stp>
        <stp>[greenBondsFilter.xlsx]tkrBBG!R9C27</stp>
        <tr r="AA9" s="1"/>
      </tp>
    </main>
    <main first="bloomberg.rtd">
      <tp t="s">
        <v>BBB-</v>
        <stp/>
        <stp>##V3_BDPV12</stp>
        <stp>XS1191320297 Corp</stp>
        <stp>bb_composite</stp>
        <stp>[greenBondsFilter.xlsx]tkrBBG!R180C22</stp>
        <stp>fill=-</stp>
        <tr r="V180" s="1"/>
      </tp>
      <tp t="s">
        <v>BBB-</v>
        <stp/>
        <stp>##V3_BDPV12</stp>
        <stp>XS1196714429 Corp</stp>
        <stp>bb_composite</stp>
        <stp>[greenBondsFilter.xlsx]tkrBBG!R134C22</stp>
        <stp>fill=-</stp>
        <tr r="V134" s="1"/>
      </tp>
      <tp t="s">
        <v>BBB-</v>
        <stp/>
        <stp>##V3_BDPV12</stp>
        <stp>DE000A2GSFF1 Corp</stp>
        <stp>rtg_sp</stp>
        <stp>[greenBondsFilter.xlsx]tkrBBG!R20C21</stp>
        <stp>fill=-</stp>
        <tr r="U20" s="1"/>
      </tp>
      <tp t="s">
        <v>BBB-</v>
        <stp/>
        <stp>##V3_BDPV12</stp>
        <stp>XS2187689380 Corp</stp>
        <stp>bb_composite</stp>
        <stp>[greenBondsFilter.xlsx]tkrBBG!R158C22</stp>
        <stp>fill=-</stp>
        <tr r="V158" s="1"/>
      </tp>
      <tp t="s">
        <v>BB</v>
        <stp/>
        <stp>##V3_BDPV12</stp>
        <stp>XS1219499032 Corp</stp>
        <stp>bb_composite</stp>
        <stp>[greenBondsFilter.xlsx]tkrBBG!R111C22</stp>
        <stp>fill=-</stp>
        <tr r="V111" s="1"/>
      </tp>
      <tp t="s">
        <v>BB</v>
        <stp/>
        <stp>##V3_BDPV12</stp>
        <stp>XS1219498141 Corp</stp>
        <stp>bb_composite</stp>
        <stp>[greenBondsFilter.xlsx]tkrBBG!R110C22</stp>
        <stp>fill=-</stp>
        <tr r="V110" s="1"/>
      </tp>
      <tp t="s">
        <v>BBB-</v>
        <stp/>
        <stp>##V3_BDPV12</stp>
        <stp>XS1048428442 Corp</stp>
        <stp>bb_composite</stp>
        <stp>[greenBondsFilter.xlsx]tkrBBG!R155C22</stp>
        <stp>fill=-</stp>
        <tr r="V155" s="1"/>
      </tp>
      <tp t="s">
        <v>N</v>
        <stp/>
        <stp>##V3_BDPV12</stp>
        <stp>DE000A11QR73 Corp</stp>
        <stp>green_bond_loan_indicator</stp>
        <stp>[greenBondsFilter.xlsx]tkrBBG!R7C23</stp>
        <tr r="W7" s="1"/>
      </tp>
      <tp t="s">
        <v>SOLBBB 5.869 PERP</v>
        <stp/>
        <stp>##V3_BDPV12</stp>
        <stp>XS1323897725 Corp</stp>
        <stp>security name</stp>
        <stp>[greenBondsFilter.xlsx]tkrBBG!R5C9</stp>
        <tr r="I5" s="1"/>
      </tp>
      <tp>
        <v>2.0069999694824219</v>
        <stp/>
        <stp>##V3_BDPV12</stp>
        <stp>DE000A14J611 Corp</stp>
        <stp>basic_spread</stp>
        <stp>[greenBondsFilter.xlsx]tkrBBG!R6C27</stp>
        <tr r="AA6" s="1"/>
      </tp>
    </main>
    <main first="bloomberg.rtd">
      <tp>
        <v>2.6470001220703123</v>
        <stp/>
        <stp>##V3_BDPV12</stp>
        <stp>XS2077670003 Corp</stp>
        <stp>basic_spread</stp>
        <stp>[greenBondsFilter.xlsx]tkrBBG!R8C27</stp>
        <tr r="AA8" s="1"/>
      </tp>
    </main>
    <main first="bloomberg.rtd">
      <tp t="s">
        <v>NR</v>
        <stp/>
        <stp>##V3_BDPV12</stp>
        <stp>XS1634523754 Corp</stp>
        <stp>bb_composite</stp>
        <stp>[greenBondsFilter.xlsx]tkrBBG!R178C22</stp>
        <stp>fill=-</stp>
        <tr r="V178" s="1"/>
      </tp>
      <tp t="s">
        <v>BB+</v>
        <stp/>
        <stp>##V3_BDPV12</stp>
        <stp>XS1216019585 Corp</stp>
        <stp>bb_composite</stp>
        <stp>[greenBondsFilter.xlsx]tkrBBG!R130C22</stp>
        <stp>fill=-</stp>
        <tr r="V130" s="1"/>
      </tp>
      <tp t="s">
        <v>BBB</v>
        <stp/>
        <stp>##V3_BDPV12</stp>
        <stp>XS1150695192 Corp</stp>
        <stp>bb_composite</stp>
        <stp>[greenBondsFilter.xlsx]tkrBBG!R148C22</stp>
        <stp>fill=-</stp>
        <tr r="V148" s="1"/>
      </tp>
      <tp t="s">
        <v>BB+</v>
        <stp/>
        <stp>##V3_BDPV12</stp>
        <stp>XS1216020161 Corp</stp>
        <stp>bb_composite</stp>
        <stp>[greenBondsFilter.xlsx]tkrBBG!R129C22</stp>
        <stp>fill=-</stp>
        <tr r="V129" s="1"/>
      </tp>
      <tp t="s">
        <v>BBB-</v>
        <stp/>
        <stp>##V3_BDPV12</stp>
        <stp>XS1206541366 Corp</stp>
        <stp>bb_composite</stp>
        <stp>[greenBondsFilter.xlsx]tkrBBG!R159C22</stp>
        <stp>fill=-</stp>
        <tr r="V159" s="1"/>
      </tp>
      <tp t="s">
        <v>BBB-</v>
        <stp/>
        <stp>##V3_BDPV12</stp>
        <stp>XS0954675129 Corp</stp>
        <stp>bb_composite</stp>
        <stp>[greenBondsFilter.xlsx]tkrBBG!R118C22</stp>
        <stp>fill=-</stp>
        <tr r="V118" s="1"/>
      </tp>
      <tp t="s">
        <v>BB+</v>
        <stp/>
        <stp>##V3_BDPV12</stp>
        <stp>XS1982704824 Corp</stp>
        <stp>bb_composite</stp>
        <stp>[greenBondsFilter.xlsx]tkrBBG!R184C22</stp>
        <stp>fill=-</stp>
        <tr r="V184" s="1"/>
      </tp>
      <tp t="s">
        <v>BB+</v>
        <stp/>
        <stp>##V3_BDPV12</stp>
        <stp>DE000A14J611 Corp</stp>
        <stp>rtg_sp</stp>
        <stp>[greenBondsFilter.xlsx]tkrBBG!R6C21</stp>
        <stp>fill=-</stp>
        <tr r="U6" s="1"/>
      </tp>
    </main>
    <main first="bloomberg.rtd">
      <tp t="s">
        <v>BBB-</v>
        <stp/>
        <stp>##V3_BDPV12</stp>
        <stp>XS2035564629 Corp</stp>
        <stp>bb_composite</stp>
        <stp>[greenBondsFilter.xlsx]tkrBBG!R108C22</stp>
        <stp>fill=-</stp>
        <tr r="V108" s="1"/>
      </tp>
      <tp t="s">
        <v>NR</v>
        <stp/>
        <stp>##V3_BDPV12</stp>
        <stp>XS2110077299 Corp</stp>
        <stp>bb_composite</stp>
        <stp>[greenBondsFilter.xlsx]tkrBBG!R169C22</stp>
        <stp>fill=-</stp>
        <tr r="V169" s="1"/>
      </tp>
      <tp t="s">
        <v>BBB-</v>
        <stp/>
        <stp>##V3_BDPV12</stp>
        <stp>XS2195190876 Corp</stp>
        <stp>bb_composite</stp>
        <stp>[greenBondsFilter.xlsx]tkrBBG!R136C22</stp>
        <stp>fill=-</stp>
        <tr r="V136" s="1"/>
      </tp>
      <tp t="s">
        <v>BAYNGR 3 1/8 11/12/79</v>
        <stp/>
        <stp>##V3_BDPV12</stp>
        <stp>XS2077670342 Corp</stp>
        <stp>security name</stp>
        <stp>[greenBondsFilter.xlsx]tkrBBG!R9C9</stp>
        <tr r="I9" s="1"/>
      </tp>
      <tp t="s">
        <v>BAYNGR 2 3/8 11/12/79</v>
        <stp/>
        <stp>##V3_BDPV12</stp>
        <stp>XS2077670003 Corp</stp>
        <stp>security name</stp>
        <stp>[greenBondsFilter.xlsx]tkrBBG!R8C9</stp>
        <tr r="I8" s="1"/>
      </tp>
      <tp>
        <v>0.65990000000000004</v>
        <stp/>
        <stp>##V3_BDPV12</stp>
        <stp>USSW10 Curncy</stp>
        <stp>px_last</stp>
        <stp>[greenBondsFilter.xlsx]tkrBBG!R103C28</stp>
        <tr r="AB103" s="1"/>
      </tp>
      <tp>
        <v>0.65990000000000004</v>
        <stp/>
        <stp>##V3_BDPV12</stp>
        <stp>USSW10 Curncy</stp>
        <stp>px_last</stp>
        <stp>[greenBondsFilter.xlsx]tkrBBG!R102C28</stp>
        <tr r="AB102" s="1"/>
      </tp>
      <tp>
        <v>0.65990000000000004</v>
        <stp/>
        <stp>##V3_BDPV12</stp>
        <stp>USSW10 Curncy</stp>
        <stp>px_last</stp>
        <stp>[greenBondsFilter.xlsx]tkrBBG!R112C28</stp>
        <tr r="AB112" s="1"/>
      </tp>
      <tp>
        <v>270.79656982421875</v>
        <stp/>
        <stp>##V3_BDPV12</stp>
        <stp>BE6309987400 Corp</stp>
        <stp>blp_i_sprd_mid</stp>
        <stp>[greenBondsFilter.xlsx]tkrBBG!R4C19</stp>
        <tr r="S4" s="1"/>
      </tp>
    </main>
    <main first="bloomberg.rtd">
      <tp t="s">
        <v>N</v>
        <stp/>
        <stp>##V3_BDPV12</stp>
        <stp>US05565QDV77 Corp</stp>
        <stp>green_bond_loan_indicator</stp>
        <stp>[greenBondsFilter.xlsx]tkrBBG!R41C23</stp>
        <tr r="W41" s="1"/>
      </tp>
    </main>
    <main first="bloomberg.rtd">
      <tp t="s">
        <v>Ba3</v>
        <stp/>
        <stp>##V3_BDPV12</stp>
        <stp>DE000A1ZN206 Corp</stp>
        <stp>rtg_moody</stp>
        <stp>[greenBondsFilter.xlsx]tkrBBG!R188C20</stp>
        <stp>fill=-</stp>
        <tr r="T188" s="1"/>
      </tp>
      <tp t="s">
        <v>BB</v>
        <stp/>
        <stp>##V3_BDPV12</stp>
        <stp>XS1254119750 Corp</stp>
        <stp>bb_composite</stp>
        <stp>[greenBondsFilter.xlsx]tkrBBG!R112C22</stp>
        <stp>fill=-</stp>
        <tr r="V112" s="1"/>
      </tp>
      <tp t="s">
        <v>BB+</v>
        <stp/>
        <stp>##V3_BDPV12</stp>
        <stp>XS1591694481 Corp</stp>
        <stp>bb_composite</stp>
        <stp>[greenBondsFilter.xlsx]tkrBBG!R113C22</stp>
        <stp>fill=-</stp>
        <tr r="V113" s="1"/>
      </tp>
      <tp t="s">
        <v>SOLBBB 5.118 PERP</v>
        <stp/>
        <stp>##V3_BDPV12</stp>
        <stp>XS1323897485 Corp</stp>
        <stp>security name</stp>
        <stp>[greenBondsFilter.xlsx]tkrBBG!R2C9</stp>
        <tr r="I2" s="1"/>
      </tp>
      <tp>
        <v>2.5499999999999998</v>
        <stp/>
        <stp>##V3_BDPV12</stp>
        <stp>DE000A11QR73 Corp</stp>
        <stp>basic_spread</stp>
        <stp>[greenBondsFilter.xlsx]tkrBBG!R7C27</stp>
        <tr r="AA7" s="1"/>
      </tp>
    </main>
    <main first="bloomberg.rtd">
      <tp t="s">
        <v>N</v>
        <stp/>
        <stp>##V3_BDPV12</stp>
        <stp>US05565QDU94 Corp</stp>
        <stp>green_bond_loan_indicator</stp>
        <stp>[greenBondsFilter.xlsx]tkrBBG!R40C23</stp>
        <tr r="W40" s="1"/>
      </tp>
    </main>
    <main first="bloomberg.rtd">
      <tp>
        <v>3.7</v>
        <stp/>
        <stp>##V3_BDPV12</stp>
        <stp>XS0992293901 Corp</stp>
        <stp>basic_spread</stp>
        <stp>[greenBondsFilter.xlsx]tkrBBG!R3C27</stp>
        <tr r="AA3" s="1"/>
      </tp>
    </main>
    <main first="bloomberg.rtd">
      <tp t="s">
        <v>BBB-</v>
        <stp/>
        <stp>##V3_BDPV12</stp>
        <stp>XS1205618470 Corp</stp>
        <stp>bb_composite</stp>
        <stp>[greenBondsFilter.xlsx]tkrBBG!R115C22</stp>
        <stp>fill=-</stp>
        <tr r="V115" s="1"/>
      </tp>
      <tp t="s">
        <v>BBB-</v>
        <stp/>
        <stp>##V3_BDPV12</stp>
        <stp>XS1572343744 Corp</stp>
        <stp>bb_composite</stp>
        <stp>[greenBondsFilter.xlsx]tkrBBG!R139C22</stp>
        <stp>fill=-</stp>
        <tr r="V139" s="1"/>
      </tp>
      <tp t="s">
        <v>BBB-</v>
        <stp/>
        <stp>##V3_BDPV12</stp>
        <stp>XS1196713298 Corp</stp>
        <stp>bb_composite</stp>
        <stp>[greenBondsFilter.xlsx]tkrBBG!R137C22</stp>
        <stp>fill=-</stp>
        <tr r="V137" s="1"/>
      </tp>
    </main>
    <main first="bloomberg.rtd">
      <tp t="s">
        <v>BBB-</v>
        <stp/>
        <stp>##V3_BDPV12</stp>
        <stp>XS1491364953 Corp</stp>
        <stp>bb_composite</stp>
        <stp>[greenBondsFilter.xlsx]tkrBBG!R181C22</stp>
        <stp>fill=-</stp>
        <tr r="V181" s="1"/>
      </tp>
      <tp t="s">
        <v>SOLBBB 4 1/4 PERP</v>
        <stp/>
        <stp>##V3_BDPV12</stp>
        <stp>BE6309987400 Corp</stp>
        <stp>security name</stp>
        <stp>[greenBondsFilter.xlsx]tkrBBG!R4C9</stp>
        <tr r="I4" s="1"/>
      </tp>
      <tp>
        <v>151</v>
        <stp/>
        <stp>##V3_BDPV12</stp>
        <stp>XS1811181566 Corp</stp>
        <stp>RSK_BB_IMPLIED_CDS_SPREAD</stp>
        <stp>[greenBondsFilter.xlsx]tkrBBG!R182C32</stp>
        <tr r="AF182" s="1"/>
      </tp>
      <tp>
        <v>51</v>
        <stp/>
        <stp>##V3_BDPV12</stp>
        <stp>XS1572343744 Corp</stp>
        <stp>RSK_BB_IMPLIED_CDS_SPREAD</stp>
        <stp>[greenBondsFilter.xlsx]tkrBBG!R139C32</stp>
        <tr r="AF139" s="1"/>
      </tp>
      <tp>
        <v>64</v>
        <stp/>
        <stp>##V3_BDPV12</stp>
        <stp>XS1405770907 Corp</stp>
        <stp>RSK_BB_IMPLIED_CDS_SPREAD</stp>
        <stp>[greenBondsFilter.xlsx]tkrBBG!R105C32</stp>
        <tr r="AF105" s="1"/>
      </tp>
      <tp>
        <v>52</v>
        <stp/>
        <stp>##V3_BDPV12</stp>
        <stp>XS1797138960 Corp</stp>
        <stp>RSK_BB_IMPLIED_CDS_SPREAD</stp>
        <stp>[greenBondsFilter.xlsx]tkrBBG!R125C32</stp>
        <tr r="AF125" s="1"/>
      </tp>
      <tp>
        <v>37</v>
        <stp/>
        <stp>##V3_BDPV12</stp>
        <stp>XS1219499032 Corp</stp>
        <stp>RSK_BB_IMPLIED_CDS_SPREAD</stp>
        <stp>[greenBondsFilter.xlsx]tkrBBG!R111C32</stp>
        <tr r="AF111" s="1"/>
      </tp>
      <tp>
        <v>68</v>
        <stp/>
        <stp>##V3_BDPV12</stp>
        <stp>FR0011401728 Corp</stp>
        <stp>RSK_BB_IMPLIED_CDS_SPREAD</stp>
        <stp>[greenBondsFilter.xlsx]tkrBBG!R100C32</stp>
        <tr r="AF100" s="1"/>
      </tp>
      <tp>
        <v>63</v>
        <stp/>
        <stp>##V3_BDPV12</stp>
        <stp>XS1642682410 Corp</stp>
        <stp>RSK_BB_IMPLIED_CDS_SPREAD</stp>
        <stp>[greenBondsFilter.xlsx]tkrBBG!R191C32</stp>
        <tr r="AF191" s="1"/>
      </tp>
      <tp t="s">
        <v>A-</v>
        <stp/>
        <stp>##V3_BDPV12</stp>
        <stp>XS1195202822 Corp</stp>
        <stp>rtg_sp</stp>
        <stp>[greenBondsFilter.xlsx]tkrBBG!R46C21</stp>
        <stp>fill=-</stp>
        <tr r="U46" s="1"/>
      </tp>
      <tp t="s">
        <v>BBB-</v>
        <stp/>
        <stp>##V3_BDPV12</stp>
        <stp>FR0011942283 Corp</stp>
        <stp>rtg_sp</stp>
        <stp>[greenBondsFilter.xlsx]tkrBBG!R89C21</stp>
        <stp>fill=-</stp>
        <tr r="U89" s="1"/>
      </tp>
      <tp t="s">
        <v>A</v>
        <stp/>
        <stp>##V3_BDPV12</stp>
        <stp>XS1797663967 Corp</stp>
        <stp>rtg_sp</stp>
        <stp>[greenBondsFilter.xlsx]tkrBBG!R25C21</stp>
        <stp>fill=-</stp>
        <tr r="U25" s="1"/>
      </tp>
      <tp t="s">
        <v>BBB-</v>
        <stp/>
        <stp>##V3_BDPV12</stp>
        <stp>XS0969341147 Corp</stp>
        <stp>rtg_sp</stp>
        <stp>[greenBondsFilter.xlsx]tkrBBG!R53C21</stp>
        <stp>fill=-</stp>
        <tr r="U53" s="1"/>
      </tp>
      <tp t="s">
        <v>Ba1</v>
        <stp/>
        <stp>##V3_BDPV12</stp>
        <stp>XS0992293901 Corp</stp>
        <stp>rtg_moody</stp>
        <stp>[greenBondsFilter.xlsx]tkrBBG!R3C20</stp>
        <stp>fill=-</stp>
        <tr r="T3" s="1"/>
      </tp>
      <tp>
        <v>177.429443359375</v>
        <stp/>
        <stp>##V3_BDPV12</stp>
        <stp>XS1323897485 Corp</stp>
        <stp>blp_i_sprd_mid</stp>
        <stp>[greenBondsFilter.xlsx]tkrBBG!R2C19</stp>
        <tr r="S2" s="1"/>
      </tp>
      <tp>
        <v>282.06826782226563</v>
        <stp/>
        <stp>##V3_BDPV12</stp>
        <stp>XS2077670003 Corp</stp>
        <stp>blp_i_sprd_mid</stp>
        <stp>[greenBondsFilter.xlsx]tkrBBG!R8C19</stp>
        <tr r="S8" s="1"/>
      </tp>
      <tp t="s">
        <v>03/06/2024</v>
        <stp/>
        <stp>##V3_BDPV12</stp>
        <stp>XS1323897725 Corp</stp>
        <stp>nxt_call_dt</stp>
        <stp>[greenBondsFilter.xlsx]tkrBBG!R5C12</stp>
        <tr r="L5" s="1"/>
      </tp>
      <tp>
        <v>64</v>
        <stp/>
        <stp>##V3_BDPV12</stp>
        <stp>XS1498442521 Corp</stp>
        <stp>RSK_BB_IMPLIED_CDS_SPREAD</stp>
        <stp>[greenBondsFilter.xlsx]tkrBBG!R109C32</stp>
        <tr r="AF109" s="1"/>
      </tp>
      <tp>
        <v>151</v>
        <stp/>
        <stp>##V3_BDPV12</stp>
        <stp>XS1491364953 Corp</stp>
        <stp>RSK_BB_IMPLIED_CDS_SPREAD</stp>
        <stp>[greenBondsFilter.xlsx]tkrBBG!R181C32</stp>
        <tr r="AF181" s="1"/>
      </tp>
      <tp>
        <v>80</v>
        <stp/>
        <stp>##V3_BDPV12</stp>
        <stp>XS1216020161 Corp</stp>
        <stp>RSK_BB_IMPLIED_CDS_SPREAD</stp>
        <stp>[greenBondsFilter.xlsx]tkrBBG!R129C32</stp>
        <tr r="AF129" s="1"/>
      </tp>
      <tp>
        <v>782</v>
        <stp/>
        <stp>##V3_BDPV12</stp>
        <stp>XS1819537132 Corp</stp>
        <stp>RSK_BB_IMPLIED_CDS_SPREAD</stp>
        <stp>[greenBondsFilter.xlsx]tkrBBG!R183C32</stp>
        <tr r="AF183" s="1"/>
      </tp>
      <tp t="s">
        <v>BB+</v>
        <stp/>
        <stp>##V3_BDPV12</stp>
        <stp>DE000A11QR73 Corp</stp>
        <stp>rtg_sp</stp>
        <stp>[greenBondsFilter.xlsx]tkrBBG!R7C21</stp>
        <stp>fill=-</stp>
        <tr r="U7" s="1"/>
      </tp>
      <tp>
        <v>92</v>
        <stp/>
        <stp>##V3_BDPV12</stp>
        <stp>XS1582433428 Corp</stp>
        <stp>RSK_BB_IMPLIED_CDS_SPREAD</stp>
        <stp>[greenBondsFilter.xlsx]tkrBBG!R189C32</stp>
        <tr r="AF189" s="1"/>
      </tp>
      <tp>
        <v>107</v>
        <stp/>
        <stp>##V3_BDPV12</stp>
        <stp>XS2187689034 Corp</stp>
        <stp>RSK_BB_IMPLIED_CDS_SPREAD</stp>
        <stp>[greenBondsFilter.xlsx]tkrBBG!R154C32</stp>
        <tr r="AF154" s="1"/>
      </tp>
      <tp>
        <v>15</v>
        <stp/>
        <stp>##V3_BDPV12</stp>
        <stp>XS0943370543 Corp</stp>
        <stp>RSK_BB_IMPLIED_CDS_SPREAD</stp>
        <stp>[greenBondsFilter.xlsx]tkrBBG!R141C32</stp>
        <tr r="AF141" s="1"/>
      </tp>
      <tp t="s">
        <v>Baa3</v>
        <stp/>
        <stp>##V3_BDPV12</stp>
        <stp>DE000A14J611 Corp</stp>
        <stp>rtg_moody</stp>
        <stp>[greenBondsFilter.xlsx]tkrBBG!R6C20</stp>
        <stp>fill=-</stp>
        <tr r="T6" s="1"/>
      </tp>
      <tp t="s">
        <v>N</v>
        <stp/>
        <stp>##V3_BDPV12</stp>
        <stp>DE000A14J611 Corp</stp>
        <stp>green_bond_loan_indicator</stp>
        <stp>[greenBondsFilter.xlsx]tkrBBG!R6C23</stp>
        <tr r="W6" s="1"/>
      </tp>
      <tp t="s">
        <v>BBB-</v>
        <stp/>
        <stp>##V3_BDPV12</stp>
        <stp>XS2082429890 Corp</stp>
        <stp>rtg_sp</stp>
        <stp>[greenBondsFilter.xlsx]tkrBBG!R60C21</stp>
        <stp>fill=-</stp>
        <tr r="U60" s="1"/>
      </tp>
      <tp>
        <v>52</v>
        <stp/>
        <stp>##V3_BDPV12</stp>
        <stp>XS1721244371 Corp</stp>
        <stp>RSK_BB_IMPLIED_CDS_SPREAD</stp>
        <stp>[greenBondsFilter.xlsx]tkrBBG!R124C32</stp>
        <tr r="AF124" s="1"/>
      </tp>
      <tp>
        <v>70</v>
        <stp/>
        <stp>##V3_BDPV12</stp>
        <stp>XS2207430120 Corp</stp>
        <stp>RSK_BB_IMPLIED_CDS_SPREAD</stp>
        <stp>[greenBondsFilter.xlsx]tkrBBG!R114C32</stp>
        <tr r="AF114" s="1"/>
      </tp>
      <tp>
        <v>107</v>
        <stp/>
        <stp>##V3_BDPV12</stp>
        <stp>XS1048428012 Corp</stp>
        <stp>RSK_BB_IMPLIED_CDS_SPREAD</stp>
        <stp>[greenBondsFilter.xlsx]tkrBBG!R149C32</stp>
        <tr r="AF149" s="1"/>
      </tp>
      <tp>
        <v>107</v>
        <stp/>
        <stp>##V3_BDPV12</stp>
        <stp>XS1206540806 Corp</stp>
        <stp>RSK_BB_IMPLIED_CDS_SPREAD</stp>
        <stp>[greenBondsFilter.xlsx]tkrBBG!R150C32</stp>
        <tr r="AF150" s="1"/>
      </tp>
      <tp>
        <v>81</v>
        <stp/>
        <stp>##V3_BDPV12</stp>
        <stp>XS0954675129 Corp</stp>
        <stp>RSK_BB_IMPLIED_CDS_SPREAD</stp>
        <stp>[greenBondsFilter.xlsx]tkrBBG!R118C32</stp>
        <tr r="AF118" s="1"/>
      </tp>
      <tp>
        <v>81</v>
        <stp/>
        <stp>##V3_BDPV12</stp>
        <stp>XS1713463716 Corp</stp>
        <stp>RSK_BB_IMPLIED_CDS_SPREAD</stp>
        <stp>[greenBondsFilter.xlsx]tkrBBG!R117C32</stp>
        <tr r="AF117" s="1"/>
      </tp>
      <tp>
        <v>92</v>
        <stp/>
        <stp>##V3_BDPV12</stp>
        <stp>XS2033327854 Corp</stp>
        <stp>RSK_BB_IMPLIED_CDS_SPREAD</stp>
        <stp>[greenBondsFilter.xlsx]tkrBBG!R190C32</stp>
        <tr r="AF190" s="1"/>
      </tp>
      <tp>
        <v>223</v>
        <stp/>
        <stp>##V3_BDPV12</stp>
        <stp>XS2010037765 Corp</stp>
        <stp>RSK_BB_IMPLIED_CDS_SPREAD</stp>
        <stp>[greenBondsFilter.xlsx]tkrBBG!R172C32</stp>
        <tr r="AF172" s="1"/>
      </tp>
      <tp>
        <v>51</v>
        <stp/>
        <stp>##V3_BDPV12</stp>
        <stp>XS1572349865 Corp</stp>
        <stp>RSK_BB_IMPLIED_CDS_SPREAD</stp>
        <stp>[greenBondsFilter.xlsx]tkrBBG!R135C32</stp>
        <tr r="AF135" s="1"/>
      </tp>
      <tp>
        <v>81</v>
        <stp/>
        <stp>##V3_BDPV12</stp>
        <stp>XS0954674825 Corp</stp>
        <stp>RSK_BB_IMPLIED_CDS_SPREAD</stp>
        <stp>[greenBondsFilter.xlsx]tkrBBG!R121C32</stp>
        <tr r="AF121" s="1"/>
      </tp>
      <tp>
        <v>51</v>
        <stp/>
        <stp>##V3_BDPV12</stp>
        <stp>XS1196714429 Corp</stp>
        <stp>RSK_BB_IMPLIED_CDS_SPREAD</stp>
        <stp>[greenBondsFilter.xlsx]tkrBBG!R134C32</stp>
        <tr r="AF134" s="1"/>
      </tp>
      <tp>
        <v>51</v>
        <stp/>
        <stp>##V3_BDPV12</stp>
        <stp>XS2195190876 Corp</stp>
        <stp>RSK_BB_IMPLIED_CDS_SPREAD</stp>
        <stp>[greenBondsFilter.xlsx]tkrBBG!R136C32</stp>
        <tr r="AF136" s="1"/>
      </tp>
      <tp>
        <v>134</v>
        <stp/>
        <stp>##V3_BDPV12</stp>
        <stp>FR0013399177 Corp</stp>
        <stp>RSK_BB_IMPLIED_CDS_SPREAD</stp>
        <stp>[greenBondsFilter.xlsx]tkrBBG!R160C32</stp>
        <tr r="AF160" s="1"/>
      </tp>
      <tp>
        <v>782</v>
        <stp/>
        <stp>##V3_BDPV12</stp>
        <stp>XS1982704824 Corp</stp>
        <stp>RSK_BB_IMPLIED_CDS_SPREAD</stp>
        <stp>[greenBondsFilter.xlsx]tkrBBG!R184C32</stp>
        <tr r="AF184" s="1"/>
      </tp>
      <tp t="s">
        <v>BBB+</v>
        <stp/>
        <stp>##V3_BDPV12</stp>
        <stp>XS1309436910 Corp</stp>
        <stp>rtg_sp</stp>
        <stp>[greenBondsFilter.xlsx]tkrBBG!R49C21</stp>
        <stp>fill=-</stp>
        <tr r="U49" s="1"/>
      </tp>
      <tp t="s">
        <v>BBB+</v>
        <stp/>
        <stp>##V3_BDPV12</stp>
        <stp>XS1309437215 Corp</stp>
        <stp>rtg_sp</stp>
        <stp>[greenBondsFilter.xlsx]tkrBBG!R52C21</stp>
        <stp>fill=-</stp>
        <tr r="U52" s="1"/>
      </tp>
      <tp t="s">
        <v>BB+</v>
        <stp/>
        <stp>##V3_BDPV12</stp>
        <stp>XS2069101868 Corp</stp>
        <stp>rtg_sp</stp>
        <stp>[greenBondsFilter.xlsx]tkrBBG!R58C21</stp>
        <stp>fill=-</stp>
        <tr r="U58" s="1"/>
      </tp>
      <tp t="s">
        <v>BB+</v>
        <stp/>
        <stp>##V3_BDPV12</stp>
        <stp>XS1490960942 Corp</stp>
        <stp>rtg_sp</stp>
        <stp>[greenBondsFilter.xlsx]tkrBBG!R70C21</stp>
        <stp>fill=-</stp>
        <tr r="U70" s="1"/>
      </tp>
      <tp>
        <v>270.32867431640625</v>
        <stp/>
        <stp>##V3_BDPV12</stp>
        <stp>DE000A11QR73 Corp</stp>
        <stp>blp_i_sprd_mid</stp>
        <stp>[greenBondsFilter.xlsx]tkrBBG!R7C19</stp>
        <tr r="S7" s="1"/>
      </tp>
      <tp>
        <v>37</v>
        <stp/>
        <stp>##V3_BDPV12</stp>
        <stp>XS1254119750 Corp</stp>
        <stp>RSK_BB_IMPLIED_CDS_SPREAD</stp>
        <stp>[greenBondsFilter.xlsx]tkrBBG!R112C32</stp>
        <tr r="AF112" s="1"/>
      </tp>
      <tp t="s">
        <v>#N/A N/A</v>
        <stp/>
        <stp>##V3_BDPV12</stp>
        <stp>XS2010044977 Corp</stp>
        <stp>RSK_BB_IMPLIED_CDS_SPREAD</stp>
        <stp>[greenBondsFilter.xlsx]tkrBBG!R131C32</stp>
        <tr r="AF131" s="1"/>
      </tp>
      <tp>
        <v>107</v>
        <stp/>
        <stp>##V3_BDPV12</stp>
        <stp>XS1629774230 Corp</stp>
        <stp>RSK_BB_IMPLIED_CDS_SPREAD</stp>
        <stp>[greenBondsFilter.xlsx]tkrBBG!R156C32</stp>
        <tr r="AF156" s="1"/>
      </tp>
      <tp>
        <v>15</v>
        <stp/>
        <stp>##V3_BDPV12</stp>
        <stp>XS2010036874 Corp</stp>
        <stp>RSK_BB_IMPLIED_CDS_SPREAD</stp>
        <stp>[greenBondsFilter.xlsx]tkrBBG!R143C32</stp>
        <tr r="AF143" s="1"/>
      </tp>
      <tp>
        <v>64</v>
        <stp/>
        <stp>##V3_BDPV12</stp>
        <stp>XS2035564629 Corp</stp>
        <stp>RSK_BB_IMPLIED_CDS_SPREAD</stp>
        <stp>[greenBondsFilter.xlsx]tkrBBG!R108C32</stp>
        <tr r="AF108" s="1"/>
      </tp>
      <tp t="s">
        <v>BB+</v>
        <stp/>
        <stp>##V3_BDPV12</stp>
        <stp>XS2185997884 Corp</stp>
        <stp>rtg_sp</stp>
        <stp>[greenBondsFilter.xlsx]tkrBBG!R35C21</stp>
        <stp>fill=-</stp>
        <tr r="U35" s="1"/>
      </tp>
      <tp t="s">
        <v>BBB-</v>
        <stp/>
        <stp>##V3_BDPV12</stp>
        <stp>XS2010039035 Corp</stp>
        <stp>rtg_sp</stp>
        <stp>[greenBondsFilter.xlsx]tkrBBG!R28C21</stp>
        <stp>fill=-</stp>
        <tr r="U28" s="1"/>
      </tp>
      <tp t="s">
        <v>BB-</v>
        <stp/>
        <stp>##V3_BDPV12</stp>
        <stp>FR0011697028 Corp</stp>
        <stp>rtg_sp</stp>
        <stp>[greenBondsFilter.xlsx]tkrBBG!R98C21</stp>
        <stp>fill=-</stp>
        <tr r="U98" s="1"/>
      </tp>
      <tp>
        <v>288.16726684570313</v>
        <stp/>
        <stp>##V3_BDPV12</stp>
        <stp>XS1323897725 Corp</stp>
        <stp>blp_i_sprd_mid</stp>
        <stp>[greenBondsFilter.xlsx]tkrBBG!R5C19</stp>
        <tr r="S5" s="1"/>
      </tp>
      <tp>
        <v>314.63421630859375</v>
        <stp/>
        <stp>##V3_BDPV12</stp>
        <stp>XS2077670342 Corp</stp>
        <stp>blp_i_sprd_mid</stp>
        <stp>[greenBondsFilter.xlsx]tkrBBG!R9C19</stp>
        <tr r="S9" s="1"/>
      </tp>
      <tp>
        <v>74</v>
        <stp/>
        <stp>##V3_BDPV12</stp>
        <stp>XS0222524372 Corp</stp>
        <stp>RSK_BB_IMPLIED_CDS_SPREAD</stp>
        <stp>[greenBondsFilter.xlsx]tkrBBG!R186C32</stp>
        <tr r="AF186" s="1"/>
      </tp>
      <tp>
        <v>107</v>
        <stp/>
        <stp>##V3_BDPV12</stp>
        <stp>XS1206541366 Corp</stp>
        <stp>RSK_BB_IMPLIED_CDS_SPREAD</stp>
        <stp>[greenBondsFilter.xlsx]tkrBBG!R159C32</stp>
        <tr r="AF159" s="1"/>
      </tp>
      <tp>
        <v>179</v>
        <stp/>
        <stp>##V3_BDPV12</stp>
        <stp>XS2055106210 Corp</stp>
        <stp>RSK_BB_IMPLIED_CDS_SPREAD</stp>
        <stp>[greenBondsFilter.xlsx]tkrBBG!R171C32</stp>
        <tr r="AF171" s="1"/>
      </tp>
      <tp>
        <v>58</v>
        <stp/>
        <stp>##V3_BDPV12</stp>
        <stp>XS1757377400 Corp</stp>
        <stp>RSK_BB_IMPLIED_CDS_SPREAD</stp>
        <stp>[greenBondsFilter.xlsx]tkrBBG!R140C32</stp>
        <tr r="AF140" s="1"/>
      </tp>
      <tp>
        <v>107</v>
        <stp/>
        <stp>##V3_BDPV12</stp>
        <stp>XS1629658755 Corp</stp>
        <stp>RSK_BB_IMPLIED_CDS_SPREAD</stp>
        <stp>[greenBondsFilter.xlsx]tkrBBG!R151C32</stp>
        <tr r="AF151" s="1"/>
      </tp>
      <tp t="s">
        <v>Ba1</v>
        <stp/>
        <stp>##V3_BDPV12</stp>
        <stp>US29265WAA62 Corp</stp>
        <stp>rtg_moody</stp>
        <stp>[greenBondsFilter.xlsx]tkrBBG!R123C20</stp>
        <stp>fill=-</stp>
        <tr r="T123" s="1"/>
      </tp>
      <tp t="s">
        <v>#N/A Field Not Applicable</v>
        <stp/>
        <stp>##V3_BDPV12</stp>
        <stp>USF2893TAF33 Corp</stp>
        <stp>blp_i_sprd_mid</stp>
        <stp>[greenBondsFilter.xlsx]tkrBBG!R102C19</stp>
        <tr r="S102" s="1"/>
      </tp>
      <tp t="s">
        <v>#N/A Field Not Applicable</v>
        <stp/>
        <stp>##V3_BDPV12</stp>
        <stp>USF2893TAM83 Corp</stp>
        <stp>blp_i_sprd_mid</stp>
        <stp>[greenBondsFilter.xlsx]tkrBBG!R103C19</stp>
        <tr r="S103" s="1"/>
      </tp>
      <tp t="s">
        <v>BBB-</v>
        <stp/>
        <stp>##V3_BDPV12</stp>
        <stp>FR0013310505 Corp</stp>
        <stp>rtg_sp</stp>
        <stp>[greenBondsFilter.xlsx]tkrBBG!R88C21</stp>
        <stp>fill=-</stp>
        <tr r="U88" s="1"/>
      </tp>
      <tp t="s">
        <v>BB+</v>
        <stp/>
        <stp>##V3_BDPV12</stp>
        <stp>XS2119468572 Corp</stp>
        <stp>rtg_sp</stp>
        <stp>[greenBondsFilter.xlsx]tkrBBG!R83C21</stp>
        <stp>fill=-</stp>
        <tr r="U83" s="1"/>
      </tp>
      <tp t="s">
        <v>BB+</v>
        <stp/>
        <stp>##V3_BDPV12</stp>
        <stp>XS1888180640 Corp</stp>
        <stp>rtg_sp</stp>
        <stp>[greenBondsFilter.xlsx]tkrBBG!R81C21</stp>
        <stp>fill=-</stp>
        <tr r="U81" s="1"/>
      </tp>
      <tp t="s">
        <v>BBB-</v>
        <stp/>
        <stp>##V3_BDPV12</stp>
        <stp>FR0013413887 Corp</stp>
        <stp>rtg_sp</stp>
        <stp>[greenBondsFilter.xlsx]tkrBBG!R65C21</stp>
        <stp>fill=-</stp>
        <tr r="U65" s="1"/>
      </tp>
      <tp t="s">
        <v>04/12/2023</v>
        <stp/>
        <stp>##V3_BDPV12</stp>
        <stp>BE6309987400 Corp</stp>
        <stp>nxt_call_dt</stp>
        <stp>[greenBondsFilter.xlsx]tkrBBG!R4C12</stp>
        <tr r="L4" s="1"/>
      </tp>
      <tp>
        <v>92</v>
        <stp/>
        <stp>##V3_BDPV12</stp>
        <stp>XS1322373017 Corp</stp>
        <stp>RSK_BB_IMPLIED_CDS_SPREAD</stp>
        <stp>[greenBondsFilter.xlsx]tkrBBG!R116C32</stp>
        <tr r="AF116" s="1"/>
      </tp>
      <tp t="s">
        <v>#N/A N/A</v>
        <stp/>
        <stp>##V3_BDPV12</stp>
        <stp>XS2010045511 Corp</stp>
        <stp>RSK_BB_IMPLIED_CDS_SPREAD</stp>
        <stp>[greenBondsFilter.xlsx]tkrBBG!R132C32</stp>
        <tr r="AF132" s="1"/>
      </tp>
      <tp>
        <v>237</v>
        <stp/>
        <stp>##V3_BDPV12</stp>
        <stp>XS2010032618 Corp</stp>
        <stp>RSK_BB_IMPLIED_CDS_SPREAD</stp>
        <stp>[greenBondsFilter.xlsx]tkrBBG!R174C32</stp>
        <tr r="AF174" s="1"/>
      </tp>
      <tp t="s">
        <v>BB-</v>
        <stp/>
        <stp>##V3_BDPV12</stp>
        <stp>FR0013399177 Corp</stp>
        <stp>bb_composite</stp>
        <stp>[greenBondsFilter.xlsx]tkrBBG!R160C22</stp>
        <stp>fill=-</stp>
        <tr r="V160" s="1"/>
      </tp>
      <tp t="s">
        <v>BBB-</v>
        <stp/>
        <stp>##V3_BDPV12</stp>
        <stp>FR0013292828 Corp</stp>
        <stp>rtg_sp</stp>
        <stp>[greenBondsFilter.xlsx]tkrBBG!R24C21</stp>
        <stp>fill=-</stp>
        <tr r="U24" s="1"/>
      </tp>
      <tp t="s">
        <v>A-</v>
        <stp/>
        <stp>##V3_BDPV12</stp>
        <stp>XS1195201931 Corp</stp>
        <stp>rtg_sp</stp>
        <stp>[greenBondsFilter.xlsx]tkrBBG!R42C21</stp>
        <stp>fill=-</stp>
        <tr r="U42" s="1"/>
      </tp>
      <tp t="s">
        <v>-</v>
        <stp/>
        <stp>##V3_BDPV12</stp>
        <stp>XS1224953882 Corp</stp>
        <stp>rtg_sp</stp>
        <stp>[greenBondsFilter.xlsx]tkrBBG!R22C21</stp>
        <stp>fill=-</stp>
        <tr r="U22" s="1"/>
      </tp>
      <tp t="s">
        <v>A-</v>
        <stp/>
        <stp>##V3_BDPV12</stp>
        <stp>XS1501166869 Corp</stp>
        <stp>rtg_sp</stp>
        <stp>[greenBondsFilter.xlsx]tkrBBG!R47C21</stp>
        <stp>fill=-</stp>
        <tr r="U47" s="1"/>
      </tp>
      <tp t="s">
        <v>BBB-</v>
        <stp/>
        <stp>##V3_BDPV12</stp>
        <stp>XS0969342384 Corp</stp>
        <stp>rtg_sp</stp>
        <stp>[greenBondsFilter.xlsx]tkrBBG!R54C21</stp>
        <stp>fill=-</stp>
        <tr r="U54" s="1"/>
      </tp>
      <tp t="s">
        <v>BBB-</v>
        <stp/>
        <stp>##V3_BDPV12</stp>
        <stp>XS1590787799 Corp</stp>
        <stp>rtg_sp</stp>
        <stp>[greenBondsFilter.xlsx]tkrBBG!R59C21</stp>
        <stp>fill=-</stp>
        <tr r="U59" s="1"/>
      </tp>
      <tp t="s">
        <v>BB+</v>
        <stp/>
        <stp>##V3_BDPV12</stp>
        <stp>XS1713466495 Corp</stp>
        <stp>rtg_sp</stp>
        <stp>[greenBondsFilter.xlsx]tkrBBG!R19C21</stp>
        <stp>fill=-</stp>
        <tr r="U19" s="1"/>
      </tp>
      <tp t="s">
        <v>BBB-</v>
        <stp/>
        <stp>##V3_BDPV12</stp>
        <stp>XS1028599287 Corp</stp>
        <stp>rtg_sp</stp>
        <stp>[greenBondsFilter.xlsx]tkrBBG!R64C21</stp>
        <stp>fill=-</stp>
        <tr r="U64" s="1"/>
      </tp>
      <tp>
        <v>92</v>
        <stp/>
        <stp>##V3_BDPV12</stp>
        <stp>XS1205618470 Corp</stp>
        <stp>RSK_BB_IMPLIED_CDS_SPREAD</stp>
        <stp>[greenBondsFilter.xlsx]tkrBBG!R115C32</stp>
        <tr r="AF115" s="1"/>
      </tp>
      <tp>
        <v>64</v>
        <stp/>
        <stp>##V3_BDPV12</stp>
        <stp>XS2035564975 Corp</stp>
        <stp>RSK_BB_IMPLIED_CDS_SPREAD</stp>
        <stp>[greenBondsFilter.xlsx]tkrBBG!R106C32</stp>
        <tr r="AF106" s="1"/>
      </tp>
      <tp>
        <v>61</v>
        <stp/>
        <stp>##V3_BDPV12</stp>
        <stp>XS1141810991 Corp</stp>
        <stp>RSK_BB_IMPLIED_CDS_SPREAD</stp>
        <stp>[greenBondsFilter.xlsx]tkrBBG!R144C32</stp>
        <tr r="AF144" s="1"/>
      </tp>
      <tp>
        <v>64</v>
        <stp/>
        <stp>##V3_BDPV12</stp>
        <stp>XS1044811591 Corp</stp>
        <stp>RSK_BB_IMPLIED_CDS_SPREAD</stp>
        <stp>[greenBondsFilter.xlsx]tkrBBG!R104C32</stp>
        <tr r="AF104" s="1"/>
      </tp>
      <tp>
        <v>222</v>
        <stp/>
        <stp>##V3_BDPV12</stp>
        <stp>FR0013330537 Corp</stp>
        <stp>RSK_BB_IMPLIED_CDS_SPREAD</stp>
        <stp>[greenBondsFilter.xlsx]tkrBBG!R167C32</stp>
        <tr r="AF167" s="1"/>
      </tp>
      <tp>
        <v>190</v>
        <stp/>
        <stp>##V3_BDPV12</stp>
        <stp>XS1508392625 Corp</stp>
        <stp>RSK_BB_IMPLIED_CDS_SPREAD</stp>
        <stp>[greenBondsFilter.xlsx]tkrBBG!R175C32</stp>
        <tr r="AF175" s="1"/>
      </tp>
      <tp>
        <v>111</v>
        <stp/>
        <stp>##V3_BDPV12</stp>
        <stp>FR0011606169 Corp</stp>
        <stp>RSK_BB_IMPLIED_CDS_SPREAD</stp>
        <stp>[greenBondsFilter.xlsx]tkrBBG!R187C32</stp>
        <tr r="AF187" s="1"/>
      </tp>
      <tp>
        <v>63</v>
        <stp/>
        <stp>##V3_BDPV12</stp>
        <stp>XS1642686676 Corp</stp>
        <stp>RSK_BB_IMPLIED_CDS_SPREAD</stp>
        <stp>[greenBondsFilter.xlsx]tkrBBG!R192C32</stp>
        <tr r="AF192" s="1"/>
      </tp>
      <tp>
        <v>81</v>
        <stp/>
        <stp>##V3_BDPV12</stp>
        <stp>XS1713463559 Corp</stp>
        <stp>RSK_BB_IMPLIED_CDS_SPREAD</stp>
        <stp>[greenBondsFilter.xlsx]tkrBBG!R120C32</stp>
        <tr r="AF120" s="1"/>
      </tp>
      <tp>
        <v>62</v>
        <stp/>
        <stp>##V3_BDPV12</stp>
        <stp>BE0002597756 Corp</stp>
        <stp>RSK_BB_IMPLIED_CDS_SPREAD</stp>
        <stp>[greenBondsFilter.xlsx]tkrBBG!R147C32</stp>
        <tr r="AF147" s="1"/>
      </tp>
      <tp t="s">
        <v>BBB-</v>
        <stp/>
        <stp>##V3_BDPV12</stp>
        <stp>FR0013447877 Corp</stp>
        <stp>rtg_sp</stp>
        <stp>[greenBondsFilter.xlsx]tkrBBG!R67C21</stp>
        <stp>fill=-</stp>
        <tr r="U67" s="1"/>
      </tp>
      <tp t="s">
        <v>BB+</v>
        <stp/>
        <stp>##V3_BDPV12</stp>
        <stp>XS1405763019 Corp</stp>
        <stp>rtg_sp</stp>
        <stp>[greenBondsFilter.xlsx]tkrBBG!R18C21</stp>
        <stp>fill=-</stp>
        <tr r="U18" s="1"/>
      </tp>
      <tp>
        <v>134</v>
        <stp/>
        <stp>##V3_BDPV12</stp>
        <stp>FR0013457157 Corp</stp>
        <stp>RSK_BB_IMPLIED_CDS_SPREAD</stp>
        <stp>[greenBondsFilter.xlsx]tkrBBG!R161C32</stp>
        <tr r="AF161" s="1"/>
      </tp>
      <tp>
        <v>107</v>
        <stp/>
        <stp>##V3_BDPV12</stp>
        <stp>XS1799938995 Corp</stp>
        <stp>RSK_BB_IMPLIED_CDS_SPREAD</stp>
        <stp>[greenBondsFilter.xlsx]tkrBBG!R153C32</stp>
        <tr r="AF153" s="1"/>
      </tp>
      <tp>
        <v>107</v>
        <stp/>
        <stp>##V3_BDPV12</stp>
        <stp>XS1048428442 Corp</stp>
        <stp>RSK_BB_IMPLIED_CDS_SPREAD</stp>
        <stp>[greenBondsFilter.xlsx]tkrBBG!R155C32</stp>
        <tr r="AF155" s="1"/>
      </tp>
      <tp>
        <v>190</v>
        <stp/>
        <stp>##V3_BDPV12</stp>
        <stp>XS1634523754 Corp</stp>
        <stp>RSK_BB_IMPLIED_CDS_SPREAD</stp>
        <stp>[greenBondsFilter.xlsx]tkrBBG!R178C32</stp>
        <tr r="AF178" s="1"/>
      </tp>
      <tp>
        <v>301</v>
        <stp/>
        <stp>##V3_BDPV12</stp>
        <stp>XS1117300837 Corp</stp>
        <stp>RSK_BB_IMPLIED_CDS_SPREAD</stp>
        <stp>[greenBondsFilter.xlsx]tkrBBG!R165C32</stp>
        <tr r="AF165" s="1"/>
      </tp>
      <tp>
        <v>64</v>
        <stp/>
        <stp>##V3_BDPV12</stp>
        <stp>XS2196328608 Corp</stp>
        <stp>RSK_BB_IMPLIED_CDS_SPREAD</stp>
        <stp>[greenBondsFilter.xlsx]tkrBBG!R107C32</stp>
        <tr r="AF107" s="1"/>
      </tp>
      <tp>
        <v>37</v>
        <stp/>
        <stp>##V3_BDPV12</stp>
        <stp>XS1219498141 Corp</stp>
        <stp>RSK_BB_IMPLIED_CDS_SPREAD</stp>
        <stp>[greenBondsFilter.xlsx]tkrBBG!R110C32</stp>
        <tr r="AF110" s="1"/>
      </tp>
      <tp>
        <v>222</v>
        <stp/>
        <stp>##V3_BDPV12</stp>
        <stp>FR0013330529 Corp</stp>
        <stp>RSK_BB_IMPLIED_CDS_SPREAD</stp>
        <stp>[greenBondsFilter.xlsx]tkrBBG!R166C32</stp>
        <tr r="AF166" s="1"/>
      </tp>
      <tp>
        <v>51</v>
        <stp/>
        <stp>##V3_BDPV12</stp>
        <stp>XS2195190520 Corp</stp>
        <stp>RSK_BB_IMPLIED_CDS_SPREAD</stp>
        <stp>[greenBondsFilter.xlsx]tkrBBG!R138C32</stp>
        <tr r="AF138" s="1"/>
      </tp>
      <tp>
        <v>-0.48199999999999998</v>
        <stp/>
        <stp>##V3_BDPV12</stp>
        <stp>EUR003M Curncy</stp>
        <stp>px_last</stp>
        <stp>[greenBondsFilter.xlsx]tkrBBG!R21C28</stp>
        <tr r="AB21" s="1"/>
      </tp>
      <tp>
        <v>-0.48199999999999998</v>
        <stp/>
        <stp>##V3_BDPV12</stp>
        <stp>EUR003M Curncy</stp>
        <stp>px_last</stp>
        <stp>[greenBondsFilter.xlsx]tkrBBG!R23C28</stp>
        <tr r="AB23" s="1"/>
      </tp>
      <tp>
        <v>-0.48199999999999998</v>
        <stp/>
        <stp>##V3_BDPV12</stp>
        <stp>EUR003M Curncy</stp>
        <stp>px_last</stp>
        <stp>[greenBondsFilter.xlsx]tkrBBG!R22C28</stp>
        <tr r="AB22" s="1"/>
      </tp>
      <tp t="s">
        <v>Baa3</v>
        <stp/>
        <stp>##V3_BDPV12</stp>
        <stp>DE000A11QR73 Corp</stp>
        <stp>rtg_moody</stp>
        <stp>[greenBondsFilter.xlsx]tkrBBG!R7C20</stp>
        <stp>fill=-</stp>
        <tr r="T7" s="1"/>
      </tp>
      <tp t="s">
        <v>BBB-</v>
        <stp/>
        <stp>##V3_BDPV12</stp>
        <stp>XS2010039548 Corp</stp>
        <stp>rtg_sp</stp>
        <stp>[greenBondsFilter.xlsx]tkrBBG!R29C21</stp>
        <stp>fill=-</stp>
        <tr r="U29" s="1"/>
      </tp>
      <tp t="s">
        <v>BBB</v>
        <stp/>
        <stp>##V3_BDPV12</stp>
        <stp>XS2193662728 Corp</stp>
        <stp>rtg_sp</stp>
        <stp>[greenBondsFilter.xlsx]tkrBBG!R38C21</stp>
        <stp>fill=-</stp>
        <tr r="U38" s="1"/>
      </tp>
      <tp t="s">
        <v>BBB</v>
        <stp/>
        <stp>##V3_BDPV12</stp>
        <stp>XS2193663619 Corp</stp>
        <stp>rtg_sp</stp>
        <stp>[greenBondsFilter.xlsx]tkrBBG!R39C21</stp>
        <stp>fill=-</stp>
        <tr r="U39" s="1"/>
      </tp>
      <tp t="s">
        <v>Baa3</v>
        <stp/>
        <stp>##V3_BDPV12</stp>
        <stp>USF2893TAM83 Corp</stp>
        <stp>rtg_moody</stp>
        <stp>[greenBondsFilter.xlsx]tkrBBG!R103C20</stp>
        <stp>fill=-</stp>
        <tr r="T103" s="1"/>
      </tp>
      <tp t="s">
        <v>N</v>
        <stp/>
        <stp>##V3_BDPV12</stp>
        <stp>USN4297BBC74 Corp</stp>
        <stp>green_bond_loan_indicator</stp>
        <stp>[greenBondsFilter.xlsx]tkrBBG!R57C23</stp>
        <tr r="W57" s="1"/>
      </tp>
      <tp>
        <v>73</v>
        <stp/>
        <stp>##V3_BDPV12</stp>
        <stp>DE000A1ZN206 Corp</stp>
        <stp>RSK_BB_IMPLIED_CDS_SPREAD</stp>
        <stp>[greenBondsFilter.xlsx]tkrBBG!R188C32</stp>
        <tr r="AF188" s="1"/>
      </tp>
      <tp>
        <v>81</v>
        <stp/>
        <stp>##V3_BDPV12</stp>
        <stp>US29265WAA62 Corp</stp>
        <stp>RSK_BB_IMPLIED_CDS_SPREAD</stp>
        <stp>[greenBondsFilter.xlsx]tkrBBG!R123C32</stp>
        <tr r="AF123" s="1"/>
      </tp>
      <tp t="s">
        <v>12/11/2023</v>
        <stp/>
        <stp>##V3_BDPV12</stp>
        <stp>XS0992293901 Corp</stp>
        <stp>nxt_call_dt</stp>
        <stp>[greenBondsFilter.xlsx]tkrBBG!R3C12</stp>
        <tr r="L3" s="1"/>
      </tp>
      <tp>
        <v>119</v>
        <stp/>
        <stp>##V3_BDPV12</stp>
        <stp>XS1716927766 Corp</stp>
        <stp>RSK_BB_IMPLIED_CDS_SPREAD</stp>
        <stp>[greenBondsFilter.xlsx]tkrBBG!R164C32</stp>
        <tr r="AF164" s="1"/>
      </tp>
      <tp>
        <v>68</v>
        <stp/>
        <stp>##V3_BDPV12</stp>
        <stp>FR0011700293 Corp</stp>
        <stp>RSK_BB_IMPLIED_CDS_SPREAD</stp>
        <stp>[greenBondsFilter.xlsx]tkrBBG!R101C32</stp>
        <tr r="AF101" s="1"/>
      </tp>
      <tp>
        <v>210</v>
        <stp/>
        <stp>##V3_BDPV12</stp>
        <stp>FR0012650281 Corp</stp>
        <stp>RSK_BB_IMPLIED_CDS_SPREAD</stp>
        <stp>[greenBondsFilter.xlsx]tkrBBG!R162C32</stp>
        <tr r="AF162" s="1"/>
      </tp>
      <tp t="s">
        <v>#N/A N/A</v>
        <stp/>
        <stp>##V3_BDPV12</stp>
        <stp>XS1150695192 Corp</stp>
        <stp>RSK_BB_IMPLIED_CDS_SPREAD</stp>
        <stp>[greenBondsFilter.xlsx]tkrBBG!R148C32</stp>
        <tr r="AF148" s="1"/>
      </tp>
      <tp>
        <v>52</v>
        <stp/>
        <stp>##V3_BDPV12</stp>
        <stp>XS1890845875 Corp</stp>
        <stp>RSK_BB_IMPLIED_CDS_SPREAD</stp>
        <stp>[greenBondsFilter.xlsx]tkrBBG!R126C32</stp>
        <tr r="AF126" s="1"/>
      </tp>
      <tp t="s">
        <v>BB</v>
        <stp/>
        <stp>##V3_BDPV12</stp>
        <stp>XS1405777746 Corp</stp>
        <stp>rtg_sp</stp>
        <stp>[greenBondsFilter.xlsx]tkrBBG!R61C21</stp>
        <stp>fill=-</stp>
        <tr r="U61" s="1"/>
      </tp>
      <tp t="s">
        <v>BB+</v>
        <stp/>
        <stp>##V3_BDPV12</stp>
        <stp>XS2186001314 Corp</stp>
        <stp>rtg_sp</stp>
        <stp>[greenBondsFilter.xlsx]tkrBBG!R36C21</stp>
        <stp>fill=-</stp>
        <tr r="U36" s="1"/>
      </tp>
      <tp t="s">
        <v>BBB-</v>
        <stp/>
        <stp>##V3_BDPV12</stp>
        <stp>FR0012278539 Corp</stp>
        <stp>rtg_sp</stp>
        <stp>[greenBondsFilter.xlsx]tkrBBG!R15C21</stp>
        <stp>fill=-</stp>
        <tr r="U15" s="1"/>
      </tp>
      <tp t="s">
        <v>BB+</v>
        <stp/>
        <stp>##V3_BDPV12</stp>
        <stp>XS1050461034 Corp</stp>
        <stp>rtg_sp</stp>
        <stp>[greenBondsFilter.xlsx]tkrBBG!R73C21</stp>
        <stp>fill=-</stp>
        <tr r="U73" s="1"/>
      </tp>
      <tp t="s">
        <v>BBB-</v>
        <stp/>
        <stp>##V3_BDPV12</stp>
        <stp>XS1115490523 Corp</stp>
        <stp>rtg_sp</stp>
        <stp>[greenBondsFilter.xlsx]tkrBBG!R63C21</stp>
        <stp>fill=-</stp>
        <tr r="U63" s="1"/>
      </tp>
      <tp t="s">
        <v>Ba1</v>
        <stp/>
        <stp>##V3_BDPV12</stp>
        <stp>XS1323897725 Corp</stp>
        <stp>rtg_moody</stp>
        <stp>[greenBondsFilter.xlsx]tkrBBG!R5C20</stp>
        <stp>fill=-</stp>
        <tr r="T5" s="1"/>
      </tp>
      <tp t="s">
        <v>BBB+</v>
        <stp/>
        <stp>##V3_BDPV12</stp>
        <stp>XS1152338072 Corp</stp>
        <stp>rtg_sp</stp>
        <stp>[greenBondsFilter.xlsx]tkrBBG!R11C21</stp>
        <stp>fill=-</stp>
        <tr r="U11" s="1"/>
      </tp>
      <tp t="s">
        <v>BBB-</v>
        <stp/>
        <stp>##V3_BDPV12</stp>
        <stp>XS1028597315 Corp</stp>
        <stp>rtg_sp</stp>
        <stp>[greenBondsFilter.xlsx]tkrBBG!R68C21</stp>
        <stp>fill=-</stp>
        <tr r="U68" s="1"/>
      </tp>
      <tp t="s">
        <v>BB+</v>
        <stp/>
        <stp>##V3_BDPV12</stp>
        <stp>XS1933828433 Corp</stp>
        <stp>rtg_sp</stp>
        <stp>[greenBondsFilter.xlsx]tkrBBG!R74C21</stp>
        <stp>fill=-</stp>
        <tr r="U74" s="1"/>
      </tp>
      <tp t="s">
        <v>-</v>
        <stp/>
        <stp>##V3_BDPV12</stp>
        <stp>XS1294342792 Corp</stp>
        <stp>rtg_sp</stp>
        <stp>[greenBondsFilter.xlsx]tkrBBG!R30C21</stp>
        <stp>fill=-</stp>
        <tr r="U30" s="1"/>
      </tp>
      <tp t="s">
        <v>N</v>
        <stp/>
        <stp>##V3_BDPV12</stp>
        <stp>USQ12441AA19 Corp</stp>
        <stp>green_bond_loan_indicator</stp>
        <stp>[greenBondsFilter.xlsx]tkrBBG!R51C23</stp>
        <tr r="W51" s="1"/>
      </tp>
      <tp>
        <v>177</v>
        <stp/>
        <stp>##V3_BDPV12</stp>
        <stp>XS1788973573 Corp</stp>
        <stp>RSK_BB_IMPLIED_CDS_SPREAD</stp>
        <stp>[greenBondsFilter.xlsx]tkrBBG!R168C32</stp>
        <tr r="AF168" s="1"/>
      </tp>
      <tp t="s">
        <v>#N/A N/A</v>
        <stp/>
        <stp>##V3_BDPV12</stp>
        <stp>XS1224710399 Corp</stp>
        <stp>RSK_BB_IMPLIED_CDS_SPREAD</stp>
        <stp>[greenBondsFilter.xlsx]tkrBBG!R128C32</stp>
        <tr r="AF128" s="1"/>
      </tp>
      <tp>
        <v>51</v>
        <stp/>
        <stp>##V3_BDPV12</stp>
        <stp>XS1196713298 Corp</stp>
        <stp>RSK_BB_IMPLIED_CDS_SPREAD</stp>
        <stp>[greenBondsFilter.xlsx]tkrBBG!R137C32</stp>
        <tr r="AF137" s="1"/>
      </tp>
      <tp>
        <v>70</v>
        <stp/>
        <stp>##V3_BDPV12</stp>
        <stp>XS1591694481 Corp</stp>
        <stp>RSK_BB_IMPLIED_CDS_SPREAD</stp>
        <stp>[greenBondsFilter.xlsx]tkrBBG!R113C32</stp>
        <tr r="AF113" s="1"/>
      </tp>
      <tp t="s">
        <v>NR</v>
        <stp/>
        <stp>##V3_BDPV12</stp>
        <stp>BE0002597756 Corp</stp>
        <stp>bb_composite</stp>
        <stp>[greenBondsFilter.xlsx]tkrBBG!R147C22</stp>
        <stp>fill=-</stp>
        <tr r="V147" s="1"/>
      </tp>
      <tp t="s">
        <v>Ba2</v>
        <stp/>
        <stp>##V3_BDPV12</stp>
        <stp>PTEDPKOM0034 Corp</stp>
        <stp>rtg_moody</stp>
        <stp>[greenBondsFilter.xlsx]tkrBBG!R145C20</stp>
        <stp>fill=-</stp>
        <tr r="T145" s="1"/>
      </tp>
      <tp t="s">
        <v>BB+</v>
        <stp/>
        <stp>##V3_BDPV12</stp>
        <stp>XS2056371334 Corp</stp>
        <stp>rtg_sp</stp>
        <stp>[greenBondsFilter.xlsx]tkrBBG!R77C21</stp>
        <stp>fill=-</stp>
        <tr r="U77" s="1"/>
      </tp>
      <tp t="s">
        <v>BB+</v>
        <stp/>
        <stp>##V3_BDPV12</stp>
        <stp>XS1795406575 Corp</stp>
        <stp>rtg_sp</stp>
        <stp>[greenBondsFilter.xlsx]tkrBBG!R72C21</stp>
        <stp>fill=-</stp>
        <tr r="U72" s="1"/>
      </tp>
      <tp t="s">
        <v>BB-</v>
        <stp/>
        <stp>##V3_BDPV12</stp>
        <stp>FR0013367612 Corp</stp>
        <stp>rtg_sp</stp>
        <stp>[greenBondsFilter.xlsx]tkrBBG!R96C21</stp>
        <stp>fill=-</stp>
        <tr r="U96" s="1"/>
      </tp>
      <tp t="s">
        <v>BB+</v>
        <stp/>
        <stp>##V3_BDPV12</stp>
        <stp>XS2182055009 Corp</stp>
        <stp>rtg_sp</stp>
        <stp>[greenBondsFilter.xlsx]tkrBBG!R10C21</stp>
        <stp>fill=-</stp>
        <tr r="U10" s="1"/>
      </tp>
      <tp t="s">
        <v>BBB+</v>
        <stp/>
        <stp>##V3_BDPV12</stp>
        <stp>XS2011260705 Corp</stp>
        <stp>rtg_sp</stp>
        <stp>[greenBondsFilter.xlsx]tkrBBG!R14C21</stp>
        <stp>fill=-</stp>
        <tr r="U14" s="1"/>
      </tp>
      <tp t="s">
        <v>BB-</v>
        <stp/>
        <stp>##V3_BDPV12</stp>
        <stp>FR0013464922 Corp</stp>
        <stp>rtg_sp</stp>
        <stp>[greenBondsFilter.xlsx]tkrBBG!R99C21</stp>
        <stp>fill=-</stp>
        <tr r="U99" s="1"/>
      </tp>
      <tp t="s">
        <v>BB+</v>
        <stp/>
        <stp>##V3_BDPV12</stp>
        <stp>XS1207054666 Corp</stp>
        <stp>rtg_sp</stp>
        <stp>[greenBondsFilter.xlsx]tkrBBG!R33C21</stp>
        <stp>fill=-</stp>
        <tr r="U33" s="1"/>
      </tp>
      <tp t="s">
        <v>A-</v>
        <stp/>
        <stp>##V3_BDPV12</stp>
        <stp>XS1413581205 Corp</stp>
        <stp>rtg_sp</stp>
        <stp>[greenBondsFilter.xlsx]tkrBBG!R43C21</stp>
        <stp>fill=-</stp>
        <tr r="U43" s="1"/>
      </tp>
      <tp t="s">
        <v>BB+</v>
        <stp/>
        <stp>##V3_BDPV12</stp>
        <stp>XS1731823255 Corp</stp>
        <stp>rtg_sp</stp>
        <stp>[greenBondsFilter.xlsx]tkrBBG!R71C21</stp>
        <stp>fill=-</stp>
        <tr r="U71" s="1"/>
      </tp>
      <tp t="s">
        <v>12/08/2027</v>
        <stp/>
        <stp>##V3_BDPV12</stp>
        <stp>XS2077670342 Corp</stp>
        <stp>nxt_call_dt</stp>
        <stp>[greenBondsFilter.xlsx]tkrBBG!R9C12</stp>
        <tr r="L9" s="1"/>
      </tp>
      <tp t="s">
        <v>02/10/2022</v>
        <stp/>
        <stp>##V3_BDPV12</stp>
        <stp>DE000A14J611 Corp</stp>
        <stp>nxt_call_dt</stp>
        <stp>[greenBondsFilter.xlsx]tkrBBG!R6C12</stp>
        <tr r="L6" s="1"/>
      </tp>
      <tp>
        <v>81</v>
        <stp/>
        <stp>##V3_BDPV12</stp>
        <stp>XS2000719992 Corp</stp>
        <stp>RSK_BB_IMPLIED_CDS_SPREAD</stp>
        <stp>[greenBondsFilter.xlsx]tkrBBG!R119C32</stp>
        <tr r="AF119" s="1"/>
      </tp>
      <tp t="s">
        <v>#N/A N/A</v>
        <stp/>
        <stp>##V3_BDPV12</stp>
        <stp>XS1139494493 Corp</stp>
        <stp>RSK_BB_IMPLIED_CDS_SPREAD</stp>
        <stp>[greenBondsFilter.xlsx]tkrBBG!R127C32</stp>
        <tr r="AF127" s="1"/>
      </tp>
      <tp>
        <v>190</v>
        <stp/>
        <stp>##V3_BDPV12</stp>
        <stp>XS2017788592 Corp</stp>
        <stp>RSK_BB_IMPLIED_CDS_SPREAD</stp>
        <stp>[greenBondsFilter.xlsx]tkrBBG!R179C32</stp>
        <tr r="AF179" s="1"/>
      </tp>
      <tp t="s">
        <v>#N/A N/A</v>
        <stp/>
        <stp>##V3_BDPV12</stp>
        <stp>XS0903532090 Corp</stp>
        <stp>RSK_BB_IMPLIED_CDS_SPREAD</stp>
        <stp>[greenBondsFilter.xlsx]tkrBBG!R133C32</stp>
        <tr r="AF133" s="1"/>
      </tp>
      <tp>
        <v>107</v>
        <stp/>
        <stp>##V3_BDPV12</stp>
        <stp>XS2187689380 Corp</stp>
        <stp>RSK_BB_IMPLIED_CDS_SPREAD</stp>
        <stp>[greenBondsFilter.xlsx]tkrBBG!R158C32</stp>
        <tr r="AF158" s="1"/>
      </tp>
      <tp>
        <v>190</v>
        <stp/>
        <stp>##V3_BDPV12</stp>
        <stp>XS1752984440 Corp</stp>
        <stp>RSK_BB_IMPLIED_CDS_SPREAD</stp>
        <stp>[greenBondsFilter.xlsx]tkrBBG!R176C32</stp>
        <tr r="AF176" s="1"/>
      </tp>
      <tp t="s">
        <v>BB-</v>
        <stp/>
        <stp>##V3_BDPV12</stp>
        <stp>FR0013457157 Corp</stp>
        <stp>bb_composite</stp>
        <stp>[greenBondsFilter.xlsx]tkrBBG!R161C22</stp>
        <stp>fill=-</stp>
        <tr r="V161" s="1"/>
      </tp>
      <tp t="s">
        <v>BBB</v>
        <stp/>
        <stp>##V3_BDPV12</stp>
        <stp>FR0013330529 Corp</stp>
        <stp>bb_composite</stp>
        <stp>[greenBondsFilter.xlsx]tkrBBG!R166C22</stp>
        <stp>fill=-</stp>
        <tr r="V166" s="1"/>
      </tp>
      <tp t="s">
        <v>BB</v>
        <stp/>
        <stp>##V3_BDPV12</stp>
        <stp>XS1405765659 Corp</stp>
        <stp>rtg_sp</stp>
        <stp>[greenBondsFilter.xlsx]tkrBBG!R62C21</stp>
        <stp>fill=-</stp>
        <tr r="U62" s="1"/>
      </tp>
      <tp t="s">
        <v>BBB-</v>
        <stp/>
        <stp>##V3_BDPV12</stp>
        <stp>XS1115498260 Corp</stp>
        <stp>rtg_sp</stp>
        <stp>[greenBondsFilter.xlsx]tkrBBG!R66C21</stp>
        <stp>fill=-</stp>
        <tr r="U66" s="1"/>
      </tp>
      <tp t="s">
        <v>BBB-</v>
        <stp/>
        <stp>##V3_BDPV12</stp>
        <stp>FR0013431244 Corp</stp>
        <stp>rtg_sp</stp>
        <stp>[greenBondsFilter.xlsx]tkrBBG!R91C21</stp>
        <stp>fill=-</stp>
        <tr r="U91" s="1"/>
      </tp>
      <tp t="s">
        <v>-</v>
        <stp/>
        <stp>##V3_BDPV12</stp>
        <stp>XS2051471105 Corp</stp>
        <stp>rtg_sp</stp>
        <stp>[greenBondsFilter.xlsx]tkrBBG!R21C21</stp>
        <stp>fill=-</stp>
        <tr r="U21" s="1"/>
      </tp>
      <tp t="s">
        <v>BB</v>
        <stp/>
        <stp>##V3_BDPV12</stp>
        <stp>XS2056730323 Corp</stp>
        <stp>rtg_sp</stp>
        <stp>[greenBondsFilter.xlsx]tkrBBG!R84C21</stp>
        <stp>fill=-</stp>
        <tr r="U84" s="1"/>
      </tp>
      <tp t="s">
        <v>-</v>
        <stp/>
        <stp>##V3_BDPV12</stp>
        <stp>FR0013252061 Corp</stp>
        <stp>rtg_sp</stp>
        <stp>[greenBondsFilter.xlsx]tkrBBG!R93C21</stp>
        <stp>fill=-</stp>
        <tr r="U93" s="1"/>
      </tp>
      <tp t="s">
        <v>BB+</v>
        <stp/>
        <stp>##V3_BDPV12</stp>
        <stp>XS1888180996 Corp</stp>
        <stp>rtg_sp</stp>
        <stp>[greenBondsFilter.xlsx]tkrBBG!R80C21</stp>
        <stp>fill=-</stp>
        <tr r="U80" s="1"/>
      </tp>
      <tp t="s">
        <v>02/06/2021</v>
        <stp/>
        <stp>##V3_BDPV12</stp>
        <stp>XS1323897485 Corp</stp>
        <stp>nxt_call_dt</stp>
        <stp>[greenBondsFilter.xlsx]tkrBBG!R2C12</stp>
        <tr r="L2" s="1"/>
      </tp>
      <tp>
        <v>107</v>
        <stp/>
        <stp>##V3_BDPV12</stp>
        <stp>XS0968913342 Corp</stp>
        <stp>RSK_BB_IMPLIED_CDS_SPREAD</stp>
        <stp>[greenBondsFilter.xlsx]tkrBBG!R152C32</stp>
        <tr r="AF152" s="1"/>
      </tp>
      <tp>
        <v>81</v>
        <stp/>
        <stp>##V3_BDPV12</stp>
        <stp>XS1014987355 Corp</stp>
        <stp>RSK_BB_IMPLIED_CDS_SPREAD</stp>
        <stp>[greenBondsFilter.xlsx]tkrBBG!R122C32</stp>
        <tr r="AF122" s="1"/>
      </tp>
      <tp t="s">
        <v>BBB</v>
        <stp/>
        <stp>##V3_BDPV12</stp>
        <stp>FR0013330537 Corp</stp>
        <stp>bb_composite</stp>
        <stp>[greenBondsFilter.xlsx]tkrBBG!R167C22</stp>
        <stp>fill=-</stp>
        <tr r="V167" s="1"/>
      </tp>
      <tp t="s">
        <v>BBB-</v>
        <stp/>
        <stp>##V3_BDPV12</stp>
        <stp>XS1222594472 Corp</stp>
        <stp>rtg_sp</stp>
        <stp>[greenBondsFilter.xlsx]tkrBBG!R56C21</stp>
        <stp>fill=-</stp>
        <tr r="U56" s="1"/>
      </tp>
      <tp t="s">
        <v>-</v>
        <stp/>
        <stp>##V3_BDPV12</stp>
        <stp>XS1716945586 Corp</stp>
        <stp>rtg_sp</stp>
        <stp>[greenBondsFilter.xlsx]tkrBBG!R23C21</stp>
        <stp>fill=-</stp>
        <tr r="U23" s="1"/>
      </tp>
      <tp t="s">
        <v>BB-</v>
        <stp/>
        <stp>##V3_BDPV12</stp>
        <stp>FR0011401751 Corp</stp>
        <stp>rtg_sp</stp>
        <stp>[greenBondsFilter.xlsx]tkrBBG!R97C21</stp>
        <stp>fill=-</stp>
        <tr r="U97" s="1"/>
      </tp>
      <tp t="s">
        <v>BBB-</v>
        <stp/>
        <stp>##V3_BDPV12</stp>
        <stp>FR0013398229 Corp</stp>
        <stp>rtg_sp</stp>
        <stp>[greenBondsFilter.xlsx]tkrBBG!R90C21</stp>
        <stp>fill=-</stp>
        <tr r="U90" s="1"/>
      </tp>
      <tp t="s">
        <v>BBB-</v>
        <stp/>
        <stp>##V3_BDPV12</stp>
        <stp>FR0011531730 Corp</stp>
        <stp>rtg_sp</stp>
        <stp>[greenBondsFilter.xlsx]tkrBBG!R87C21</stp>
        <stp>fill=-</stp>
        <tr r="U87" s="1"/>
      </tp>
      <tp>
        <v>0.43645</v>
        <stp/>
        <stp>##V3_BDPV12</stp>
        <stp>BPSW12 Curncy</stp>
        <stp>px_last</stp>
        <stp>[greenBondsFilter.xlsx]tkrBBG!R133C28</stp>
        <tr r="AB133" s="1"/>
      </tp>
      <tp>
        <v>0.45800000000000002</v>
        <stp/>
        <stp>##V3_BDPV12</stp>
        <stp>BPSW13 Curncy</stp>
        <stp>px_last</stp>
        <stp>[greenBondsFilter.xlsx]tkrBBG!R100C28</stp>
        <tr r="AB100" s="1"/>
      </tp>
      <tp t="s">
        <v>N</v>
        <stp/>
        <stp>##V3_BDPV12</stp>
        <stp>USQ12441AB91 Corp</stp>
        <stp>green_bond_loan_indicator</stp>
        <stp>[greenBondsFilter.xlsx]tkrBBG!R50C23</stp>
        <tr r="W50" s="1"/>
      </tp>
      <tp>
        <v>0.49199999999999999</v>
        <stp/>
        <stp>##V3_BDPV12</stp>
        <stp>BPSW15 Curncy</stp>
        <stp>px_last</stp>
        <stp>[greenBondsFilter.xlsx]tkrBBG!R101C28</stp>
        <tr r="AB101" s="1"/>
      </tp>
      <tp t="s">
        <v>01/07/2024</v>
        <stp/>
        <stp>##V3_BDPV12</stp>
        <stp>DE000A11QR73 Corp</stp>
        <stp>nxt_call_dt</stp>
        <stp>[greenBondsFilter.xlsx]tkrBBG!R7C12</stp>
        <tr r="L7" s="1"/>
      </tp>
      <tp>
        <v>107</v>
        <stp/>
        <stp>##V3_BDPV12</stp>
        <stp>XS1799939027 Corp</stp>
        <stp>RSK_BB_IMPLIED_CDS_SPREAD</stp>
        <stp>[greenBondsFilter.xlsx]tkrBBG!R157C32</stp>
        <tr r="AF157" s="1"/>
      </tp>
      <tp>
        <v>183</v>
        <stp/>
        <stp>##V3_BDPV12</stp>
        <stp>XS1677911825 Corp</stp>
        <stp>RSK_BB_IMPLIED_CDS_SPREAD</stp>
        <stp>[greenBondsFilter.xlsx]tkrBBG!R170C32</stp>
        <tr r="AF170" s="1"/>
      </tp>
      <tp>
        <v>190</v>
        <stp/>
        <stp>##V3_BDPV12</stp>
        <stp>XS2027946610 Corp</stp>
        <stp>RSK_BB_IMPLIED_CDS_SPREAD</stp>
        <stp>[greenBondsFilter.xlsx]tkrBBG!R177C32</stp>
        <tr r="AF177" s="1"/>
      </tp>
      <tp>
        <v>237</v>
        <stp/>
        <stp>##V3_BDPV12</stp>
        <stp>XS1974894138 Corp</stp>
        <stp>RSK_BB_IMPLIED_CDS_SPREAD</stp>
        <stp>[greenBondsFilter.xlsx]tkrBBG!R173C32</stp>
        <tr r="AF173" s="1"/>
      </tp>
      <tp t="s">
        <v>BBB+</v>
        <stp/>
        <stp>##V3_BDPV12</stp>
        <stp>XS2011260531 Corp</stp>
        <stp>rtg_sp</stp>
        <stp>[greenBondsFilter.xlsx]tkrBBG!R13C21</stp>
        <stp>fill=-</stp>
        <tr r="U13" s="1"/>
      </tp>
      <tp t="s">
        <v>BB+</v>
        <stp/>
        <stp>##V3_BDPV12</stp>
        <stp>XS2114413565 Corp</stp>
        <stp>rtg_sp</stp>
        <stp>[greenBondsFilter.xlsx]tkrBBG!R86C21</stp>
        <stp>fill=-</stp>
        <tr r="U86" s="1"/>
      </tp>
      <tp t="s">
        <v>BBB-</v>
        <stp/>
        <stp>##V3_BDPV12</stp>
        <stp>FR0013478252 Corp</stp>
        <stp>rtg_sp</stp>
        <stp>[greenBondsFilter.xlsx]tkrBBG!R17C21</stp>
        <stp>fill=-</stp>
        <tr r="U17" s="1"/>
      </tp>
      <tp t="s">
        <v>BBB</v>
        <stp/>
        <stp>##V3_BDPV12</stp>
        <stp>XS2193661324 Corp</stp>
        <stp>rtg_sp</stp>
        <stp>[greenBondsFilter.xlsx]tkrBBG!R37C21</stp>
        <stp>fill=-</stp>
        <tr r="U37" s="1"/>
      </tp>
      <tp t="s">
        <v>BBB-</v>
        <stp/>
        <stp>##V3_BDPV12</stp>
        <stp>XS1222591023 Corp</stp>
        <stp>rtg_sp</stp>
        <stp>[greenBondsFilter.xlsx]tkrBBG!R55C21</stp>
        <stp>fill=-</stp>
        <tr r="U55" s="1"/>
      </tp>
      <tp t="s">
        <v>-</v>
        <stp/>
        <stp>##V3_BDPV12</stp>
        <stp>XS2109819859 Corp</stp>
        <stp>rtg_sp</stp>
        <stp>[greenBondsFilter.xlsx]tkrBBG!R76C21</stp>
        <stp>fill=-</stp>
        <tr r="U76" s="1"/>
      </tp>
      <tp>
        <v>-0.48199999999999998</v>
        <stp/>
        <stp>##V3_BDPV12</stp>
        <stp>EUR003M Curncy</stp>
        <stp>px_last</stp>
        <stp>[greenBondsFilter.xlsx]tkrBBG!R186C28</stp>
        <tr r="AB186" s="1"/>
      </tp>
      <tp>
        <v>-1.47E-2</v>
        <stp/>
        <stp>##V3_BDPV12</stp>
        <stp>EUSA15 Curncy</stp>
        <stp>px_last</stp>
        <stp>[greenBondsFilter.xlsx]tkrBBG!R159C28</stp>
        <tr r="AB159" s="1"/>
      </tp>
      <tp>
        <v>-0.1918</v>
        <stp/>
        <stp>##V3_BDPV12</stp>
        <stp>EUSA10 Curncy</stp>
        <stp>px_last</stp>
        <stp>[greenBondsFilter.xlsx]tkrBBG!R152C28</stp>
        <tr r="AB152" s="1"/>
      </tp>
      <tp>
        <v>-0.1918</v>
        <stp/>
        <stp>##V3_BDPV12</stp>
        <stp>EUSA10 Curncy</stp>
        <stp>px_last</stp>
        <stp>[greenBondsFilter.xlsx]tkrBBG!R157C28</stp>
        <tr r="AB157" s="1"/>
      </tp>
      <tp>
        <v>-0.1918</v>
        <stp/>
        <stp>##V3_BDPV12</stp>
        <stp>EUSA10 Curncy</stp>
        <stp>px_last</stp>
        <stp>[greenBondsFilter.xlsx]tkrBBG!R156C28</stp>
        <tr r="AB156" s="1"/>
      </tp>
      <tp>
        <v>-0.112</v>
        <stp/>
        <stp>##V3_BDPV12</stp>
        <stp>EUSA12 Curncy</stp>
        <stp>px_last</stp>
        <stp>[greenBondsFilter.xlsx]tkrBBG!R155C28</stp>
        <tr r="AB155" s="1"/>
      </tp>
      <tp>
        <v>251.79936218261719</v>
        <stp/>
        <stp>##V3_BDPV12</stp>
        <stp>XS0992293901 Corp</stp>
        <stp>blp_i_sprd_mid</stp>
        <stp>[greenBondsFilter.xlsx]tkrBBG!R3C19</stp>
        <tr r="S3" s="1"/>
      </tp>
      <tp>
        <v>151</v>
        <stp/>
        <stp>##V3_BDPV12</stp>
        <stp>XS1191320297 Corp</stp>
        <stp>RSK_BB_IMPLIED_CDS_SPREAD</stp>
        <stp>[greenBondsFilter.xlsx]tkrBBG!R180C32</stp>
        <tr r="AF180" s="1"/>
      </tp>
      <tp>
        <v>177</v>
        <stp/>
        <stp>##V3_BDPV12</stp>
        <stp>XS2110077299 Corp</stp>
        <stp>RSK_BB_IMPLIED_CDS_SPREAD</stp>
        <stp>[greenBondsFilter.xlsx]tkrBBG!R169C32</stp>
        <tr r="AF169" s="1"/>
      </tp>
      <tp>
        <v>60</v>
        <stp/>
        <stp>##V3_BDPV12</stp>
        <stp>PTEDPLOM0017 Corp</stp>
        <stp>RSK_BB_IMPLIED_CDS_SPREAD</stp>
        <stp>[greenBondsFilter.xlsx]tkrBBG!R146C32</stp>
        <tr r="AF146" s="1"/>
      </tp>
      <tp t="s">
        <v>Ba2</v>
        <stp/>
        <stp>##V3_BDPV12</stp>
        <stp>PTEDPLOM0017 Corp</stp>
        <stp>rtg_moody</stp>
        <stp>[greenBondsFilter.xlsx]tkrBBG!R146C20</stp>
        <stp>fill=-</stp>
        <tr r="T146" s="1"/>
      </tp>
      <tp>
        <v>417.95233154296875</v>
        <stp/>
        <stp>##V3_BDPV12</stp>
        <stp>DE000A1ZN206 Corp</stp>
        <stp>blp_i_sprd_mid</stp>
        <stp>[greenBondsFilter.xlsx]tkrBBG!R188C19</stp>
        <tr r="S188" s="1"/>
      </tp>
      <tp t="s">
        <v>BB+</v>
        <stp/>
        <stp>##V3_BDPV12</stp>
        <stp>FR0011700293 Corp</stp>
        <stp>bb_composite</stp>
        <stp>[greenBondsFilter.xlsx]tkrBBG!R101C22</stp>
        <stp>fill=-</stp>
        <tr r="V101" s="1"/>
      </tp>
      <tp t="s">
        <v>CCC</v>
        <stp/>
        <stp>##V3_BDPV12</stp>
        <stp>FR0011606169 Corp</stp>
        <stp>bb_composite</stp>
        <stp>[greenBondsFilter.xlsx]tkrBBG!R187C22</stp>
        <stp>fill=-</stp>
        <tr r="V187" s="1"/>
      </tp>
      <tp>
        <v>278.76211547851563</v>
        <stp/>
        <stp>##V3_BDPV12</stp>
        <stp>US29265WAA62 Corp</stp>
        <stp>blp_i_sprd_mid</stp>
        <stp>[greenBondsFilter.xlsx]tkrBBG!R123C19</stp>
        <tr r="S123" s="1"/>
      </tp>
      <tp t="s">
        <v>BB+</v>
        <stp/>
        <stp>##V3_BDPV12</stp>
        <stp>FR0011401728 Corp</stp>
        <stp>bb_composite</stp>
        <stp>[greenBondsFilter.xlsx]tkrBBG!R100C22</stp>
        <stp>fill=-</stp>
        <tr r="V100" s="1"/>
      </tp>
      <tp t="s">
        <v>BBB+</v>
        <stp/>
        <stp>##V3_BDPV12</stp>
        <stp>XS1309436753 Corp</stp>
        <stp>rtg_sp</stp>
        <stp>[greenBondsFilter.xlsx]tkrBBG!R48C21</stp>
        <stp>fill=-</stp>
        <tr r="U48" s="1"/>
      </tp>
      <tp t="s">
        <v>BB+</v>
        <stp/>
        <stp>##V3_BDPV12</stp>
        <stp>XS1795406658 Corp</stp>
        <stp>rtg_sp</stp>
        <stp>[greenBondsFilter.xlsx]tkrBBG!R75C21</stp>
        <stp>fill=-</stp>
        <tr r="U75" s="1"/>
      </tp>
      <tp t="s">
        <v>A+</v>
        <stp/>
        <stp>##V3_BDPV12</stp>
        <stp>DE000A161W62 Corp</stp>
        <stp>rtg_sp</stp>
        <stp>[greenBondsFilter.xlsx]tkrBBG!R26C21</stp>
        <stp>fill=-</stp>
        <tr r="U26" s="1"/>
      </tp>
      <tp t="s">
        <v>BBB+</v>
        <stp/>
        <stp>##V3_BDPV12</stp>
        <stp>XS1152343668 Corp</stp>
        <stp>rtg_sp</stp>
        <stp>[greenBondsFilter.xlsx]tkrBBG!R12C21</stp>
        <stp>fill=-</stp>
        <tr r="U12" s="1"/>
      </tp>
      <tp t="s">
        <v>-</v>
        <stp/>
        <stp>##V3_BDPV12</stp>
        <stp>XS1713462403 Corp</stp>
        <stp>rtg_sp</stp>
        <stp>[greenBondsFilter.xlsx]tkrBBG!R31C21</stp>
        <stp>fill=-</stp>
        <tr r="U31" s="1"/>
      </tp>
      <tp t="s">
        <v>Baa3</v>
        <stp/>
        <stp>##V3_BDPV12</stp>
        <stp>USF2893TAF33 Corp</stp>
        <stp>rtg_moody</stp>
        <stp>[greenBondsFilter.xlsx]tkrBBG!R102C20</stp>
        <stp>fill=-</stp>
        <tr r="T102" s="1"/>
      </tp>
      <tp t="s">
        <v>Ba1</v>
        <stp/>
        <stp>##V3_BDPV12</stp>
        <stp>BE6309987400 Corp</stp>
        <stp>rtg_moody</stp>
        <stp>[greenBondsFilter.xlsx]tkrBBG!R4C20</stp>
        <stp>fill=-</stp>
        <tr r="T4" s="1"/>
      </tp>
      <tp t="s">
        <v>12/02/2025</v>
        <stp/>
        <stp>##V3_BDPV12</stp>
        <stp>XS2077670003 Corp</stp>
        <stp>nxt_call_dt</stp>
        <stp>[greenBondsFilter.xlsx]tkrBBG!R8C12</stp>
        <tr r="L8" s="1"/>
      </tp>
      <tp>
        <v>93</v>
        <stp/>
        <stp>##V3_BDPV12</stp>
        <stp>XS1934875219 Corp</stp>
        <stp>RSK_BB_IMPLIED_CDS_SPREAD</stp>
        <stp>[greenBondsFilter.xlsx]tkrBBG!R185C32</stp>
        <tr r="AF185" s="1"/>
      </tp>
      <tp t="s">
        <v>-</v>
        <stp/>
        <stp>##V3_BDPV12</stp>
        <stp>FR0012650281 Corp</stp>
        <stp>bb_composite</stp>
        <stp>[greenBondsFilter.xlsx]tkrBBG!R162C22</stp>
        <stp>fill=-</stp>
        <tr r="V162" s="1"/>
      </tp>
      <tp t="s">
        <v>BB</v>
        <stp/>
        <stp>##V3_BDPV12</stp>
        <stp>XS2056730679 Corp</stp>
        <stp>rtg_sp</stp>
        <stp>[greenBondsFilter.xlsx]tkrBBG!R85C21</stp>
        <stp>fill=-</stp>
        <tr r="U85" s="1"/>
      </tp>
      <tp t="s">
        <v>BBB-</v>
        <stp/>
        <stp>##V3_BDPV12</stp>
        <stp>FR0013425170 Corp</stp>
        <stp>rtg_sp</stp>
        <stp>[greenBondsFilter.xlsx]tkrBBG!R16C21</stp>
        <stp>fill=-</stp>
        <tr r="U16" s="1"/>
      </tp>
      <tp t="s">
        <v>-</v>
        <stp/>
        <stp>##V3_BDPV12</stp>
        <stp>XS1294343337 Corp</stp>
        <stp>rtg_sp</stp>
        <stp>[greenBondsFilter.xlsx]tkrBBG!R32C21</stp>
        <stp>fill=-</stp>
        <tr r="U32" s="1"/>
      </tp>
      <tp t="s">
        <v>Baa3</v>
        <stp/>
        <stp>##V3_BDPV12</stp>
        <stp>XS2077670342 Corp</stp>
        <stp>rtg_moody</stp>
        <stp>[greenBondsFilter.xlsx]tkrBBG!R9C20</stp>
        <stp>fill=-</stp>
        <tr r="T9" s="1"/>
      </tp>
      <tp t="s">
        <v>Baa3</v>
        <stp/>
        <stp>##V3_BDPV12</stp>
        <stp>XS2077670003 Corp</stp>
        <stp>rtg_moody</stp>
        <stp>[greenBondsFilter.xlsx]tkrBBG!R8C20</stp>
        <stp>fill=-</stp>
        <tr r="T8" s="1"/>
      </tp>
      <tp t="s">
        <v>-</v>
        <stp/>
        <stp>##V3_BDPV12</stp>
        <stp>FR0013445335 Corp</stp>
        <stp>rtg_sp</stp>
        <stp>[greenBondsFilter.xlsx]tkrBBG!R94C21</stp>
        <stp>fill=-</stp>
        <tr r="U94" s="1"/>
      </tp>
      <tp t="s">
        <v>BB-</v>
        <stp/>
        <stp>##V3_BDPV12</stp>
        <stp>FR0011697010 Corp</stp>
        <stp>rtg_sp</stp>
        <stp>[greenBondsFilter.xlsx]tkrBBG!R95C21</stp>
        <stp>fill=-</stp>
        <tr r="U95" s="1"/>
      </tp>
      <tp t="s">
        <v>A-</v>
        <stp/>
        <stp>##V3_BDPV12</stp>
        <stp>XS1974787480 Corp</stp>
        <stp>rtg_sp</stp>
        <stp>[greenBondsFilter.xlsx]tkrBBG!R45C21</stp>
        <stp>fill=-</stp>
        <tr r="U45" s="1"/>
      </tp>
      <tp t="s">
        <v>BBB-</v>
        <stp/>
        <stp>##V3_BDPV12</stp>
        <stp>XS1115502988 Corp</stp>
        <stp>rtg_sp</stp>
        <stp>[greenBondsFilter.xlsx]tkrBBG!R69C21</stp>
        <stp>fill=-</stp>
        <tr r="U69" s="1"/>
      </tp>
      <tp>
        <v>1.35E-2</v>
        <stp/>
        <stp>##V3_BDPV12</stp>
        <stp>EUSA30 Curncy</stp>
        <stp>px_last</stp>
        <stp>[greenBondsFilter.xlsx]tkrBBG!R138C28</stp>
        <tr r="AB138" s="1"/>
      </tp>
      <tp>
        <v>163</v>
        <stp/>
        <stp>##V3_BDPV12</stp>
        <stp>XS1271836600 Corp</stp>
        <stp>RSK_BB_IMPLIED_CDS_SPREAD</stp>
        <stp>[greenBondsFilter.xlsx]tkrBBG!R163C32</stp>
        <tr r="AF163" s="1"/>
      </tp>
      <tp>
        <v>80</v>
        <stp/>
        <stp>##V3_BDPV12</stp>
        <stp>XS1216019585 Corp</stp>
        <stp>RSK_BB_IMPLIED_CDS_SPREAD</stp>
        <stp>[greenBondsFilter.xlsx]tkrBBG!R130C32</stp>
        <tr r="AF130" s="1"/>
      </tp>
      <tp>
        <v>15</v>
        <stp/>
        <stp>##V3_BDPV12</stp>
        <stp>XS1720192696 Corp</stp>
        <stp>RSK_BB_IMPLIED_CDS_SPREAD</stp>
        <stp>[greenBondsFilter.xlsx]tkrBBG!R142C32</stp>
        <tr r="AF142" s="1"/>
      </tp>
      <tp>
        <v>60</v>
        <stp/>
        <stp>##V3_BDPV12</stp>
        <stp>PTEDPKOM0034 Corp</stp>
        <stp>RSK_BB_IMPLIED_CDS_SPREAD</stp>
        <stp>[greenBondsFilter.xlsx]tkrBBG!R145C32</stp>
        <tr r="AF145" s="1"/>
      </tp>
      <tp t="s">
        <v>BB+</v>
        <stp/>
        <stp>##V3_BDPV12</stp>
        <stp>XS1207058733 Corp</stp>
        <stp>rtg_sp</stp>
        <stp>[greenBondsFilter.xlsx]tkrBBG!R34C21</stp>
        <stp>fill=-</stp>
        <tr r="U34" s="1"/>
      </tp>
      <tp t="s">
        <v>A-</v>
        <stp/>
        <stp>##V3_BDPV12</stp>
        <stp>XS1501167164 Corp</stp>
        <stp>rtg_sp</stp>
        <stp>[greenBondsFilter.xlsx]tkrBBG!R44C21</stp>
        <stp>fill=-</stp>
        <tr r="U44" s="1"/>
      </tp>
      <tp t="s">
        <v>BB+</v>
        <stp/>
        <stp>##V3_BDPV12</stp>
        <stp>XS1888179477 Corp</stp>
        <stp>rtg_sp</stp>
        <stp>[greenBondsFilter.xlsx]tkrBBG!R78C21</stp>
        <stp>fill=-</stp>
        <tr r="U78" s="1"/>
      </tp>
      <tp t="s">
        <v>Ba1</v>
        <stp/>
        <stp>##V3_BDPV12</stp>
        <stp>XS1323897485 Corp</stp>
        <stp>rtg_moody</stp>
        <stp>[greenBondsFilter.xlsx]tkrBBG!R2C20</stp>
        <stp>fill=-</stp>
        <tr r="T2" s="1"/>
      </tp>
      <tp t="s">
        <v>BB+</v>
        <stp/>
        <stp>##V3_BDPV12</stp>
        <stp>XS1888179550 Corp</stp>
        <stp>rtg_sp</stp>
        <stp>[greenBondsFilter.xlsx]tkrBBG!R79C21</stp>
        <stp>fill=-</stp>
        <tr r="U79" s="1"/>
      </tp>
      <tp t="s">
        <v>-</v>
        <stp/>
        <stp>##V3_BDPV12</stp>
        <stp>FR0012648590 Corp</stp>
        <stp>rtg_sp</stp>
        <stp>[greenBondsFilter.xlsx]tkrBBG!R92C21</stp>
        <stp>fill=-</stp>
        <tr r="U92" s="1"/>
      </tp>
      <tp t="s">
        <v>XS1405765659</v>
        <stp/>
        <stp>##V3_BDPV12</stp>
        <stp>XS1405765659 Corp</stp>
        <stp>ID_ISIN</stp>
        <stp>[greenBondsFilter.xlsx]tkrBBG!R62C8</stp>
        <tr r="H62" s="1"/>
      </tp>
      <tp t="s">
        <v>XS1501166869</v>
        <stp/>
        <stp>##V3_BDPV12</stp>
        <stp>XS1501166869 Corp</stp>
        <stp>ID_ISIN</stp>
        <stp>[greenBondsFilter.xlsx]tkrBBG!R47C8</stp>
        <tr r="H47" s="1"/>
      </tp>
      <tp>
        <v>2.125</v>
        <stp/>
        <stp>##V3_BDPV12</stp>
        <stp>DE000A2GSFF1 Corp</stp>
        <stp>coupon</stp>
        <stp>[greenBondsFilter.xlsx]tkrBBG!R20C11</stp>
        <tr r="K20" s="1"/>
      </tp>
      <tp t="s">
        <v>BBB+</v>
        <stp/>
        <stp>##V3_BDPV12</stp>
        <stp>XS1309436753 Corp</stp>
        <stp>bb_composite</stp>
        <stp>[greenBondsFilter.xlsx]tkrBBG!R48C22</stp>
        <stp>fill=-</stp>
        <tr r="V48" s="1"/>
      </tp>
      <tp t="s">
        <v>FR0013398229</v>
        <stp/>
        <stp>##V3_BDPV12</stp>
        <stp>FR0013398229 Corp</stp>
        <stp>ID_ISIN</stp>
        <stp>[greenBondsFilter.xlsx]tkrBBG!R90C8</stp>
        <tr r="H90" s="1"/>
      </tp>
      <tp t="s">
        <v>XS2193661324</v>
        <stp/>
        <stp>##V3_BDPV12</stp>
        <stp>XS2193661324 Corp</stp>
        <stp>ID_ISIN</stp>
        <stp>[greenBondsFilter.xlsx]tkrBBG!R37C8</stp>
        <tr r="H37" s="1"/>
      </tp>
      <tp t="s">
        <v>FR0011531730</v>
        <stp/>
        <stp>##V3_BDPV12</stp>
        <stp>FR0011531730 Corp</stp>
        <stp>ID_ISIN</stp>
        <stp>[greenBondsFilter.xlsx]tkrBBG!R87C8</stp>
        <tr r="H87" s="1"/>
      </tp>
      <tp>
        <v>3.7829998779296874</v>
        <stp/>
        <stp>##V3_BDPV12</stp>
        <stp>XS1413581205 Corp</stp>
        <stp>basic_spread</stp>
        <stp>[greenBondsFilter.xlsx]tkrBBG!R43C27</stp>
        <tr r="AA43" s="1"/>
      </tp>
      <tp t="s">
        <v>DE000A161W62</v>
        <stp/>
        <stp>##V3_BDPV12</stp>
        <stp>DE000A161W62 Corp</stp>
        <stp>ID_ISIN</stp>
        <stp>[greenBondsFilter.xlsx]tkrBBG!R26C8</stp>
        <tr r="H26" s="1"/>
      </tp>
      <tp>
        <v>1.7649999999999999</v>
        <stp/>
        <stp>##V3_BDPV12</stp>
        <stp>XS1974787480 Corp</stp>
        <stp>basic_spread</stp>
        <stp>[greenBondsFilter.xlsx]tkrBBG!R45C27</stp>
        <tr r="AA45" s="1"/>
      </tp>
      <tp t="s">
        <v>FR0013431244</v>
        <stp/>
        <stp>##V3_BDPV12</stp>
        <stp>FR0013431244 Corp</stp>
        <stp>ID_ISIN</stp>
        <stp>[greenBondsFilter.xlsx]tkrBBG!R91C8</stp>
        <tr r="H91" s="1"/>
      </tp>
      <tp>
        <v>2.3269999694824217</v>
        <stp/>
        <stp>##V3_BDPV12</stp>
        <stp>XS1731823255 Corp</stp>
        <stp>basic_spread</stp>
        <stp>[greenBondsFilter.xlsx]tkrBBG!R71C27</stp>
        <tr r="AA71" s="1"/>
      </tp>
      <tp t="s">
        <v>BBB-</v>
        <stp/>
        <stp>##V3_BDPV12</stp>
        <stp>FR0012278539 Corp</stp>
        <stp>bb_composite</stp>
        <stp>[greenBondsFilter.xlsx]tkrBBG!R15C22</stp>
        <stp>fill=-</stp>
        <tr r="V15" s="1"/>
      </tp>
      <tp t="s">
        <v>H15T5Y</v>
        <stp/>
        <stp>##V3_BDPV12</stp>
        <stp>US05565QDU94 Corp</stp>
        <stp>reset_idx</stp>
        <stp>[greenBondsFilter.xlsx]tkrBBG!R40C26</stp>
        <tr r="Z40" s="1"/>
      </tp>
      <tp t="s">
        <v>EUSA5</v>
        <stp/>
        <stp>##V3_BDPV12</stp>
        <stp>BE0002597756 Corp</stp>
        <stp>reset_idx</stp>
        <stp>[greenBondsFilter.xlsx]tkrBBG!R147C26</stp>
        <tr r="Z147" s="1"/>
      </tp>
      <tp t="s">
        <v>22/12/2021</v>
        <stp/>
        <stp>##V3_BDPV12</stp>
        <stp>XS1582433428 Corp</stp>
        <stp>nxt_call_dt</stp>
        <stp>[greenBondsFilter.xlsx]tkrBBG!R189C12</stp>
        <tr r="L189" s="1"/>
      </tp>
      <tp t="s">
        <v>USISDA05</v>
        <stp/>
        <stp>##V3_BDPV12</stp>
        <stp>XS1642686676 Corp</stp>
        <stp>reset_idx</stp>
        <stp>[greenBondsFilter.xlsx]tkrBBG!R192C26</stp>
        <tr r="Z192" s="1"/>
      </tp>
      <tp t="s">
        <v>EUSA5</v>
        <stp/>
        <stp>##V3_BDPV12</stp>
        <stp>XS1713463559 Corp</stp>
        <stp>reset_idx</stp>
        <stp>[greenBondsFilter.xlsx]tkrBBG!R120C26</stp>
        <tr r="Z120" s="1"/>
      </tp>
      <tp t="s">
        <v>EUSA5</v>
        <stp/>
        <stp>##V3_BDPV12</stp>
        <stp>XS1508392625 Corp</stp>
        <stp>reset_idx</stp>
        <stp>[greenBondsFilter.xlsx]tkrBBG!R175C26</stp>
        <tr r="Z175" s="1"/>
      </tp>
      <tp t="s">
        <v>EUSA5</v>
        <stp/>
        <stp>##V3_BDPV12</stp>
        <stp>FR0011606169 Corp</stp>
        <stp>reset_idx</stp>
        <stp>[greenBondsFilter.xlsx]tkrBBG!R187C26</stp>
        <tr r="Z187" s="1"/>
      </tp>
      <tp t="s">
        <v>EUSA5</v>
        <stp/>
        <stp>##V3_BDPV12</stp>
        <stp>FR0013330537 Corp</stp>
        <stp>reset_idx</stp>
        <stp>[greenBondsFilter.xlsx]tkrBBG!R167C26</stp>
        <tr r="Z167" s="1"/>
      </tp>
      <tp t="s">
        <v>EUSA5</v>
        <stp/>
        <stp>##V3_BDPV12</stp>
        <stp>XS1044811591 Corp</stp>
        <stp>reset_idx</stp>
        <stp>[greenBondsFilter.xlsx]tkrBBG!R104C26</stp>
        <tr r="Z104" s="1"/>
      </tp>
      <tp t="s">
        <v>EUSA5</v>
        <stp/>
        <stp>##V3_BDPV12</stp>
        <stp>XS1141810991 Corp</stp>
        <stp>reset_idx</stp>
        <stp>[greenBondsFilter.xlsx]tkrBBG!R144C26</stp>
        <tr r="Z144" s="1"/>
      </tp>
      <tp t="s">
        <v>08/07/2023</v>
        <stp/>
        <stp>##V3_BDPV12</stp>
        <stp>XS1788973573 Corp</stp>
        <stp>nxt_call_dt</stp>
        <stp>[greenBondsFilter.xlsx]tkrBBG!R168C12</stp>
        <tr r="L168" s="1"/>
      </tp>
      <tp t="s">
        <v>05/01/2022</v>
        <stp/>
        <stp>##V3_BDPV12</stp>
        <stp>XS1498442521 Corp</stp>
        <stp>nxt_call_dt</stp>
        <stp>[greenBondsFilter.xlsx]tkrBBG!R109C12</stp>
        <tr r="L109" s="1"/>
      </tp>
      <tp t="s">
        <v>EUSA5</v>
        <stp/>
        <stp>##V3_BDPV12</stp>
        <stp>XS1205618470 Corp</stp>
        <stp>reset_idx</stp>
        <stp>[greenBondsFilter.xlsx]tkrBBG!R115C26</stp>
        <tr r="Z115" s="1"/>
      </tp>
      <tp t="s">
        <v>EUSA5</v>
        <stp/>
        <stp>##V3_BDPV12</stp>
        <stp>XS2035564975 Corp</stp>
        <stp>reset_idx</stp>
        <stp>[greenBondsFilter.xlsx]tkrBBG!R106C26</stp>
        <tr r="Z106" s="1"/>
      </tp>
      <tp>
        <v>155.86477323282571</v>
        <stp/>
        <stp>##V3_BDPV12</stp>
        <stp>XS1405770907 Corp</stp>
        <stp>yas_ispread</stp>
        <stp>[greenBondsFilter.xlsx]tkrBBG!R105C18</stp>
        <tr r="R105" s="1"/>
      </tp>
      <tp>
        <v>268.54487432697061</v>
        <stp/>
        <stp>##V3_BDPV12</stp>
        <stp>XS1206540806 Corp</stp>
        <stp>yas_ispread</stp>
        <stp>[greenBondsFilter.xlsx]tkrBBG!R150C18</stp>
        <tr r="R150" s="1"/>
      </tp>
      <tp t="s">
        <v>N</v>
        <stp/>
        <stp>##V3_BDPV12</stp>
        <stp>FR0011700293 Corp</stp>
        <stp>green_bond_loan_indicator</stp>
        <stp>[greenBondsFilter.xlsx]tkrBBG!R101C23</stp>
        <tr r="W101" s="1"/>
      </tp>
      <tp t="s">
        <v>N</v>
        <stp/>
        <stp>##V3_BDPV12</stp>
        <stp>XS1716927766 Corp</stp>
        <stp>green_bond_loan_indicator</stp>
        <stp>[greenBondsFilter.xlsx]tkrBBG!R164C23</stp>
        <tr r="W164" s="1"/>
      </tp>
      <tp>
        <v>399.39832931837066</v>
        <stp/>
        <stp>##V3_BDPV12</stp>
        <stp>XS1799939027 Corp</stp>
        <stp>yas_ispread</stp>
        <stp>[greenBondsFilter.xlsx]tkrBBG!R157C18</stp>
        <tr r="R157" s="1"/>
      </tp>
      <tp t="s">
        <v>N</v>
        <stp/>
        <stp>##V3_BDPV12</stp>
        <stp>FR0012650281 Corp</stp>
        <stp>green_bond_loan_indicator</stp>
        <stp>[greenBondsFilter.xlsx]tkrBBG!R162C23</stp>
        <tr r="W162" s="1"/>
      </tp>
      <tp>
        <v>275.85523312884976</v>
        <stp/>
        <stp>##V3_BDPV12</stp>
        <stp>XS1811181566 Corp</stp>
        <stp>yas_ispread</stp>
        <stp>[greenBondsFilter.xlsx]tkrBBG!R182C18</stp>
        <tr r="R182" s="1"/>
      </tp>
      <tp t="s">
        <v>Y</v>
        <stp/>
        <stp>##V3_BDPV12</stp>
        <stp>XS1890845875 Corp</stp>
        <stp>green_bond_loan_indicator</stp>
        <stp>[greenBondsFilter.xlsx]tkrBBG!R126C23</stp>
        <tr r="W126" s="1"/>
      </tp>
      <tp>
        <v>215.03561912220857</v>
        <stp/>
        <stp>##V3_BDPV12</stp>
        <stp>XS0954675129 Corp</stp>
        <stp>yas_ispread</stp>
        <stp>[greenBondsFilter.xlsx]tkrBBG!R118C18</stp>
        <tr r="R118" s="1"/>
      </tp>
      <tp>
        <v>223.33625715197309</v>
        <stp/>
        <stp>##V3_BDPV12</stp>
        <stp>XS2207430120 Corp</stp>
        <stp>yas_ispread</stp>
        <stp>[greenBondsFilter.xlsx]tkrBBG!R114C18</stp>
        <tr r="R114" s="1"/>
      </tp>
      <tp>
        <v>168.06100691554008</v>
        <stp/>
        <stp>##V3_BDPV12</stp>
        <stp>XS1720192696 Corp</stp>
        <stp>yas_ispread</stp>
        <stp>[greenBondsFilter.xlsx]tkrBBG!R142C18</stp>
        <tr r="R142" s="1"/>
      </tp>
      <tp t="s">
        <v>N</v>
        <stp/>
        <stp>##V3_BDPV12</stp>
        <stp>XS1150695192 Corp</stp>
        <stp>green_bond_loan_indicator</stp>
        <stp>[greenBondsFilter.xlsx]tkrBBG!R148C23</stp>
        <tr r="W148" s="1"/>
      </tp>
      <tp>
        <v>174.32927841012582</v>
        <stp/>
        <stp>##V3_BDPV12</stp>
        <stp>XS1150695192 Corp</stp>
        <stp>yas_ispread</stp>
        <stp>[greenBondsFilter.xlsx]tkrBBG!R148C18</stp>
        <tr r="R148" s="1"/>
      </tp>
      <tp>
        <v>444.62590407963677</v>
        <stp/>
        <stp>##V3_BDPV12</stp>
        <stp>XS1634523754 Corp</stp>
        <stp>yas_ispread</stp>
        <stp>[greenBondsFilter.xlsx]tkrBBG!R178C18</stp>
        <tr r="R178" s="1"/>
      </tp>
    </main>
    <main first="bloomberg.rtd">
      <tp t="s">
        <v>ENELIM 8 3/4 09/24/73</v>
        <stp/>
        <stp>##V3_BDPV12</stp>
        <stp>US29265WAA62 Corp</stp>
        <stp>security name</stp>
        <stp>[greenBondsFilter.xlsx]tkrBBG!R123C9</stp>
        <tr r="I123" s="1"/>
      </tp>
      <tp t="s">
        <v>EUR</v>
        <stp/>
        <stp>##V3_BDPV12</stp>
        <stp>XS1888179550 Corp</stp>
        <stp>crncy</stp>
        <stp>[greenBondsFilter.xlsx]tkrBBG!R79C14</stp>
        <tr r="N79" s="1"/>
      </tp>
      <tp t="s">
        <v>EUR</v>
        <stp/>
        <stp>##V3_BDPV12</stp>
        <stp>XS2185997884 Corp</stp>
        <stp>crncy</stp>
        <stp>[greenBondsFilter.xlsx]tkrBBG!R35C14</stp>
        <tr r="N35" s="1"/>
      </tp>
      <tp t="s">
        <v>EUR</v>
        <stp/>
        <stp>##V3_BDPV12</stp>
        <stp>XS1195202822 Corp</stp>
        <stp>crncy</stp>
        <stp>[greenBondsFilter.xlsx]tkrBBG!R46C14</stp>
        <tr r="N46" s="1"/>
      </tp>
      <tp>
        <v>3.4270001220703126</v>
        <stp/>
        <stp>##V3_BDPV12</stp>
        <stp>XS1888179550 Corp</stp>
        <stp>basic_spread</stp>
        <stp>[greenBondsFilter.xlsx]tkrBBG!R79C27</stp>
        <tr r="AA79" s="1"/>
      </tp>
      <tp>
        <v>600000000</v>
        <stp/>
        <stp>##V3_BDPV12</stp>
        <stp>USN4297BBC74 Corp</stp>
        <stp>amt_outstanding</stp>
        <stp>[greenBondsFilter.xlsx]tkrBBG!R57C15</stp>
        <tr r="O57" s="1"/>
      </tp>
      <tp t="s">
        <v>A-</v>
        <stp/>
        <stp>##V3_BDPV12</stp>
        <stp>XS1413581205 Corp</stp>
        <stp>bb_composite</stp>
        <stp>[greenBondsFilter.xlsx]tkrBBG!R43C22</stp>
        <stp>fill=-</stp>
        <tr r="V43" s="1"/>
      </tp>
      <tp>
        <v>2.6689999389648436</v>
        <stp/>
        <stp>##V3_BDPV12</stp>
        <stp>XS1888179477 Corp</stp>
        <stp>basic_spread</stp>
        <stp>[greenBondsFilter.xlsx]tkrBBG!R78C27</stp>
        <tr r="AA78" s="1"/>
      </tp>
      <tp>
        <v>7.01</v>
        <stp/>
        <stp>##V3_BDPV12</stp>
        <stp>XS1224953882 Corp</stp>
        <stp>basic_spread</stp>
        <stp>[greenBondsFilter.xlsx]tkrBBG!R22C27</stp>
        <tr r="AA22" s="1"/>
      </tp>
      <tp t="s">
        <v>VOD 7 04/04/79</v>
        <stp/>
        <stp>##V3_BDPV12</stp>
        <stp>US92857WBQ24 Corp</stp>
        <stp>security name</stp>
        <stp>[greenBondsFilter.xlsx]tkrBBG!R82C9</stp>
        <tr r="I82" s="1"/>
      </tp>
      <tp>
        <v>1.7239999389648437</v>
        <stp/>
        <stp>##V3_BDPV12</stp>
        <stp>XS2082429890 Corp</stp>
        <stp>basic_spread</stp>
        <stp>[greenBondsFilter.xlsx]tkrBBG!R60C27</stp>
        <tr r="AA60" s="1"/>
      </tp>
      <tp t="s">
        <v>Energy</v>
        <stp/>
        <stp>##V3_BDPV12</stp>
        <stp>US05565QDV77 Corp</stp>
        <stp>industry_sector</stp>
        <stp>[greenBondsFilter.xlsx]tkrBBG!R41C16</stp>
        <tr r="P41" s="1"/>
      </tp>
      <tp>
        <v>1.9480000305175782</v>
        <stp/>
        <stp>##V3_BDPV12</stp>
        <stp>XS2011260531 Corp</stp>
        <stp>basic_spread</stp>
        <stp>[greenBondsFilter.xlsx]tkrBBG!R13C27</stp>
        <tr r="AA13" s="1"/>
      </tp>
      <tp t="s">
        <v>BBB-</v>
        <stp/>
        <stp>##V3_BDPV12</stp>
        <stp>XS1028599287 Corp</stp>
        <stp>bb_composite</stp>
        <stp>[greenBondsFilter.xlsx]tkrBBG!R64C22</stp>
        <stp>fill=-</stp>
        <tr r="V64" s="1"/>
      </tp>
      <tp t="s">
        <v>XS1795406575</v>
        <stp/>
        <stp>##V3_BDPV12</stp>
        <stp>XS1795406575 Corp</stp>
        <stp>ID_ISIN</stp>
        <stp>[greenBondsFilter.xlsx]tkrBBG!R72C8</stp>
        <tr r="H72" s="1"/>
      </tp>
      <tp>
        <v>2.9379998779296876</v>
        <stp/>
        <stp>##V3_BDPV12</stp>
        <stp>XS2011260705 Corp</stp>
        <stp>basic_spread</stp>
        <stp>[greenBondsFilter.xlsx]tkrBBG!R14C27</stp>
        <tr r="AA14" s="1"/>
      </tp>
      <tp>
        <v>3.3610000610351563</v>
        <stp/>
        <stp>##V3_BDPV12</stp>
        <stp>XS1115490523 Corp</stp>
        <stp>basic_spread</stp>
        <stp>[greenBondsFilter.xlsx]tkrBBG!R63C27</stp>
        <tr r="AA63" s="1"/>
      </tp>
      <tp t="s">
        <v>BB</v>
        <stp/>
        <stp>##V3_BDPV12</stp>
        <stp>XS1795406658 Corp</stp>
        <stp>bb_composite</stp>
        <stp>[greenBondsFilter.xlsx]tkrBBG!R75C22</stp>
        <stp>fill=-</stp>
        <tr r="V75" s="1"/>
      </tp>
      <tp t="s">
        <v>XS2011260531</v>
        <stp/>
        <stp>##V3_BDPV12</stp>
        <stp>XS2011260531 Corp</stp>
        <stp>ID_ISIN</stp>
        <stp>[greenBondsFilter.xlsx]tkrBBG!R13C8</stp>
        <tr r="H13" s="1"/>
      </tp>
      <tp t="s">
        <v>DE000A11QR73</v>
        <stp/>
        <stp>##V3_BDPV12</stp>
        <stp>DE000A11QR73 Corp</stp>
        <stp>ID_ISIN</stp>
        <stp>[greenBondsFilter.xlsx]tkrBBG!R7C8</stp>
        <tr r="H7" s="1"/>
      </tp>
      <tp t="s">
        <v>EUSA30</v>
        <stp/>
        <stp>##V3_BDPV12</stp>
        <stp>XS2195190520 Corp</stp>
        <stp>reset_idx</stp>
        <stp>[greenBondsFilter.xlsx]tkrBBG!R138C26</stp>
        <tr r="Z138" s="1"/>
      </tp>
      <tp t="s">
        <v>01/04/2021</v>
        <stp/>
        <stp>##V3_BDPV12</stp>
        <stp>XS1196713298 Corp</stp>
        <stp>nxt_call_dt</stp>
        <stp>[greenBondsFilter.xlsx]tkrBBG!R137C12</stp>
        <tr r="L137" s="1"/>
      </tp>
      <tp t="s">
        <v>EUSA5</v>
        <stp/>
        <stp>##V3_BDPV12</stp>
        <stp>XS1219498141 Corp</stp>
        <stp>reset_idx</stp>
        <stp>[greenBondsFilter.xlsx]tkrBBG!R110C26</stp>
        <tr r="Z110" s="1"/>
      </tp>
      <tp t="s">
        <v>EUSA5</v>
        <stp/>
        <stp>##V3_BDPV12</stp>
        <stp>FR0013330529 Corp</stp>
        <stp>reset_idx</stp>
        <stp>[greenBondsFilter.xlsx]tkrBBG!R166C26</stp>
        <tr r="Z166" s="1"/>
      </tp>
      <tp t="s">
        <v>EUSA5</v>
        <stp/>
        <stp>##V3_BDPV12</stp>
        <stp>XS2196328608 Corp</stp>
        <stp>reset_idx</stp>
        <stp>[greenBondsFilter.xlsx]tkrBBG!R107C26</stp>
        <tr r="Z107" s="1"/>
      </tp>
      <tp t="s">
        <v>EUSA5</v>
        <stp/>
        <stp>##V3_BDPV12</stp>
        <stp>XS1117300837 Corp</stp>
        <stp>reset_idx</stp>
        <stp>[greenBondsFilter.xlsx]tkrBBG!R165C26</stp>
        <tr r="Z165" s="1"/>
      </tp>
      <tp t="s">
        <v>14/12/2022</v>
        <stp/>
        <stp>##V3_BDPV12</stp>
        <stp>XS1629658755 Corp</stp>
        <stp>nxt_call_dt</stp>
        <stp>[greenBondsFilter.xlsx]tkrBBG!R151C12</stp>
        <tr r="L151" s="1"/>
      </tp>
      <tp t="s">
        <v>EUSA12</v>
        <stp/>
        <stp>##V3_BDPV12</stp>
        <stp>XS1048428442 Corp</stp>
        <stp>reset_idx</stp>
        <stp>[greenBondsFilter.xlsx]tkrBBG!R155C26</stp>
        <tr r="Z155" s="1"/>
      </tp>
      <tp t="s">
        <v>USSW5</v>
        <stp/>
        <stp>##V3_BDPV12</stp>
        <stp>XS1634523754 Corp</stp>
        <stp>reset_idx</stp>
        <stp>[greenBondsFilter.xlsx]tkrBBG!R178C26</stp>
        <tr r="Z178" s="1"/>
      </tp>
      <tp t="s">
        <v>EUSA6</v>
        <stp/>
        <stp>##V3_BDPV12</stp>
        <stp>XS1799938995 Corp</stp>
        <stp>reset_idx</stp>
        <stp>[greenBondsFilter.xlsx]tkrBBG!R153C26</stp>
        <tr r="Z153" s="1"/>
      </tp>
      <tp t="s">
        <v>EUSA5</v>
        <stp/>
        <stp>##V3_BDPV12</stp>
        <stp>FR0013457157 Corp</stp>
        <stp>reset_idx</stp>
        <stp>[greenBondsFilter.xlsx]tkrBBG!R161C26</stp>
        <tr r="Z161" s="1"/>
      </tp>
      <tp>
        <v>-210.15404864706971</v>
        <stp/>
        <stp>##V3_BDPV12</stp>
        <stp>XS0954674825 Corp</stp>
        <stp>yas_ispread</stp>
        <stp>[greenBondsFilter.xlsx]tkrBBG!R121C18</stp>
        <tr r="R121" s="1"/>
      </tp>
      <tp>
        <v>130.29536118866051</v>
        <stp/>
        <stp>##V3_BDPV12</stp>
        <stp>XS1797138960 Corp</stp>
        <stp>yas_ispread</stp>
        <stp>[greenBondsFilter.xlsx]tkrBBG!R125C18</stp>
        <tr r="R125" s="1"/>
      </tp>
      <tp t="s">
        <v>N</v>
        <stp/>
        <stp>##V3_BDPV12</stp>
        <stp>XS1788973573 Corp</stp>
        <stp>green_bond_loan_indicator</stp>
        <stp>[greenBondsFilter.xlsx]tkrBBG!R168C23</stp>
        <tr r="W168" s="1"/>
      </tp>
      <tp>
        <v>144.16542388074831</v>
        <stp/>
        <stp>##V3_BDPV12</stp>
        <stp>XS1117300837 Corp</stp>
        <stp>yas_ispread</stp>
        <stp>[greenBondsFilter.xlsx]tkrBBG!R165C18</stp>
        <tr r="R165" s="1"/>
      </tp>
      <tp>
        <v>399.23832625396147</v>
        <stp/>
        <stp>##V3_BDPV12</stp>
        <stp>XS2187689380 Corp</stp>
        <stp>yas_ispread</stp>
        <stp>[greenBondsFilter.xlsx]tkrBBG!R158C18</stp>
        <tr r="R158" s="1"/>
      </tp>
      <tp>
        <v>391.97886065023931</v>
        <stp/>
        <stp>##V3_BDPV12</stp>
        <stp>XS1206541366 Corp</stp>
        <stp>yas_ispread</stp>
        <stp>[greenBondsFilter.xlsx]tkrBBG!R159C18</stp>
        <tr r="R159" s="1"/>
      </tp>
      <tp t="s">
        <v>N</v>
        <stp/>
        <stp>##V3_BDPV12</stp>
        <stp>XS1196713298 Corp</stp>
        <stp>green_bond_loan_indicator</stp>
        <stp>[greenBondsFilter.xlsx]tkrBBG!R137C23</stp>
        <tr r="W137" s="1"/>
      </tp>
      <tp>
        <v>405.9186558959193</v>
        <stp/>
        <stp>##V3_BDPV12</stp>
        <stp>XS1752984440 Corp</stp>
        <stp>yas_ispread</stp>
        <stp>[greenBondsFilter.xlsx]tkrBBG!R176C18</stp>
        <tr r="R176" s="1"/>
      </tp>
      <tp>
        <v>215.91667361559587</v>
        <stp/>
        <stp>##V3_BDPV12</stp>
        <stp>XS1216020161 Corp</stp>
        <stp>yas_ispread</stp>
        <stp>[greenBondsFilter.xlsx]tkrBBG!R129C18</stp>
        <tr r="R129" s="1"/>
      </tp>
      <tp>
        <v>364.26216860762736</v>
        <stp/>
        <stp>##V3_BDPV12</stp>
        <stp>XS2187689034 Corp</stp>
        <stp>yas_ispread</stp>
        <stp>[greenBondsFilter.xlsx]tkrBBG!R154C18</stp>
        <tr r="R154" s="1"/>
      </tp>
      <tp>
        <v>5141.2240469524822</v>
        <stp/>
        <stp>##V3_BDPV12</stp>
        <stp>XS1271836600 Corp</stp>
        <stp>yas_ispread</stp>
        <stp>[greenBondsFilter.xlsx]tkrBBG!R163C18</stp>
        <tr r="R163" s="1"/>
      </tp>
      <tp t="s">
        <v>N</v>
        <stp/>
        <stp>##V3_BDPV12</stp>
        <stp>XS1224710399 Corp</stp>
        <stp>green_bond_loan_indicator</stp>
        <stp>[greenBondsFilter.xlsx]tkrBBG!R128C23</stp>
        <tr r="W128" s="1"/>
      </tp>
      <tp>
        <v>351.57300736912276</v>
        <stp/>
        <stp>##V3_BDPV12</stp>
        <stp>XS1799938995 Corp</stp>
        <stp>yas_ispread</stp>
        <stp>[greenBondsFilter.xlsx]tkrBBG!R153C18</stp>
        <tr r="R153" s="1"/>
      </tp>
      <tp>
        <v>215.1552876185888</v>
        <stp/>
        <stp>##V3_BDPV12</stp>
        <stp>XS2196328608 Corp</stp>
        <stp>yas_ispread</stp>
        <stp>[greenBondsFilter.xlsx]tkrBBG!R107C18</stp>
        <tr r="R107" s="1"/>
      </tp>
      <tp t="s">
        <v>Y</v>
        <stp/>
        <stp>##V3_BDPV12</stp>
        <stp>XS1591694481 Corp</stp>
        <stp>green_bond_loan_indicator</stp>
        <stp>[greenBondsFilter.xlsx]tkrBBG!R113C23</stp>
        <tr r="W113" s="1"/>
      </tp>
      <tp>
        <v>115.96889005780284</v>
        <stp/>
        <stp>##V3_BDPV12</stp>
        <stp>XS1322373017 Corp</stp>
        <stp>yas_ispread</stp>
        <stp>[greenBondsFilter.xlsx]tkrBBG!R116C18</stp>
        <tr r="R116" s="1"/>
      </tp>
      <tp t="s">
        <v>EUSA5</v>
        <stp/>
        <stp>##V3_BDPV12</stp>
        <stp>DE000A1ZN206 Corp</stp>
        <stp>reset_idx</stp>
        <stp>[greenBondsFilter.xlsx]tkrBBG!R188C26</stp>
        <tr r="Z188" s="1"/>
      </tp>
      <tp t="s">
        <v>USSW5</v>
        <stp/>
        <stp>##V3_BDPV12</stp>
        <stp>US29265WAA62 Corp</stp>
        <stp>reset_idx</stp>
        <stp>[greenBondsFilter.xlsx]tkrBBG!R123C26</stp>
        <tr r="Z123" s="1"/>
      </tp>
    </main>
    <main first="bloomberg.rtd">
      <tp t="s">
        <v>EUR</v>
        <stp/>
        <stp>##V3_BDPV12</stp>
        <stp>XS1888179477 Corp</stp>
        <stp>crncy</stp>
        <stp>[greenBondsFilter.xlsx]tkrBBG!R78C14</stp>
        <tr r="N78" s="1"/>
      </tp>
      <tp t="s">
        <v>EUR</v>
        <stp/>
        <stp>##V3_BDPV12</stp>
        <stp>XS1224953882 Corp</stp>
        <stp>crncy</stp>
        <stp>[greenBondsFilter.xlsx]tkrBBG!R22C14</stp>
        <tr r="N22" s="1"/>
      </tp>
      <tp t="s">
        <v>EUR</v>
        <stp/>
        <stp>##V3_BDPV12</stp>
        <stp>XS1195201931 Corp</stp>
        <stp>crncy</stp>
        <stp>[greenBondsFilter.xlsx]tkrBBG!R42C14</stp>
        <tr r="N42" s="1"/>
      </tp>
      <tp t="s">
        <v>EUR</v>
        <stp/>
        <stp>##V3_BDPV12</stp>
        <stp>XS2119468572 Corp</stp>
        <stp>crncy</stp>
        <stp>[greenBondsFilter.xlsx]tkrBBG!R83C14</stp>
        <tr r="N83" s="1"/>
      </tp>
      <tp t="s">
        <v>GBP</v>
        <stp/>
        <stp>##V3_BDPV12</stp>
        <stp>XS1115502988 Corp</stp>
        <stp>crncy</stp>
        <stp>[greenBondsFilter.xlsx]tkrBBG!R69C14</stp>
        <tr r="N69" s="1"/>
      </tp>
      <tp t="s">
        <v>XS1222591023</v>
        <stp/>
        <stp>##V3_BDPV12</stp>
        <stp>XS1222591023 Corp</stp>
        <stp>ID_ISIN</stp>
        <stp>[greenBondsFilter.xlsx]tkrBBG!R55C8</stp>
        <tr r="H55" s="1"/>
      </tp>
      <tp t="s">
        <v>BB</v>
        <stp/>
        <stp>##V3_BDPV12</stp>
        <stp>XS1405765659 Corp</stp>
        <stp>bb_composite</stp>
        <stp>[greenBondsFilter.xlsx]tkrBBG!R62C22</stp>
        <stp>fill=-</stp>
        <tr r="V62" s="1"/>
      </tp>
      <tp t="s">
        <v>EUR</v>
        <stp/>
        <stp>##V3_BDPV12</stp>
        <stp>BE6309987400 Corp</stp>
        <stp>crncy</stp>
        <stp>[greenBondsFilter.xlsx]tkrBBG!R4C14</stp>
        <tr r="N4" s="1"/>
      </tp>
      <tp t="s">
        <v>BBB-</v>
        <stp/>
        <stp>##V3_BDPV12</stp>
        <stp>XS0969341147 Corp</stp>
        <stp>bb_composite</stp>
        <stp>[greenBondsFilter.xlsx]tkrBBG!R53C22</stp>
        <stp>fill=-</stp>
        <tr r="V53" s="1"/>
      </tp>
      <tp t="s">
        <v>BBB+</v>
        <stp/>
        <stp>##V3_BDPV12</stp>
        <stp>XS1309436910 Corp</stp>
        <stp>bb_composite</stp>
        <stp>[greenBondsFilter.xlsx]tkrBBG!R49C22</stp>
        <stp>fill=-</stp>
        <tr r="V49" s="1"/>
      </tp>
      <tp t="s">
        <v>Energy</v>
        <stp/>
        <stp>##V3_BDPV12</stp>
        <stp>US05565QDU94 Corp</stp>
        <stp>industry_sector</stp>
        <stp>[greenBondsFilter.xlsx]tkrBBG!R40C16</stp>
        <tr r="P40" s="1"/>
      </tp>
      <tp t="s">
        <v>XS1294343337</v>
        <stp/>
        <stp>##V3_BDPV12</stp>
        <stp>XS1294343337 Corp</stp>
        <stp>ID_ISIN</stp>
        <stp>[greenBondsFilter.xlsx]tkrBBG!R32C8</stp>
        <tr r="H32" s="1"/>
      </tp>
      <tp t="s">
        <v>FR0013445335</v>
        <stp/>
        <stp>##V3_BDPV12</stp>
        <stp>FR0013445335 Corp</stp>
        <stp>ID_ISIN</stp>
        <stp>[greenBondsFilter.xlsx]tkrBBG!R94C8</stp>
        <tr r="H94" s="1"/>
      </tp>
      <tp t="s">
        <v>XS2056730323</v>
        <stp/>
        <stp>##V3_BDPV12</stp>
        <stp>XS2056730323 Corp</stp>
        <stp>ID_ISIN</stp>
        <stp>[greenBondsFilter.xlsx]tkrBBG!R84C8</stp>
        <tr r="H84" s="1"/>
      </tp>
      <tp t="s">
        <v>XS1716945586</v>
        <stp/>
        <stp>##V3_BDPV12</stp>
        <stp>XS1716945586 Corp</stp>
        <stp>ID_ISIN</stp>
        <stp>[greenBondsFilter.xlsx]tkrBBG!R23C8</stp>
        <tr r="H23" s="1"/>
      </tp>
      <tp t="s">
        <v>XS1405777746</v>
        <stp/>
        <stp>##V3_BDPV12</stp>
        <stp>XS1405777746 Corp</stp>
        <stp>ID_ISIN</stp>
        <stp>[greenBondsFilter.xlsx]tkrBBG!R61C8</stp>
        <tr r="H61" s="1"/>
      </tp>
      <tp>
        <v>3.14</v>
        <stp/>
        <stp>##V3_BDPV12</stp>
        <stp>XS2114413565 Corp</stp>
        <stp>basic_spread</stp>
        <stp>[greenBondsFilter.xlsx]tkrBBG!R86C27</stp>
        <tr r="AA86" s="1"/>
      </tp>
      <tp t="s">
        <v>BB+</v>
        <stp/>
        <stp>##V3_BDPV12</stp>
        <stp>XS2185997884 Corp</stp>
        <stp>bb_composite</stp>
        <stp>[greenBondsFilter.xlsx]tkrBBG!R35C22</stp>
        <stp>fill=-</stp>
        <tr r="V35" s="1"/>
      </tp>
      <tp t="s">
        <v>BB+</v>
        <stp/>
        <stp>##V3_BDPV12</stp>
        <stp>FR0011697028 Corp</stp>
        <stp>bb_composite</stp>
        <stp>[greenBondsFilter.xlsx]tkrBBG!R98C22</stp>
        <stp>fill=-</stp>
        <tr r="V98" s="1"/>
      </tp>
      <tp t="s">
        <v>XS1323897725</v>
        <stp/>
        <stp>##V3_BDPV12</stp>
        <stp>XS1323897725 Corp</stp>
        <stp>ID_ISIN</stp>
        <stp>[greenBondsFilter.xlsx]tkrBBG!R5C8</stp>
        <tr r="H5" s="1"/>
      </tp>
      <tp t="s">
        <v>25/06/2024</v>
        <stp/>
        <stp>##V3_BDPV12</stp>
        <stp>XS2017788592 Corp</stp>
        <stp>nxt_call_dt</stp>
        <stp>[greenBondsFilter.xlsx]tkrBBG!R179C12</stp>
        <tr r="L179" s="1"/>
      </tp>
      <tp t="s">
        <v>18/02/2022</v>
        <stp/>
        <stp>##V3_BDPV12</stp>
        <stp>XS1191320297 Corp</stp>
        <stp>nxt_call_dt</stp>
        <stp>[greenBondsFilter.xlsx]tkrBBG!R180C12</stp>
        <tr r="L180" s="1"/>
      </tp>
      <tp t="s">
        <v>14/04/2027</v>
        <stp/>
        <stp>##V3_BDPV12</stp>
        <stp>XS2195190520 Corp</stp>
        <stp>nxt_call_dt</stp>
        <stp>[greenBondsFilter.xlsx]tkrBBG!R138C12</stp>
        <tr r="L138" s="1"/>
      </tp>
      <tp t="s">
        <v>21/10/2020</v>
        <stp/>
        <stp>##V3_BDPV12</stp>
        <stp>XS1219498141 Corp</stp>
        <stp>nxt_call_dt</stp>
        <stp>[greenBondsFilter.xlsx]tkrBBG!R110C12</stp>
        <tr r="L110" s="1"/>
      </tp>
      <tp t="s">
        <v>EUSA5</v>
        <stp/>
        <stp>##V3_BDPV12</stp>
        <stp>XS1629658755 Corp</stp>
        <stp>reset_idx</stp>
        <stp>[greenBondsFilter.xlsx]tkrBBG!R151C26</stp>
        <tr r="Z151" s="1"/>
      </tp>
      <tp t="s">
        <v>24/02/2025</v>
        <stp/>
        <stp>##V3_BDPV12</stp>
        <stp>XS2000719992 Corp</stp>
        <stp>nxt_call_dt</stp>
        <stp>[greenBondsFilter.xlsx]tkrBBG!R119C12</stp>
        <tr r="L119" s="1"/>
      </tp>
      <tp t="s">
        <v>EUSA5</v>
        <stp/>
        <stp>##V3_BDPV12</stp>
        <stp>XS1757377400 Corp</stp>
        <stp>reset_idx</stp>
        <stp>[greenBondsFilter.xlsx]tkrBBG!R140C26</stp>
        <tr r="Z140" s="1"/>
      </tp>
      <tp t="s">
        <v>EUSA5</v>
        <stp/>
        <stp>##V3_BDPV12</stp>
        <stp>XS2055106210 Corp</stp>
        <stp>reset_idx</stp>
        <stp>[greenBondsFilter.xlsx]tkrBBG!R171C26</stp>
        <tr r="Z171" s="1"/>
      </tp>
      <tp t="s">
        <v>EUSA15</v>
        <stp/>
        <stp>##V3_BDPV12</stp>
        <stp>XS1206541366 Corp</stp>
        <stp>reset_idx</stp>
        <stp>[greenBondsFilter.xlsx]tkrBBG!R159C26</stp>
        <tr r="Z159" s="1"/>
      </tp>
      <tp t="s">
        <v>EUR003M</v>
        <stp/>
        <stp>##V3_BDPV12</stp>
        <stp>XS0222524372 Corp</stp>
        <stp>reset_idx</stp>
        <stp>[greenBondsFilter.xlsx]tkrBBG!R186C26</stp>
        <tr r="Z186" s="1"/>
      </tp>
      <tp t="s">
        <v>14/01/2026</v>
        <stp/>
        <stp>##V3_BDPV12</stp>
        <stp>XS2195190876 Corp</stp>
        <stp>nxt_call_dt</stp>
        <stp>[greenBondsFilter.xlsx]tkrBBG!R136C12</stp>
        <tr r="L136" s="1"/>
      </tp>
      <tp>
        <v>341.149278518063</v>
        <stp/>
        <stp>##V3_BDPV12</stp>
        <stp>XS1508392625 Corp</stp>
        <stp>yas_ispread</stp>
        <stp>[greenBondsFilter.xlsx]tkrBBG!R175C18</stp>
        <tr r="R175" s="1"/>
      </tp>
      <tp t="s">
        <v>N</v>
        <stp/>
        <stp>##V3_BDPV12</stp>
        <stp>XS2000719992 Corp</stp>
        <stp>green_bond_loan_indicator</stp>
        <stp>[greenBondsFilter.xlsx]tkrBBG!R119C23</stp>
        <tr r="W119" s="1"/>
      </tp>
      <tp>
        <v>203.86562816461966</v>
        <stp/>
        <stp>##V3_BDPV12</stp>
        <stp>XS1713463716 Corp</stp>
        <stp>yas_ispread</stp>
        <stp>[greenBondsFilter.xlsx]tkrBBG!R117C18</stp>
        <tr r="R117" s="1"/>
      </tp>
      <tp>
        <v>647.54728603764636</v>
        <stp/>
        <stp>##V3_BDPV12</stp>
        <stp>XS1642686676 Corp</stp>
        <stp>yas_ispread</stp>
        <stp>[greenBondsFilter.xlsx]tkrBBG!R192C18</stp>
        <tr r="R192" s="1"/>
      </tp>
      <tp t="s">
        <v>N</v>
        <stp/>
        <stp>##V3_BDPV12</stp>
        <stp>XS2187689380 Corp</stp>
        <stp>green_bond_loan_indicator</stp>
        <stp>[greenBondsFilter.xlsx]tkrBBG!R158C23</stp>
        <tr r="W158" s="1"/>
      </tp>
      <tp>
        <v>256.28469913004596</v>
        <stp/>
        <stp>##V3_BDPV12</stp>
        <stp>XS1713463559 Corp</stp>
        <stp>yas_ispread</stp>
        <stp>[greenBondsFilter.xlsx]tkrBBG!R120C18</stp>
        <tr r="R120" s="1"/>
      </tp>
      <tp t="s">
        <v>N</v>
        <stp/>
        <stp>##V3_BDPV12</stp>
        <stp>XS1139494493 Corp</stp>
        <stp>green_bond_loan_indicator</stp>
        <stp>[greenBondsFilter.xlsx]tkrBBG!R127C23</stp>
        <tr r="W127" s="1"/>
      </tp>
      <tp>
        <v>274.33652028725834</v>
        <stp/>
        <stp>##V3_BDPV12</stp>
        <stp>XS1224710399 Corp</stp>
        <stp>yas_ispread</stp>
        <stp>[greenBondsFilter.xlsx]tkrBBG!R128C18</stp>
        <tr r="R128" s="1"/>
      </tp>
      <tp t="s">
        <v>N</v>
        <stp/>
        <stp>##V3_BDPV12</stp>
        <stp>XS0903532090 Corp</stp>
        <stp>green_bond_loan_indicator</stp>
        <stp>[greenBondsFilter.xlsx]tkrBBG!R133C23</stp>
        <tr r="W133" s="1"/>
      </tp>
      <tp t="s">
        <v>N</v>
        <stp/>
        <stp>##V3_BDPV12</stp>
        <stp>XS2017788592 Corp</stp>
        <stp>green_bond_loan_indicator</stp>
        <stp>[greenBondsFilter.xlsx]tkrBBG!R179C23</stp>
        <tr r="W179" s="1"/>
      </tp>
      <tp t="s">
        <v>N</v>
        <stp/>
        <stp>##V3_BDPV12</stp>
        <stp>XS1752984440 Corp</stp>
        <stp>green_bond_loan_indicator</stp>
        <stp>[greenBondsFilter.xlsx]tkrBBG!R176C23</stp>
        <tr r="W176" s="1"/>
      </tp>
      <tp>
        <v>118.3914172556786</v>
        <stp/>
        <stp>##V3_BDPV12</stp>
        <stp>XS1757377400 Corp</stp>
        <stp>yas_ispread</stp>
        <stp>[greenBondsFilter.xlsx]tkrBBG!R140C18</stp>
        <tr r="R140" s="1"/>
      </tp>
      <tp>
        <v>186.39862132706412</v>
        <stp/>
        <stp>##V3_BDPV12</stp>
        <stp>XS0903532090 Corp</stp>
        <stp>yas_ispread</stp>
        <stp>[greenBondsFilter.xlsx]tkrBBG!R133C18</stp>
        <tr r="R133" s="1"/>
      </tp>
    </main>
    <main first="bloomberg.rtd">
      <tp t="s">
        <v>US05565QDV77</v>
        <stp/>
        <stp>##V3_BDPV12</stp>
        <stp>US05565QDV77 Corp</stp>
        <stp>ID_ISIN</stp>
        <stp>[greenBondsFilter.xlsx]tkrBBG!R41C8</stp>
        <tr r="H41" s="1"/>
      </tp>
      <tp t="s">
        <v>BBB-</v>
        <stp/>
        <stp>##V3_BDPV12</stp>
        <stp>XS1115490523 Corp</stp>
        <stp>bb_composite</stp>
        <stp>[greenBondsFilter.xlsx]tkrBBG!R63C22</stp>
        <stp>fill=-</stp>
        <tr r="V63" s="1"/>
      </tp>
      <tp t="s">
        <v>FR0011697010</v>
        <stp/>
        <stp>##V3_BDPV12</stp>
        <stp>FR0011697010 Corp</stp>
        <stp>ID_ISIN</stp>
        <stp>[greenBondsFilter.xlsx]tkrBBG!R95C8</stp>
        <tr r="H95" s="1"/>
      </tp>
      <tp>
        <v>3.3529998779296877</v>
        <stp/>
        <stp>##V3_BDPV12</stp>
        <stp>XS1115502988 Corp</stp>
        <stp>basic_spread</stp>
        <stp>[greenBondsFilter.xlsx]tkrBBG!R69C27</stp>
        <tr r="AA69" s="1"/>
      </tp>
      <tp t="s">
        <v>Communications</v>
        <stp/>
        <stp>##V3_BDPV12</stp>
        <stp>US92857WBQ24 Corp</stp>
        <stp>industry_sector</stp>
        <stp>[greenBondsFilter.xlsx]tkrBBG!R82C16</stp>
        <tr r="P82" s="1"/>
      </tp>
      <tp t="s">
        <v>XS2182055009</v>
        <stp/>
        <stp>##V3_BDPV12</stp>
        <stp>XS2182055009 Corp</stp>
        <stp>ID_ISIN</stp>
        <stp>[greenBondsFilter.xlsx]tkrBBG!R10C8</stp>
        <tr r="H10" s="1"/>
      </tp>
      <tp>
        <v>4.51</v>
        <stp/>
        <stp>##V3_BDPV12</stp>
        <stp>XS1405763019 Corp</stp>
        <stp>basic_spread</stp>
        <stp>[greenBondsFilter.xlsx]tkrBBG!R18C27</stp>
        <tr r="AA18" s="1"/>
      </tp>
      <tp t="s">
        <v>XS1195201931</v>
        <stp/>
        <stp>##V3_BDPV12</stp>
        <stp>XS1195201931 Corp</stp>
        <stp>ID_ISIN</stp>
        <stp>[greenBondsFilter.xlsx]tkrBBG!R42C8</stp>
        <tr r="H42" s="1"/>
      </tp>
      <tp t="s">
        <v>DE000A289N78</v>
        <stp/>
        <stp>##V3_BDPV12</stp>
        <stp>DE000A289N78 Corp</stp>
        <stp>ID_ISIN</stp>
        <stp>[greenBondsFilter.xlsx]tkrBBG!R27C8</stp>
        <tr r="H27" s="1"/>
      </tp>
      <tp>
        <v>2.335</v>
        <stp/>
        <stp>##V3_BDPV12</stp>
        <stp>XS1713462403 Corp</stp>
        <stp>basic_spread</stp>
        <stp>[greenBondsFilter.xlsx]tkrBBG!R31C27</stp>
        <tr r="AA31" s="1"/>
      </tp>
      <tp t="s">
        <v>XS2119468572</v>
        <stp/>
        <stp>##V3_BDPV12</stp>
        <stp>XS2119468572 Corp</stp>
        <stp>ID_ISIN</stp>
        <stp>[greenBondsFilter.xlsx]tkrBBG!R83C8</stp>
        <tr r="H83" s="1"/>
      </tp>
      <tp t="s">
        <v>XS1224953882</v>
        <stp/>
        <stp>##V3_BDPV12</stp>
        <stp>XS1224953882 Corp</stp>
        <stp>ID_ISIN</stp>
        <stp>[greenBondsFilter.xlsx]tkrBBG!R22C8</stp>
        <tr r="H22" s="1"/>
      </tp>
      <tp t="s">
        <v>XS1501167164</v>
        <stp/>
        <stp>##V3_BDPV12</stp>
        <stp>XS1501167164 Corp</stp>
        <stp>ID_ISIN</stp>
        <stp>[greenBondsFilter.xlsx]tkrBBG!R44C8</stp>
        <tr r="H44" s="1"/>
      </tp>
      <tp>
        <v>2.6389999389648438</v>
        <stp/>
        <stp>##V3_BDPV12</stp>
        <stp>XS1222591023 Corp</stp>
        <stp>basic_spread</stp>
        <stp>[greenBondsFilter.xlsx]tkrBBG!R55C27</stp>
        <tr r="AA55" s="1"/>
      </tp>
      <tp t="s">
        <v>H15T5Y</v>
        <stp/>
        <stp>##V3_BDPV12</stp>
        <stp>US05565QDV77 Corp</stp>
        <stp>reset_idx</stp>
        <stp>[greenBondsFilter.xlsx]tkrBBG!R41C26</stp>
        <tr r="Z41" s="1"/>
      </tp>
      <tp t="s">
        <v>10/04/2025</v>
        <stp/>
        <stp>##V3_BDPV12</stp>
        <stp>XS1216019585 Corp</stp>
        <stp>nxt_call_dt</stp>
        <stp>[greenBondsFilter.xlsx]tkrBBG!R130C12</stp>
        <tr r="L130" s="1"/>
      </tp>
      <tp t="s">
        <v>19/03/2027</v>
        <stp/>
        <stp>##V3_BDPV12</stp>
        <stp>XS1205618470 Corp</stp>
        <stp>nxt_call_dt</stp>
        <stp>[greenBondsFilter.xlsx]tkrBBG!R115C12</stp>
        <tr r="L115" s="1"/>
      </tp>
      <tp t="s">
        <v>EDF 5 5/8 PERP</v>
        <stp/>
        <stp>##V3_BDPV12</stp>
        <stp>USF2893TAM83 Corp</stp>
        <stp>security name</stp>
        <stp>[greenBondsFilter.xlsx]tkrBBG!R103C9</stp>
        <tr r="I103" s="1"/>
      </tp>
      <tp t="s">
        <v>EUSA5</v>
        <stp/>
        <stp>##V3_BDPV12</stp>
        <stp>XS2010032618 Corp</stp>
        <stp>reset_idx</stp>
        <stp>[greenBondsFilter.xlsx]tkrBBG!R174C26</stp>
        <tr r="Z174" s="1"/>
      </tp>
      <tp t="s">
        <v>EUSA5</v>
        <stp/>
        <stp>##V3_BDPV12</stp>
        <stp>XS2010045511 Corp</stp>
        <stp>reset_idx</stp>
        <stp>[greenBondsFilter.xlsx]tkrBBG!R132C26</stp>
        <tr r="Z132" s="1"/>
      </tp>
      <tp t="s">
        <v>21/04/2025</v>
        <stp/>
        <stp>##V3_BDPV12</stp>
        <stp>XS1219499032 Corp</stp>
        <stp>nxt_call_dt</stp>
        <stp>[greenBondsFilter.xlsx]tkrBBG!R111C12</stp>
        <tr r="L111" s="1"/>
      </tp>
      <tp t="s">
        <v>USSW5</v>
        <stp/>
        <stp>##V3_BDPV12</stp>
        <stp>XS1322373017 Corp</stp>
        <stp>reset_idx</stp>
        <stp>[greenBondsFilter.xlsx]tkrBBG!R116C26</stp>
        <tr r="Z116" s="1"/>
      </tp>
      <tp>
        <v>427.37334077908338</v>
        <stp/>
        <stp>##V3_BDPV12</stp>
        <stp>XS1974894138 Corp</stp>
        <stp>yas_ispread</stp>
        <stp>[greenBondsFilter.xlsx]tkrBBG!R173C18</stp>
        <tr r="R173" s="1"/>
      </tp>
      <tp>
        <v>436.66714170659145</v>
        <stp/>
        <stp>##V3_BDPV12</stp>
        <stp>XS2010032618 Corp</stp>
        <stp>yas_ispread</stp>
        <stp>[greenBondsFilter.xlsx]tkrBBG!R174C18</stp>
        <tr r="R174" s="1"/>
      </tp>
      <tp>
        <v>412.91158276355554</v>
        <stp/>
        <stp>##V3_BDPV12</stp>
        <stp>XS2055106210 Corp</stp>
        <stp>yas_ispread</stp>
        <stp>[greenBondsFilter.xlsx]tkrBBG!R171C18</stp>
        <tr r="R171" s="1"/>
      </tp>
      <tp t="s">
        <v>N</v>
        <stp/>
        <stp>##V3_BDPV12</stp>
        <stp>XS0968913342 Corp</stp>
        <stp>green_bond_loan_indicator</stp>
        <stp>[greenBondsFilter.xlsx]tkrBBG!R152C23</stp>
        <tr r="W152" s="1"/>
      </tp>
      <tp t="s">
        <v>N</v>
        <stp/>
        <stp>##V3_BDPV12</stp>
        <stp>XS1014987355 Corp</stp>
        <stp>green_bond_loan_indicator</stp>
        <stp>[greenBondsFilter.xlsx]tkrBBG!R122C23</stp>
        <tr r="W122" s="1"/>
      </tp>
    </main>
    <main first="bloomberg.rtd">
      <tp t="s">
        <v>USD</v>
        <stp/>
        <stp>##V3_BDPV12</stp>
        <stp>XS1888180640 Corp</stp>
        <stp>crncy</stp>
        <stp>[greenBondsFilter.xlsx]tkrBBG!R81C14</stp>
        <tr r="N81" s="1"/>
      </tp>
      <tp t="s">
        <v>EUR</v>
        <stp/>
        <stp>##V3_BDPV12</stp>
        <stp>XS1309436753 Corp</stp>
        <stp>crncy</stp>
        <stp>[greenBondsFilter.xlsx]tkrBBG!R48C14</stp>
        <tr r="N48" s="1"/>
      </tp>
      <tp t="s">
        <v>EUR</v>
        <stp/>
        <stp>##V3_BDPV12</stp>
        <stp>XS1797663967 Corp</stp>
        <stp>crncy</stp>
        <stp>[greenBondsFilter.xlsx]tkrBBG!R25C14</stp>
        <tr r="N25" s="1"/>
      </tp>
      <tp t="s">
        <v>BBB+</v>
        <stp/>
        <stp>##V3_BDPV12</stp>
        <stp>USQ12441AA19 Corp</stp>
        <stp>bb_composite</stp>
        <stp>[greenBondsFilter.xlsx]tkrBBG!R51C22</stp>
        <stp>fill=-</stp>
        <tr r="V51" s="1"/>
      </tp>
      <tp t="s">
        <v>XS1222594472</v>
        <stp/>
        <stp>##V3_BDPV12</stp>
        <stp>XS1222594472 Corp</stp>
        <stp>ID_ISIN</stp>
        <stp>[greenBondsFilter.xlsx]tkrBBG!R56C8</stp>
        <tr r="H56" s="1"/>
      </tp>
      <tp t="s">
        <v>XS1115502988</v>
        <stp/>
        <stp>##V3_BDPV12</stp>
        <stp>XS1115502988 Corp</stp>
        <stp>ID_ISIN</stp>
        <stp>[greenBondsFilter.xlsx]tkrBBG!R69C8</stp>
        <tr r="H69" s="1"/>
      </tp>
      <tp t="s">
        <v>XS1115498260</v>
        <stp/>
        <stp>##V3_BDPV12</stp>
        <stp>XS1115498260 Corp</stp>
        <stp>ID_ISIN</stp>
        <stp>[greenBondsFilter.xlsx]tkrBBG!R66C8</stp>
        <tr r="H66" s="1"/>
      </tp>
      <tp t="s">
        <v>NR</v>
        <stp/>
        <stp>##V3_BDPV12</stp>
        <stp>XS2056730679 Corp</stp>
        <stp>bb_composite</stp>
        <stp>[greenBondsFilter.xlsx]tkrBBG!R85C22</stp>
        <stp>fill=-</stp>
        <tr r="V85" s="1"/>
      </tp>
      <tp t="s">
        <v>XS1795406658</v>
        <stp/>
        <stp>##V3_BDPV12</stp>
        <stp>XS1795406658 Corp</stp>
        <stp>ID_ISIN</stp>
        <stp>[greenBondsFilter.xlsx]tkrBBG!R75C8</stp>
        <tr r="H75" s="1"/>
      </tp>
      <tp t="s">
        <v>BBB</v>
        <stp/>
        <stp>##V3_BDPV12</stp>
        <stp>XS1152343668 Corp</stp>
        <stp>bb_composite</stp>
        <stp>[greenBondsFilter.xlsx]tkrBBG!R12C22</stp>
        <stp>fill=-</stp>
        <tr r="V12" s="1"/>
      </tp>
      <tp t="s">
        <v>BB+</v>
        <stp/>
        <stp>##V3_BDPV12</stp>
        <stp>XS1222594472 Corp</stp>
        <stp>bb_composite</stp>
        <stp>[greenBondsFilter.xlsx]tkrBBG!R56C22</stp>
        <stp>fill=-</stp>
        <tr r="V56" s="1"/>
      </tp>
      <tp>
        <v>4.0999999999999996</v>
        <stp/>
        <stp>##V3_BDPV12</stp>
        <stp>XS0969342384 Corp</stp>
        <stp>basic_spread</stp>
        <stp>[greenBondsFilter.xlsx]tkrBBG!R54C27</stp>
        <tr r="AA54" s="1"/>
      </tp>
      <tp t="s">
        <v>BB</v>
        <stp/>
        <stp>##V3_BDPV12</stp>
        <stp>XS2109819859 Corp</stp>
        <stp>bb_composite</stp>
        <stp>[greenBondsFilter.xlsx]tkrBBG!R76C22</stp>
        <stp>fill=-</stp>
        <tr r="V76" s="1"/>
      </tp>
      <tp>
        <v>3.0710000610351562</v>
        <stp/>
        <stp>##V3_BDPV12</stp>
        <stp>XS2056371334 Corp</stp>
        <stp>basic_spread</stp>
        <stp>[greenBondsFilter.xlsx]tkrBBG!R77C27</stp>
        <tr r="AA77" s="1"/>
      </tp>
      <tp t="s">
        <v>XS1888180640</v>
        <stp/>
        <stp>##V3_BDPV12</stp>
        <stp>XS1888180640 Corp</stp>
        <stp>ID_ISIN</stp>
        <stp>[greenBondsFilter.xlsx]tkrBBG!R81C8</stp>
        <tr r="H81" s="1"/>
      </tp>
      <tp t="s">
        <v>XS2056371334</v>
        <stp/>
        <stp>##V3_BDPV12</stp>
        <stp>XS2056371334 Corp</stp>
        <stp>ID_ISIN</stp>
        <stp>[greenBondsFilter.xlsx]tkrBBG!R77C8</stp>
        <tr r="H77" s="1"/>
      </tp>
      <tp t="s">
        <v>XS1050461034</v>
        <stp/>
        <stp>##V3_BDPV12</stp>
        <stp>XS1050461034 Corp</stp>
        <stp>ID_ISIN</stp>
        <stp>[greenBondsFilter.xlsx]tkrBBG!R73C8</stp>
        <tr r="H73" s="1"/>
      </tp>
      <tp t="s">
        <v>FR0013425170</v>
        <stp/>
        <stp>##V3_BDPV12</stp>
        <stp>FR0013425170 Corp</stp>
        <stp>ID_ISIN</stp>
        <stp>[greenBondsFilter.xlsx]tkrBBG!R16C8</stp>
        <tr r="H16" s="1"/>
      </tp>
      <tp t="s">
        <v>XS2186001314</v>
        <stp/>
        <stp>##V3_BDPV12</stp>
        <stp>XS2186001314 Corp</stp>
        <stp>ID_ISIN</stp>
        <stp>[greenBondsFilter.xlsx]tkrBBG!R36C8</stp>
        <tr r="H36" s="1"/>
      </tp>
      <tp>
        <v>3.56</v>
        <stp/>
        <stp>##V3_BDPV12</stp>
        <stp>XS1207054666 Corp</stp>
        <stp>basic_spread</stp>
        <stp>[greenBondsFilter.xlsx]tkrBBG!R33C27</stp>
        <tr r="AA33" s="1"/>
      </tp>
      <tp t="s">
        <v>XS1713466495</v>
        <stp/>
        <stp>##V3_BDPV12</stp>
        <stp>XS1713466495 Corp</stp>
        <stp>ID_ISIN</stp>
        <stp>[greenBondsFilter.xlsx]tkrBBG!R19C8</stp>
        <tr r="H19" s="1"/>
      </tp>
      <tp>
        <v>6.0579998779296877</v>
        <stp/>
        <stp>##V3_BDPV12</stp>
        <stp>XS2051471105 Corp</stp>
        <stp>basic_spread</stp>
        <stp>[greenBondsFilter.xlsx]tkrBBG!R21C27</stp>
        <tr r="AA21" s="1"/>
      </tp>
      <tp>
        <v>4.3010000610351566</v>
        <stp/>
        <stp>##V3_BDPV12</stp>
        <stp>XS1050461034 Corp</stp>
        <stp>basic_spread</stp>
        <stp>[greenBondsFilter.xlsx]tkrBBG!R73C27</stp>
        <tr r="AA73" s="1"/>
      </tp>
      <tp>
        <v>5.1670001220703128</v>
        <stp/>
        <stp>##V3_BDPV12</stp>
        <stp>XS1716945586 Corp</stp>
        <stp>basic_spread</stp>
        <stp>[greenBondsFilter.xlsx]tkrBBG!R23C27</stp>
        <tr r="AA23" s="1"/>
      </tp>
      <tp t="s">
        <v>Industrial</v>
        <stp/>
        <stp>##V3_BDPV12</stp>
        <stp>DE000A1ZN206 Corp</stp>
        <stp>industry_sector</stp>
        <stp>[greenBondsFilter.xlsx]tkrBBG!R188C16</stp>
        <tr r="P188" s="1"/>
      </tp>
      <tp t="s">
        <v>EUSA5</v>
        <stp/>
        <stp>##V3_BDPV12</stp>
        <stp>XS1982704824 Corp</stp>
        <stp>reset_idx</stp>
        <stp>[greenBondsFilter.xlsx]tkrBBG!R184C26</stp>
        <tr r="Z184" s="1"/>
      </tp>
      <tp t="s">
        <v>GUKG5</v>
        <stp/>
        <stp>##V3_BDPV12</stp>
        <stp>XS2195190876 Corp</stp>
        <stp>reset_idx</stp>
        <stp>[greenBondsFilter.xlsx]tkrBBG!R136C26</stp>
        <tr r="Z136" s="1"/>
      </tp>
      <tp t="s">
        <v>EUSA5</v>
        <stp/>
        <stp>##V3_BDPV12</stp>
        <stp>FR0013399177 Corp</stp>
        <stp>reset_idx</stp>
        <stp>[greenBondsFilter.xlsx]tkrBBG!R160C26</stp>
        <tr r="Z160" s="1"/>
      </tp>
      <tp t="s">
        <v>BPSW5</v>
        <stp/>
        <stp>##V3_BDPV12</stp>
        <stp>XS1196714429 Corp</stp>
        <stp>reset_idx</stp>
        <stp>[greenBondsFilter.xlsx]tkrBBG!R134C26</stp>
        <tr r="Z134" s="1"/>
      </tp>
      <tp t="s">
        <v>BPSW5</v>
        <stp/>
        <stp>##V3_BDPV12</stp>
        <stp>XS0954674825 Corp</stp>
        <stp>reset_idx</stp>
        <stp>[greenBondsFilter.xlsx]tkrBBG!R121C26</stp>
        <tr r="Z121" s="1"/>
      </tp>
      <tp t="s">
        <v>BPSW5</v>
        <stp/>
        <stp>##V3_BDPV12</stp>
        <stp>XS1572349865 Corp</stp>
        <stp>reset_idx</stp>
        <stp>[greenBondsFilter.xlsx]tkrBBG!R135C26</stp>
        <tr r="Z135" s="1"/>
      </tp>
      <tp t="s">
        <v>EUAMDB05</v>
        <stp/>
        <stp>##V3_BDPV12</stp>
        <stp>XS2033327854 Corp</stp>
        <stp>reset_idx</stp>
        <stp>[greenBondsFilter.xlsx]tkrBBG!R190C26</stp>
        <tr r="Z190" s="1"/>
      </tp>
      <tp t="s">
        <v>EUSA5</v>
        <stp/>
        <stp>##V3_BDPV12</stp>
        <stp>XS2010037765 Corp</stp>
        <stp>reset_idx</stp>
        <stp>[greenBondsFilter.xlsx]tkrBBG!R172C26</stp>
        <tr r="Z172" s="1"/>
      </tp>
      <tp t="s">
        <v>EUSA5</v>
        <stp/>
        <stp>##V3_BDPV12</stp>
        <stp>XS1713463716 Corp</stp>
        <stp>reset_idx</stp>
        <stp>[greenBondsFilter.xlsx]tkrBBG!R117C26</stp>
        <tr r="Z117" s="1"/>
      </tp>
      <tp t="s">
        <v>EUSA5</v>
        <stp/>
        <stp>##V3_BDPV12</stp>
        <stp>XS0954675129 Corp</stp>
        <stp>reset_idx</stp>
        <stp>[greenBondsFilter.xlsx]tkrBBG!R118C26</stp>
        <tr r="Z118" s="1"/>
      </tp>
      <tp t="s">
        <v>EUSA7</v>
        <stp/>
        <stp>##V3_BDPV12</stp>
        <stp>XS1048428012 Corp</stp>
        <stp>reset_idx</stp>
        <stp>[greenBondsFilter.xlsx]tkrBBG!R149C26</stp>
        <tr r="Z149" s="1"/>
      </tp>
      <tp t="s">
        <v>EUSA7</v>
        <stp/>
        <stp>##V3_BDPV12</stp>
        <stp>XS1206540806 Corp</stp>
        <stp>reset_idx</stp>
        <stp>[greenBondsFilter.xlsx]tkrBBG!R150C26</stp>
        <tr r="Z150" s="1"/>
      </tp>
      <tp t="s">
        <v>EUSA5</v>
        <stp/>
        <stp>##V3_BDPV12</stp>
        <stp>XS2207430120 Corp</stp>
        <stp>reset_idx</stp>
        <stp>[greenBondsFilter.xlsx]tkrBBG!R114C26</stp>
        <tr r="Z114" s="1"/>
      </tp>
      <tp t="s">
        <v>EUSA5</v>
        <stp/>
        <stp>##V3_BDPV12</stp>
        <stp>XS1721244371 Corp</stp>
        <stp>reset_idx</stp>
        <stp>[greenBondsFilter.xlsx]tkrBBG!R124C26</stp>
        <tr r="Z124" s="1"/>
      </tp>
      <tp t="s">
        <v>N</v>
        <stp/>
        <stp>##V3_BDPV12</stp>
        <stp>XS1799939027 Corp</stp>
        <stp>green_bond_loan_indicator</stp>
        <stp>[greenBondsFilter.xlsx]tkrBBG!R157C23</stp>
        <tr r="W157" s="1"/>
      </tp>
      <tp t="s">
        <v>N</v>
        <stp/>
        <stp>##V3_BDPV12</stp>
        <stp>XS1677911825 Corp</stp>
        <stp>green_bond_loan_indicator</stp>
        <stp>[greenBondsFilter.xlsx]tkrBBG!R170C23</stp>
        <tr r="W170" s="1"/>
      </tp>
      <tp>
        <v>196.93214176142538</v>
        <stp/>
        <stp>##V3_BDPV12</stp>
        <stp>XS1141810991 Corp</stp>
        <stp>yas_ispread</stp>
        <stp>[greenBondsFilter.xlsx]tkrBBG!R144C18</stp>
        <tr r="R144" s="1"/>
      </tp>
      <tp t="s">
        <v>N</v>
        <stp/>
        <stp>##V3_BDPV12</stp>
        <stp>XS2027946610 Corp</stp>
        <stp>green_bond_loan_indicator</stp>
        <stp>[greenBondsFilter.xlsx]tkrBBG!R177C23</stp>
        <tr r="W177" s="1"/>
      </tp>
      <tp>
        <v>842.73052379670355</v>
        <stp/>
        <stp>##V3_BDPV12</stp>
        <stp>XS2033327854 Corp</stp>
        <stp>yas_ispread</stp>
        <stp>[greenBondsFilter.xlsx]tkrBBG!R190C18</stp>
        <tr r="R190" s="1"/>
      </tp>
      <tp>
        <v>285.82789461610059</v>
        <stp/>
        <stp>##V3_BDPV12</stp>
        <stp>XS1572343744 Corp</stp>
        <stp>yas_ispread</stp>
        <stp>[greenBondsFilter.xlsx]tkrBBG!R139C18</stp>
        <tr r="R139" s="1"/>
      </tp>
      <tp>
        <v>212.02662453614468</v>
        <stp/>
        <stp>##V3_BDPV12</stp>
        <stp>XS2010045511 Corp</stp>
        <stp>yas_ispread</stp>
        <stp>[greenBondsFilter.xlsx]tkrBBG!R132C18</stp>
        <tr r="R132" s="1"/>
      </tp>
      <tp t="s">
        <v>N</v>
        <stp/>
        <stp>##V3_BDPV12</stp>
        <stp>XS1974894138 Corp</stp>
        <stp>green_bond_loan_indicator</stp>
        <stp>[greenBondsFilter.xlsx]tkrBBG!R173C23</stp>
        <tr r="W173" s="1"/>
      </tp>
      <tp>
        <v>156.05523222001159</v>
        <stp/>
        <stp>##V3_BDPV12</stp>
        <stp>XS0943370543 Corp</stp>
        <stp>yas_ispread</stp>
        <stp>[greenBondsFilter.xlsx]tkrBBG!R141C18</stp>
        <tr r="R141" s="1"/>
      </tp>
      <tp>
        <v>392.01765914327626</v>
        <stp/>
        <stp>##V3_BDPV12</stp>
        <stp>XS2027946610 Corp</stp>
        <stp>yas_ispread</stp>
        <stp>[greenBondsFilter.xlsx]tkrBBG!R177C18</stp>
        <tr r="R177" s="1"/>
      </tp>
    </main>
    <main first="bloomberg.rtd">
      <tp>
        <v>238.77789306640625</v>
        <stp/>
        <stp>##V3_BDPV12</stp>
        <stp>USQ12441AB91 Corp</stp>
        <stp>blp_i_sprd_mid</stp>
        <stp>[greenBondsFilter.xlsx]tkrBBG!R50C19</stp>
        <tr r="S50" s="1"/>
      </tp>
    </main>
    <main first="bloomberg.rtd">
      <tp t="s">
        <v>EUR</v>
        <stp/>
        <stp>##V3_BDPV12</stp>
        <stp>XS1501166869 Corp</stp>
        <stp>crncy</stp>
        <stp>[greenBondsFilter.xlsx]tkrBBG!R47C14</stp>
        <tr r="N47" s="1"/>
      </tp>
      <tp t="s">
        <v>EUR</v>
        <stp/>
        <stp>##V3_BDPV12</stp>
        <stp>XS1490960942 Corp</stp>
        <stp>crncy</stp>
        <stp>[greenBondsFilter.xlsx]tkrBBG!R70C14</stp>
        <tr r="N70" s="1"/>
      </tp>
      <tp t="s">
        <v>XS1115490523</v>
        <stp/>
        <stp>##V3_BDPV12</stp>
        <stp>XS1115490523 Corp</stp>
        <stp>ID_ISIN</stp>
        <stp>[greenBondsFilter.xlsx]tkrBBG!R63C8</stp>
        <tr r="H63" s="1"/>
      </tp>
      <tp>
        <v>500000000</v>
        <stp/>
        <stp>##V3_BDPV12</stp>
        <stp>DE000A2GSFF1 Corp</stp>
        <stp>amt_outstanding</stp>
        <stp>[greenBondsFilter.xlsx]tkrBBG!R20C15</stp>
        <tr r="O20" s="1"/>
      </tp>
      <tp t="s">
        <v>XS0969341147</v>
        <stp/>
        <stp>##V3_BDPV12</stp>
        <stp>XS0969341147 Corp</stp>
        <stp>ID_ISIN</stp>
        <stp>[greenBondsFilter.xlsx]tkrBBG!R53C8</stp>
        <tr r="H53" s="1"/>
      </tp>
      <tp>
        <v>3.3539999389648436</v>
        <stp/>
        <stp>##V3_BDPV12</stp>
        <stp>XS1028597315 Corp</stp>
        <stp>basic_spread</stp>
        <stp>[greenBondsFilter.xlsx]tkrBBG!R68C27</stp>
        <tr r="AA68" s="1"/>
      </tp>
      <tp t="s">
        <v>FR0012278539</v>
        <stp/>
        <stp>##V3_BDPV12</stp>
        <stp>FR0012278539 Corp</stp>
        <stp>ID_ISIN</stp>
        <stp>[greenBondsFilter.xlsx]tkrBBG!R15C8</stp>
        <tr r="H15" s="1"/>
      </tp>
      <tp t="s">
        <v>BBB-</v>
        <stp/>
        <stp>##V3_BDPV12</stp>
        <stp>XS1115498260 Corp</stp>
        <stp>bb_composite</stp>
        <stp>[greenBondsFilter.xlsx]tkrBBG!R66C22</stp>
        <stp>fill=-</stp>
        <tr r="V66" s="1"/>
      </tp>
      <tp t="s">
        <v>XS1207054666</v>
        <stp/>
        <stp>##V3_BDPV12</stp>
        <stp>XS1207054666 Corp</stp>
        <stp>ID_ISIN</stp>
        <stp>[greenBondsFilter.xlsx]tkrBBG!R33C8</stp>
        <tr r="H33" s="1"/>
      </tp>
      <tp t="s">
        <v>FR0013292828</v>
        <stp/>
        <stp>##V3_BDPV12</stp>
        <stp>FR0013292828 Corp</stp>
        <stp>ID_ISIN</stp>
        <stp>[greenBondsFilter.xlsx]tkrBBG!R24C8</stp>
        <tr r="H24" s="1"/>
      </tp>
      <tp>
        <v>3.3879998779296874</v>
        <stp/>
        <stp>##V3_BDPV12</stp>
        <stp>XS2056730323 Corp</stp>
        <stp>basic_spread</stp>
        <stp>[greenBondsFilter.xlsx]tkrBBG!R84C27</stp>
        <tr r="AA84" s="1"/>
      </tp>
      <tp t="s">
        <v>BBB+</v>
        <stp/>
        <stp>##V3_BDPV12</stp>
        <stp>XS2010039035 Corp</stp>
        <stp>bb_composite</stp>
        <stp>[greenBondsFilter.xlsx]tkrBBG!R28C22</stp>
        <stp>fill=-</stp>
        <tr r="V28" s="1"/>
      </tp>
      <tp t="s">
        <v>XS1152338072</v>
        <stp/>
        <stp>##V3_BDPV12</stp>
        <stp>XS1152338072 Corp</stp>
        <stp>ID_ISIN</stp>
        <stp>[greenBondsFilter.xlsx]tkrBBG!R11C8</stp>
        <tr r="H11" s="1"/>
      </tp>
      <tp t="s">
        <v>XS2011260705</v>
        <stp/>
        <stp>##V3_BDPV12</stp>
        <stp>XS2011260705 Corp</stp>
        <stp>ID_ISIN</stp>
        <stp>[greenBondsFilter.xlsx]tkrBBG!R14C8</stp>
        <tr r="H14" s="1"/>
      </tp>
      <tp t="s">
        <v>FR0013447877</v>
        <stp/>
        <stp>##V3_BDPV12</stp>
        <stp>FR0013447877 Corp</stp>
        <stp>ID_ISIN</stp>
        <stp>[greenBondsFilter.xlsx]tkrBBG!R67C8</stp>
        <tr r="H67" s="1"/>
      </tp>
      <tp t="s">
        <v>XS1713462403</v>
        <stp/>
        <stp>##V3_BDPV12</stp>
        <stp>XS1713462403 Corp</stp>
        <stp>ID_ISIN</stp>
        <stp>[greenBondsFilter.xlsx]tkrBBG!R31C8</stp>
        <tr r="H31" s="1"/>
      </tp>
      <tp t="s">
        <v>FR0013367612</v>
        <stp/>
        <stp>##V3_BDPV12</stp>
        <stp>FR0013367612 Corp</stp>
        <stp>ID_ISIN</stp>
        <stp>[greenBondsFilter.xlsx]tkrBBG!R96C8</stp>
        <tr r="H96" s="1"/>
      </tp>
      <tp>
        <v>3.996000061035156</v>
        <stp/>
        <stp>##V3_BDPV12</stp>
        <stp>XS2056730679 Corp</stp>
        <stp>basic_spread</stp>
        <stp>[greenBondsFilter.xlsx]tkrBBG!R85C27</stp>
        <tr r="AA85" s="1"/>
      </tp>
      <tp>
        <v>5.4009997558593748</v>
        <stp/>
        <stp>##V3_BDPV12</stp>
        <stp>XS1405765659 Corp</stp>
        <stp>basic_spread</stp>
        <stp>[greenBondsFilter.xlsx]tkrBBG!R62C27</stp>
        <tr r="AA62" s="1"/>
      </tp>
      <tp t="s">
        <v>XS1797663967</v>
        <stp/>
        <stp>##V3_BDPV12</stp>
        <stp>XS1797663967 Corp</stp>
        <stp>ID_ISIN</stp>
        <stp>[greenBondsFilter.xlsx]tkrBBG!R25C8</stp>
        <tr r="H25" s="1"/>
      </tp>
      <tp t="s">
        <v>BBB</v>
        <stp/>
        <stp>##V3_BDPV12</stp>
        <stp>FR0011942283 Corp</stp>
        <stp>bb_composite</stp>
        <stp>[greenBondsFilter.xlsx]tkrBBG!R89C22</stp>
        <stp>fill=-</stp>
        <tr r="V89" s="1"/>
      </tp>
      <tp t="s">
        <v>EUAMDB05</v>
        <stp/>
        <stp>##V3_BDPV12</stp>
        <stp>XS2035564629 Corp</stp>
        <stp>reset_idx</stp>
        <stp>[greenBondsFilter.xlsx]tkrBBG!R108C26</stp>
        <tr r="Z108" s="1"/>
      </tp>
      <tp t="s">
        <v>16/06/2022</v>
        <stp/>
        <stp>##V3_BDPV12</stp>
        <stp>XS1572349865 Corp</stp>
        <stp>nxt_call_dt</stp>
        <stp>[greenBondsFilter.xlsx]tkrBBG!R135C12</stp>
        <tr r="L135" s="1"/>
      </tp>
      <tp t="s">
        <v>EUAMDB05</v>
        <stp/>
        <stp>##V3_BDPV12</stp>
        <stp>XS2010036874 Corp</stp>
        <stp>reset_idx</stp>
        <stp>[greenBondsFilter.xlsx]tkrBBG!R143C26</stp>
        <tr r="Z143" s="1"/>
      </tp>
      <tp t="s">
        <v>EUSA10</v>
        <stp/>
        <stp>##V3_BDPV12</stp>
        <stp>XS1629774230 Corp</stp>
        <stp>reset_idx</stp>
        <stp>[greenBondsFilter.xlsx]tkrBBG!R156C26</stp>
        <tr r="Z156" s="1"/>
      </tp>
      <tp t="s">
        <v>USSW10</v>
        <stp/>
        <stp>##V3_BDPV12</stp>
        <stp>XS1254119750 Corp</stp>
        <stp>reset_idx</stp>
        <stp>[greenBondsFilter.xlsx]tkrBBG!R112C26</stp>
        <tr r="Z112" s="1"/>
      </tp>
      <tp t="s">
        <v>EUSA5</v>
        <stp/>
        <stp>##V3_BDPV12</stp>
        <stp>XS2010044977 Corp</stp>
        <stp>reset_idx</stp>
        <stp>[greenBondsFilter.xlsx]tkrBBG!R131C26</stp>
        <tr r="Z131" s="1"/>
      </tp>
      <tp>
        <v>197.34203157923722</v>
        <stp/>
        <stp>##V3_BDPV12</stp>
        <stp>XS2010044977 Corp</stp>
        <stp>yas_ispread</stp>
        <stp>[greenBondsFilter.xlsx]tkrBBG!R131C18</stp>
        <tr r="R131" s="1"/>
      </tp>
      <tp t="s">
        <v>N</v>
        <stp/>
        <stp>##V3_BDPV12</stp>
        <stp>XS1191320297 Corp</stp>
        <stp>green_bond_loan_indicator</stp>
        <stp>[greenBondsFilter.xlsx]tkrBBG!R180C23</stp>
        <tr r="W180" s="1"/>
      </tp>
      <tp>
        <v>314.16136033714326</v>
        <stp/>
        <stp>##V3_BDPV12</stp>
        <stp>XS0968913342 Corp</stp>
        <stp>yas_ispread</stp>
        <stp>[greenBondsFilter.xlsx]tkrBBG!R152C18</stp>
        <tr r="R152" s="1"/>
      </tp>
      <tp>
        <v>93.150240734462656</v>
        <stp/>
        <stp>##V3_BDPV12</stp>
        <stp>XS1044811591 Corp</stp>
        <stp>yas_ispread</stp>
        <stp>[greenBondsFilter.xlsx]tkrBBG!R104C18</stp>
        <tr r="R104" s="1"/>
      </tp>
      <tp t="s">
        <v>N</v>
        <stp/>
        <stp>##V3_BDPV12</stp>
        <stp>XS2110077299 Corp</stp>
        <stp>green_bond_loan_indicator</stp>
        <stp>[greenBondsFilter.xlsx]tkrBBG!R169C23</stp>
        <tr r="W169" s="1"/>
      </tp>
      <tp t="s">
        <v>Y</v>
        <stp/>
        <stp>##V3_BDPV12</stp>
        <stp>PTEDPLOM0017 Corp</stp>
        <stp>green_bond_loan_indicator</stp>
        <stp>[greenBondsFilter.xlsx]tkrBBG!R146C23</stp>
        <tr r="W146" s="1"/>
      </tp>
    </main>
    <main first="bloomberg.rtd">
      <tp t="s">
        <v>BHP</v>
        <stp/>
        <stp>##V3_BDPV12</stp>
        <stp>USQ12441AB91 Corp</stp>
        <stp>ticker</stp>
        <stp>[greenBondsFilter.xlsx]tkrBBG!R50C10</stp>
        <tr r="J50" s="1"/>
      </tp>
      <tp t="s">
        <v>EUR</v>
        <stp/>
        <stp>##V3_BDPV12</stp>
        <stp>XS0969341147 Corp</stp>
        <stp>crncy</stp>
        <stp>[greenBondsFilter.xlsx]tkrBBG!R53C14</stp>
        <tr r="N53" s="1"/>
      </tp>
      <tp t="s">
        <v>XS1413581205</v>
        <stp/>
        <stp>##V3_BDPV12</stp>
        <stp>XS1413581205 Corp</stp>
        <stp>ID_ISIN</stp>
        <stp>[greenBondsFilter.xlsx]tkrBBG!R43C8</stp>
        <tr r="H43" s="1"/>
      </tp>
      <tp t="s">
        <v>BB+</v>
        <stp/>
        <stp>##V3_BDPV12</stp>
        <stp>XS1222591023 Corp</stp>
        <stp>bb_composite</stp>
        <stp>[greenBondsFilter.xlsx]tkrBBG!R55C22</stp>
        <stp>fill=-</stp>
        <tr r="V55" s="1"/>
      </tp>
      <tp t="s">
        <v>XS2056730679</v>
        <stp/>
        <stp>##V3_BDPV12</stp>
        <stp>XS2056730679 Corp</stp>
        <stp>ID_ISIN</stp>
        <stp>[greenBondsFilter.xlsx]tkrBBG!R85C8</stp>
        <tr r="H85" s="1"/>
      </tp>
      <tp>
        <v>4.3629998779296875</v>
        <stp/>
        <stp>##V3_BDPV12</stp>
        <stp>XS1309436753 Corp</stp>
        <stp>basic_spread</stp>
        <stp>[greenBondsFilter.xlsx]tkrBBG!R48C27</stp>
        <tr r="AA48" s="1"/>
      </tp>
      <tp>
        <v>3.35</v>
        <stp/>
        <stp>##V3_BDPV12</stp>
        <stp>XS1501166869 Corp</stp>
        <stp>basic_spread</stp>
        <stp>[greenBondsFilter.xlsx]tkrBBG!R47C27</stp>
        <tr r="AA47" s="1"/>
      </tp>
      <tp t="s">
        <v>BBB-</v>
        <stp/>
        <stp>##V3_BDPV12</stp>
        <stp>XS0969342384 Corp</stp>
        <stp>bb_composite</stp>
        <stp>[greenBondsFilter.xlsx]tkrBBG!R54C22</stp>
        <stp>fill=-</stp>
        <tr r="V54" s="1"/>
      </tp>
      <tp t="s">
        <v>BB+</v>
        <stp/>
        <stp>##V3_BDPV12</stp>
        <stp>XS1713466495 Corp</stp>
        <stp>bb_composite</stp>
        <stp>[greenBondsFilter.xlsx]tkrBBG!R19C22</stp>
        <stp>fill=-</stp>
        <tr r="V19" s="1"/>
      </tp>
      <tp t="s">
        <v>A-</v>
        <stp/>
        <stp>##V3_BDPV12</stp>
        <stp>XS1501166869 Corp</stp>
        <stp>bb_composite</stp>
        <stp>[greenBondsFilter.xlsx]tkrBBG!R47C22</stp>
        <stp>fill=-</stp>
        <tr r="V47" s="1"/>
      </tp>
      <tp>
        <v>2.6610000610351561</v>
        <stp/>
        <stp>##V3_BDPV12</stp>
        <stp>XS1152343668 Corp</stp>
        <stp>basic_spread</stp>
        <stp>[greenBondsFilter.xlsx]tkrBBG!R12C27</stp>
        <tr r="AA12" s="1"/>
      </tp>
      <tp t="s">
        <v>XS1195202822</v>
        <stp/>
        <stp>##V3_BDPV12</stp>
        <stp>XS1195202822 Corp</stp>
        <stp>ID_ISIN</stp>
        <stp>[greenBondsFilter.xlsx]tkrBBG!R46C8</stp>
        <tr r="H46" s="1"/>
      </tp>
      <tp t="s">
        <v>XS2051471105</v>
        <stp/>
        <stp>##V3_BDPV12</stp>
        <stp>XS2051471105 Corp</stp>
        <stp>ID_ISIN</stp>
        <stp>[greenBondsFilter.xlsx]tkrBBG!R21C8</stp>
        <tr r="H21" s="1"/>
      </tp>
      <tp>
        <v>3.2060000610351564</v>
        <stp/>
        <stp>##V3_BDPV12</stp>
        <stp>XS1222594472 Corp</stp>
        <stp>basic_spread</stp>
        <stp>[greenBondsFilter.xlsx]tkrBBG!R56C27</stp>
        <tr r="AA56" s="1"/>
      </tp>
      <tp t="s">
        <v>NR</v>
        <stp/>
        <stp>##V3_BDPV12</stp>
        <stp>XS2182055009 Corp</stp>
        <stp>bb_composite</stp>
        <stp>[greenBondsFilter.xlsx]tkrBBG!R10C22</stp>
        <stp>fill=-</stp>
        <tr r="V10" s="1"/>
      </tp>
      <tp t="s">
        <v>FR0013252061</v>
        <stp/>
        <stp>##V3_BDPV12</stp>
        <stp>FR0013252061 Corp</stp>
        <stp>ID_ISIN</stp>
        <stp>[greenBondsFilter.xlsx]tkrBBG!R93C8</stp>
        <tr r="H93" s="1"/>
      </tp>
      <tp>
        <v>4.8</v>
        <stp/>
        <stp>##V3_BDPV12</stp>
        <stp>XS1309436910 Corp</stp>
        <stp>basic_spread</stp>
        <stp>[greenBondsFilter.xlsx]tkrBBG!R49C27</stp>
        <tr r="AA49" s="1"/>
      </tp>
      <tp t="s">
        <v>BBB-</v>
        <stp/>
        <stp>##V3_BDPV12</stp>
        <stp>XS1590787799 Corp</stp>
        <stp>bb_composite</stp>
        <stp>[greenBondsFilter.xlsx]tkrBBG!R59C22</stp>
        <stp>fill=-</stp>
        <tr r="V59" s="1"/>
      </tp>
      <tp>
        <v>5.25</v>
        <stp/>
        <stp>##V3_BDPV12</stp>
        <stp>USF2893TAF33 Corp</stp>
        <stp>coupon</stp>
        <stp>[greenBondsFilter.xlsx]tkrBBG!R102C11</stp>
        <tr r="K102" s="1"/>
      </tp>
      <tp>
        <v>5.625</v>
        <stp/>
        <stp>##V3_BDPV12</stp>
        <stp>USF2893TAM83 Corp</stp>
        <stp>coupon</stp>
        <stp>[greenBondsFilter.xlsx]tkrBBG!R103C11</stp>
        <tr r="K103" s="1"/>
      </tp>
      <tp t="s">
        <v>XS1323897485</v>
        <stp/>
        <stp>##V3_BDPV12</stp>
        <stp>XS1323897485 Corp</stp>
        <stp>ID_ISIN</stp>
        <stp>[greenBondsFilter.xlsx]tkrBBG!R2C8</stp>
        <tr r="H2" s="1"/>
      </tp>
      <tp t="s">
        <v>BB+</v>
        <stp/>
        <stp>##V3_BDPV12</stp>
        <stp>FR0013464922 Corp</stp>
        <stp>bb_composite</stp>
        <stp>[greenBondsFilter.xlsx]tkrBBG!R99C22</stp>
        <stp>fill=-</stp>
        <tr r="V99" s="1"/>
      </tp>
      <tp t="s">
        <v>10/09/2020</v>
        <stp/>
        <stp>##V3_BDPV12</stp>
        <stp>XS1196714429 Corp</stp>
        <stp>nxt_call_dt</stp>
        <stp>[greenBondsFilter.xlsx]tkrBBG!R134C12</stp>
        <tr r="L134" s="1"/>
      </tp>
      <tp>
        <v>1000000000</v>
        <stp/>
        <stp>##V3_BDPV12</stp>
        <stp>PTEDPKOM0034 Corp</stp>
        <stp>amt_outstanding</stp>
        <stp>[greenBondsFilter.xlsx]tkrBBG!R145C15</stp>
        <tr r="O145" s="1"/>
      </tp>
      <tp t="s">
        <v>USISDA05</v>
        <stp/>
        <stp>##V3_BDPV12</stp>
        <stp>XS1642682410 Corp</stp>
        <stp>reset_idx</stp>
        <stp>[greenBondsFilter.xlsx]tkrBBG!R191C26</stp>
        <tr r="Z191" s="1"/>
      </tp>
      <tp t="s">
        <v>BPSW13</v>
        <stp/>
        <stp>##V3_BDPV12</stp>
        <stp>FR0011401728 Corp</stp>
        <stp>reset_idx</stp>
        <stp>[greenBondsFilter.xlsx]tkrBBG!R100C26</stp>
        <tr r="Z100" s="1"/>
      </tp>
      <tp t="s">
        <v>EUSA5</v>
        <stp/>
        <stp>##V3_BDPV12</stp>
        <stp>XS1219499032 Corp</stp>
        <stp>reset_idx</stp>
        <stp>[greenBondsFilter.xlsx]tkrBBG!R111C26</stp>
        <tr r="Z111" s="1"/>
      </tp>
      <tp>
        <v>750000000</v>
        <stp/>
        <stp>##V3_BDPV12</stp>
        <stp>PTEDPLOM0017 Corp</stp>
        <stp>amt_outstanding</stp>
        <stp>[greenBondsFilter.xlsx]tkrBBG!R146C15</stp>
        <tr r="O146" s="1"/>
      </tp>
      <tp t="s">
        <v>01/03/2024</v>
        <stp/>
        <stp>##V3_BDPV12</stp>
        <stp>XS1591694481 Corp</stp>
        <stp>nxt_call_dt</stp>
        <stp>[greenBondsFilter.xlsx]tkrBBG!R113C12</stp>
        <tr r="L113" s="1"/>
      </tp>
      <tp t="s">
        <v>EUSA5</v>
        <stp/>
        <stp>##V3_BDPV12</stp>
        <stp>XS1797138960 Corp</stp>
        <stp>reset_idx</stp>
        <stp>[greenBondsFilter.xlsx]tkrBBG!R125C26</stp>
        <tr r="Z125" s="1"/>
      </tp>
      <tp t="s">
        <v>EUSA5</v>
        <stp/>
        <stp>##V3_BDPV12</stp>
        <stp>XS1405770907 Corp</stp>
        <stp>reset_idx</stp>
        <stp>[greenBondsFilter.xlsx]tkrBBG!R105C26</stp>
        <tr r="Z105" s="1"/>
      </tp>
      <tp t="s">
        <v>USSW5</v>
        <stp/>
        <stp>##V3_BDPV12</stp>
        <stp>XS1572343744 Corp</stp>
        <stp>reset_idx</stp>
        <stp>[greenBondsFilter.xlsx]tkrBBG!R139C26</stp>
        <tr r="Z139" s="1"/>
      </tp>
      <tp t="s">
        <v>22/01/2023</v>
        <stp/>
        <stp>##V3_BDPV12</stp>
        <stp>XS1491364953 Corp</stp>
        <stp>nxt_call_dt</stp>
        <stp>[greenBondsFilter.xlsx]tkrBBG!R181C12</stp>
        <tr r="L181" s="1"/>
      </tp>
      <tp t="s">
        <v>EUSA5</v>
        <stp/>
        <stp>##V3_BDPV12</stp>
        <stp>XS1811181566 Corp</stp>
        <stp>reset_idx</stp>
        <stp>[greenBondsFilter.xlsx]tkrBBG!R182C26</stp>
        <tr r="Z182" s="1"/>
      </tp>
      <tp>
        <v>379.06921812988156</v>
        <stp/>
        <stp>##V3_BDPV12</stp>
        <stp>XS1677911825 Corp</stp>
        <stp>yas_ispread</stp>
        <stp>[greenBondsFilter.xlsx]tkrBBG!R170C18</stp>
        <tr r="R170" s="1"/>
      </tp>
      <tp>
        <v>551.63153400294527</v>
        <stp/>
        <stp>##V3_BDPV12</stp>
        <stp>XS1819537132 Corp</stp>
        <stp>yas_ispread</stp>
        <stp>[greenBondsFilter.xlsx]tkrBBG!R183C18</stp>
        <tr r="R183" s="1"/>
      </tp>
      <tp t="s">
        <v>N</v>
        <stp/>
        <stp>##V3_BDPV12</stp>
        <stp>XS1934875219 Corp</stp>
        <stp>green_bond_loan_indicator</stp>
        <stp>[greenBondsFilter.xlsx]tkrBBG!R185C23</stp>
        <tr r="W185" s="1"/>
      </tp>
      <tp>
        <v>381.73473887369624</v>
        <stp/>
        <stp>##V3_BDPV12</stp>
        <stp>XS1629774230 Corp</stp>
        <stp>yas_ispread</stp>
        <stp>[greenBondsFilter.xlsx]tkrBBG!R156C18</stp>
        <tr r="R156" s="1"/>
      </tp>
      <tp t="s">
        <v>CALLABLE</v>
        <stp/>
        <stp>##V3_BDPV12</stp>
        <stp>PTEDPLOM0017 Corp</stp>
        <stp>mty_typ</stp>
        <stp>[greenBondsFilter.xlsx]tkrBBG!R146C13</stp>
        <tr r="M146" s="1"/>
      </tp>
      <tp>
        <v>982.94585203729298</v>
        <stp/>
        <stp>##V3_BDPV12</stp>
        <stp>XS1934875219 Corp</stp>
        <stp>yas_ispread</stp>
        <stp>[greenBondsFilter.xlsx]tkrBBG!R185C18</stp>
        <tr r="R185" s="1"/>
      </tp>
      <tp>
        <v>663.38792194608243</v>
        <stp/>
        <stp>##V3_BDPV12</stp>
        <stp>XS1642682410 Corp</stp>
        <stp>yas_ispread</stp>
        <stp>[greenBondsFilter.xlsx]tkrBBG!R191C18</stp>
        <tr r="R191" s="1"/>
      </tp>
      <tp>
        <v>366.23071728650677</v>
        <stp/>
        <stp>##V3_BDPV12</stp>
        <stp>XS2010037765 Corp</stp>
        <stp>yas_ispread</stp>
        <stp>[greenBondsFilter.xlsx]tkrBBG!R172C18</stp>
        <tr r="R172" s="1"/>
      </tp>
      <tp>
        <v>171.25836229857981</v>
        <stp/>
        <stp>##V3_BDPV12</stp>
        <stp>XS1014987355 Corp</stp>
        <stp>yas_ispread</stp>
        <stp>[greenBondsFilter.xlsx]tkrBBG!R122C18</stp>
        <tr r="R122" s="1"/>
      </tp>
      <tp t="s">
        <v>#N/A N/A</v>
        <stp/>
        <stp>##V3_BDPV12</stp>
        <stp>XS0222524372 Corp</stp>
        <stp>yas_ispread</stp>
        <stp>[greenBondsFilter.xlsx]tkrBBG!R186C18</stp>
        <tr r="R186" s="1"/>
      </tp>
      <tp>
        <v>355.57409286789698</v>
        <stp/>
        <stp>##V3_BDPV12</stp>
        <stp>XS1716927766 Corp</stp>
        <stp>yas_ispread</stp>
        <stp>[greenBondsFilter.xlsx]tkrBBG!R164C18</stp>
        <tr r="R164" s="1"/>
      </tp>
      <tp>
        <v>140.02742743995941</v>
        <stp/>
        <stp>##V3_BDPV12</stp>
        <stp>XS1721244371 Corp</stp>
        <stp>yas_ispread</stp>
        <stp>[greenBondsFilter.xlsx]tkrBBG!R124C18</stp>
        <tr r="R124" s="1"/>
      </tp>
      <tp>
        <v>386.56669558123167</v>
        <stp/>
        <stp>##V3_BDPV12</stp>
        <stp>XS2110077299 Corp</stp>
        <stp>yas_ispread</stp>
        <stp>[greenBondsFilter.xlsx]tkrBBG!R169C18</stp>
        <tr r="R169" s="1"/>
      </tp>
      <tp t="s">
        <v>CALLABLE</v>
        <stp/>
        <stp>##V3_BDPV12</stp>
        <stp>PTEDPKOM0034 Corp</stp>
        <stp>mty_typ</stp>
        <stp>[greenBondsFilter.xlsx]tkrBBG!R145C13</stp>
        <tr r="M145" s="1"/>
      </tp>
    </main>
    <main first="bloomberg.rtd">
      <tp>
        <v>66</v>
        <stp/>
        <stp>##V3_BDPV12</stp>
        <stp>USN4297BBC74 Corp</stp>
        <stp>RSK_BB_IMPLIED_CDS_SPREAD</stp>
        <stp>[greenBondsFilter.xlsx]tkrBBG!R57C32</stp>
        <tr r="AF57" s="1"/>
      </tp>
      <tp>
        <v>5.4249999999999998</v>
        <stp/>
        <stp>##V3_BDPV12</stp>
        <stp>XS0992293901 Corp</stp>
        <stp>coupon</stp>
        <stp>[greenBondsFilter.xlsx]tkrBBG!R3C11</stp>
        <tr r="K3" s="1"/>
      </tp>
      <tp t="s">
        <v>EUR</v>
        <stp/>
        <stp>##V3_BDPV12</stp>
        <stp>FR0013464922 Corp</stp>
        <stp>crncy</stp>
        <stp>[greenBondsFilter.xlsx]tkrBBG!R99C14</stp>
        <tr r="N99" s="1"/>
      </tp>
      <tp t="s">
        <v>GBP</v>
        <stp/>
        <stp>##V3_BDPV12</stp>
        <stp>XS1309437215 Corp</stp>
        <stp>crncy</stp>
        <stp>[greenBondsFilter.xlsx]tkrBBG!R52C14</stp>
        <tr r="N52" s="1"/>
      </tp>
      <tp t="s">
        <v>GBP</v>
        <stp/>
        <stp>##V3_BDPV12</stp>
        <stp>XS1028597315 Corp</stp>
        <stp>crncy</stp>
        <stp>[greenBondsFilter.xlsx]tkrBBG!R68C14</stp>
        <tr r="N68" s="1"/>
      </tp>
      <tp t="s">
        <v>XS1152343668</v>
        <stp/>
        <stp>##V3_BDPV12</stp>
        <stp>XS1152343668 Corp</stp>
        <stp>ID_ISIN</stp>
        <stp>[greenBondsFilter.xlsx]tkrBBG!R12C8</stp>
        <tr r="H12" s="1"/>
      </tp>
      <tp t="s">
        <v>XS2185997884</v>
        <stp/>
        <stp>##V3_BDPV12</stp>
        <stp>XS2185997884 Corp</stp>
        <stp>ID_ISIN</stp>
        <stp>[greenBondsFilter.xlsx]tkrBBG!R35C8</stp>
        <tr r="H35" s="1"/>
      </tp>
      <tp>
        <v>4.55</v>
        <stp/>
        <stp>##V3_BDPV12</stp>
        <stp>XS0969341147 Corp</stp>
        <stp>basic_spread</stp>
        <stp>[greenBondsFilter.xlsx]tkrBBG!R53C27</stp>
        <tr r="AA53" s="1"/>
      </tp>
      <tp>
        <v>4.8170001220703123</v>
        <stp/>
        <stp>##V3_BDPV12</stp>
        <stp>XS1309437215 Corp</stp>
        <stp>basic_spread</stp>
        <stp>[greenBondsFilter.xlsx]tkrBBG!R52C27</stp>
        <tr r="AA52" s="1"/>
      </tp>
      <tp t="s">
        <v>FR0011401751</v>
        <stp/>
        <stp>##V3_BDPV12</stp>
        <stp>FR0011401751 Corp</stp>
        <stp>ID_ISIN</stp>
        <stp>[greenBondsFilter.xlsx]tkrBBG!R97C8</stp>
        <tr r="H97" s="1"/>
      </tp>
      <tp t="s">
        <v>BB</v>
        <stp/>
        <stp>##V3_BDPV12</stp>
        <stp>XS1933828433 Corp</stp>
        <stp>bb_composite</stp>
        <stp>[greenBondsFilter.xlsx]tkrBBG!R74C22</stp>
        <stp>fill=-</stp>
        <tr r="V74" s="1"/>
      </tp>
      <tp>
        <v>3.0739999389648438</v>
        <stp/>
        <stp>##V3_BDPV12</stp>
        <stp>XS1713466495 Corp</stp>
        <stp>basic_spread</stp>
        <stp>[greenBondsFilter.xlsx]tkrBBG!R19C27</stp>
        <tr r="AA19" s="1"/>
      </tp>
      <tp t="s">
        <v>XS1309437215</v>
        <stp/>
        <stp>##V3_BDPV12</stp>
        <stp>XS1309437215 Corp</stp>
        <stp>ID_ISIN</stp>
        <stp>[greenBondsFilter.xlsx]tkrBBG!R52C8</stp>
        <tr r="H52" s="1"/>
      </tp>
      <tp t="s">
        <v>XS2114413565</v>
        <stp/>
        <stp>##V3_BDPV12</stp>
        <stp>XS2114413565 Corp</stp>
        <stp>ID_ISIN</stp>
        <stp>[greenBondsFilter.xlsx]tkrBBG!R86C8</stp>
        <tr r="H86" s="1"/>
      </tp>
      <tp t="s">
        <v>FR0013478252</v>
        <stp/>
        <stp>##V3_BDPV12</stp>
        <stp>FR0013478252 Corp</stp>
        <stp>ID_ISIN</stp>
        <stp>[greenBondsFilter.xlsx]tkrBBG!R17C8</stp>
        <tr r="H17" s="1"/>
      </tp>
      <tp>
        <v>2.3439999389648438</v>
        <stp/>
        <stp>##V3_BDPV12</stp>
        <stp>XS2069101868 Corp</stp>
        <stp>basic_spread</stp>
        <stp>[greenBondsFilter.xlsx]tkrBBG!R58C27</stp>
        <tr r="AA58" s="1"/>
      </tp>
      <tp t="s">
        <v>XS1590787799</v>
        <stp/>
        <stp>##V3_BDPV12</stp>
        <stp>XS1590787799 Corp</stp>
        <stp>ID_ISIN</stp>
        <stp>[greenBondsFilter.xlsx]tkrBBG!R59C8</stp>
        <tr r="H59" s="1"/>
      </tp>
      <tp t="s">
        <v>XS1207058733</v>
        <stp/>
        <stp>##V3_BDPV12</stp>
        <stp>XS1207058733 Corp</stp>
        <stp>ID_ISIN</stp>
        <stp>[greenBondsFilter.xlsx]tkrBBG!R34C8</stp>
        <tr r="H34" s="1"/>
      </tp>
      <tp>
        <v>2.75</v>
        <stp/>
        <stp>##V3_BDPV12</stp>
        <stp>XS1501167164 Corp</stp>
        <stp>basic_spread</stp>
        <stp>[greenBondsFilter.xlsx]tkrBBG!R44C27</stp>
        <tr r="AA44" s="1"/>
      </tp>
      <tp>
        <v>4.6639999389648441</v>
        <stp/>
        <stp>##V3_BDPV12</stp>
        <stp>XS1405777746 Corp</stp>
        <stp>basic_spread</stp>
        <stp>[greenBondsFilter.xlsx]tkrBBG!R61C27</stp>
        <tr r="AA61" s="1"/>
      </tp>
      <tp t="s">
        <v>BB+</v>
        <stp/>
        <stp>##V3_BDPV12</stp>
        <stp>FR0011697010 Corp</stp>
        <stp>bb_composite</stp>
        <stp>[greenBondsFilter.xlsx]tkrBBG!R95C22</stp>
        <stp>fill=-</stp>
        <tr r="V95" s="1"/>
      </tp>
      <tp t="s">
        <v>USSW5</v>
        <stp/>
        <stp>##V3_BDPV12</stp>
        <stp>US92857WBQ24 Corp</stp>
        <stp>reset_idx</stp>
        <stp>[greenBondsFilter.xlsx]tkrBBG!R82C26</stp>
        <tr r="Z82" s="1"/>
      </tp>
      <tp t="s">
        <v>BBB</v>
        <stp/>
        <stp>##V3_BDPV12</stp>
        <stp>FR0013310505 Corp</stp>
        <stp>bb_composite</stp>
        <stp>[greenBondsFilter.xlsx]tkrBBG!R88C22</stp>
        <stp>fill=-</stp>
        <tr r="V88" s="1"/>
      </tp>
      <tp t="s">
        <v>30/03/2026</v>
        <stp/>
        <stp>##V3_BDPV12</stp>
        <stp>XS1254119750 Corp</stp>
        <stp>nxt_call_dt</stp>
        <stp>[greenBondsFilter.xlsx]tkrBBG!R112C12</stp>
        <tr r="L112" s="1"/>
      </tp>
      <tp t="s">
        <v>EUSA5</v>
        <stp/>
        <stp>##V3_BDPV12</stp>
        <stp>XS2187689034 Corp</stp>
        <stp>reset_idx</stp>
        <stp>[greenBondsFilter.xlsx]tkrBBG!R154C26</stp>
        <tr r="Z154" s="1"/>
      </tp>
      <tp t="s">
        <v>EUSA5</v>
        <stp/>
        <stp>##V3_BDPV12</stp>
        <stp>XS0943370543 Corp</stp>
        <stp>reset_idx</stp>
        <stp>[greenBondsFilter.xlsx]tkrBBG!R141C26</stp>
        <tr r="Z141" s="1"/>
      </tp>
      <tp t="s">
        <v>USSW5</v>
        <stp/>
        <stp>##V3_BDPV12</stp>
        <stp>XS1582433428 Corp</stp>
        <stp>reset_idx</stp>
        <stp>[greenBondsFilter.xlsx]tkrBBG!R189C26</stp>
        <tr r="Z189" s="1"/>
      </tp>
      <tp t="s">
        <v>EUSA5</v>
        <stp/>
        <stp>##V3_BDPV12</stp>
        <stp>XS1819537132 Corp</stp>
        <stp>reset_idx</stp>
        <stp>[greenBondsFilter.xlsx]tkrBBG!R183C26</stp>
        <tr r="Z183" s="1"/>
      </tp>
      <tp t="s">
        <v>16/07/2025</v>
        <stp/>
        <stp>##V3_BDPV12</stp>
        <stp>XS1982704824 Corp</stp>
        <stp>nxt_call_dt</stp>
        <stp>[greenBondsFilter.xlsx]tkrBBG!R184C12</stp>
        <tr r="L184" s="1"/>
      </tp>
      <tp t="s">
        <v>12/11/2024</v>
        <stp/>
        <stp>##V3_BDPV12</stp>
        <stp>XS1890845875 Corp</stp>
        <stp>nxt_call_dt</stp>
        <stp>[greenBondsFilter.xlsx]tkrBBG!R126C12</stp>
        <tr r="L126" s="1"/>
      </tp>
      <tp t="s">
        <v>24/03/2021</v>
        <stp/>
        <stp>##V3_BDPV12</stp>
        <stp>XS1048428012 Corp</stp>
        <stp>nxt_call_dt</stp>
        <stp>[greenBondsFilter.xlsx]tkrBBG!R149C12</stp>
        <tr r="L149" s="1"/>
      </tp>
      <tp t="s">
        <v>USSW5</v>
        <stp/>
        <stp>##V3_BDPV12</stp>
        <stp>XS1498442521 Corp</stp>
        <stp>reset_idx</stp>
        <stp>[greenBondsFilter.xlsx]tkrBBG!R109C26</stp>
        <tr r="Z109" s="1"/>
      </tp>
      <tp t="s">
        <v>EUSA5</v>
        <stp/>
        <stp>##V3_BDPV12</stp>
        <stp>XS1491364953 Corp</stp>
        <stp>reset_idx</stp>
        <stp>[greenBondsFilter.xlsx]tkrBBG!R181C26</stp>
        <tr r="Z181" s="1"/>
      </tp>
      <tp t="s">
        <v>EUSA5</v>
        <stp/>
        <stp>##V3_BDPV12</stp>
        <stp>XS1216020161 Corp</stp>
        <stp>reset_idx</stp>
        <stp>[greenBondsFilter.xlsx]tkrBBG!R129C26</stp>
        <tr r="Z129" s="1"/>
      </tp>
      <tp t="s">
        <v>24/03/2026</v>
        <stp/>
        <stp>##V3_BDPV12</stp>
        <stp>XS1048428442 Corp</stp>
        <stp>nxt_call_dt</stp>
        <stp>[greenBondsFilter.xlsx]tkrBBG!R155C12</stp>
        <tr r="L155" s="1"/>
      </tp>
      <tp>
        <v>172.37691727938881</v>
        <stp/>
        <stp>##V3_BDPV12</stp>
        <stp>XS2035564975 Corp</stp>
        <stp>yas_ispread</stp>
        <stp>[greenBondsFilter.xlsx]tkrBBG!R106C18</stp>
        <tr r="R106" s="1"/>
      </tp>
      <tp t="s">
        <v>N</v>
        <stp/>
        <stp>##V3_BDPV12</stp>
        <stp>XS1271836600 Corp</stp>
        <stp>green_bond_loan_indicator</stp>
        <stp>[greenBondsFilter.xlsx]tkrBBG!R163C23</stp>
        <tr r="W163" s="1"/>
      </tp>
      <tp>
        <v>245.39717255353997</v>
        <stp/>
        <stp>##V3_BDPV12</stp>
        <stp>XS1139494493 Corp</stp>
        <stp>yas_ispread</stp>
        <stp>[greenBondsFilter.xlsx]tkrBBG!R127C18</stp>
        <tr r="R127" s="1"/>
      </tp>
      <tp>
        <v>193.7432479539417</v>
        <stp/>
        <stp>##V3_BDPV12</stp>
        <stp>XS2010036874 Corp</stp>
        <stp>yas_ispread</stp>
        <stp>[greenBondsFilter.xlsx]tkrBBG!R143C18</stp>
        <tr r="R143" s="1"/>
      </tp>
      <tp t="s">
        <v>N</v>
        <stp/>
        <stp>##V3_BDPV12</stp>
        <stp>XS1216019585 Corp</stp>
        <stp>green_bond_loan_indicator</stp>
        <stp>[greenBondsFilter.xlsx]tkrBBG!R130C23</stp>
        <tr r="W130" s="1"/>
      </tp>
      <tp t="s">
        <v>Y</v>
        <stp/>
        <stp>##V3_BDPV12</stp>
        <stp>XS1720192696 Corp</stp>
        <stp>green_bond_loan_indicator</stp>
        <stp>[greenBondsFilter.xlsx]tkrBBG!R142C23</stp>
        <tr r="W142" s="1"/>
      </tp>
      <tp t="s">
        <v>Y</v>
        <stp/>
        <stp>##V3_BDPV12</stp>
        <stp>PTEDPKOM0034 Corp</stp>
        <stp>green_bond_loan_indicator</stp>
        <stp>[greenBondsFilter.xlsx]tkrBBG!R145C23</stp>
        <tr r="W145" s="1"/>
      </tp>
      <tp>
        <v>208.93890502816888</v>
        <stp/>
        <stp>##V3_BDPV12</stp>
        <stp>XS2035564629 Corp</stp>
        <stp>yas_ispread</stp>
        <stp>[greenBondsFilter.xlsx]tkrBBG!R108C18</stp>
        <tr r="R108" s="1"/>
      </tp>
    </main>
    <main first="bloomberg.rtd">
      <tp t="s">
        <v>EUR</v>
        <stp/>
        <stp>##V3_BDPV12</stp>
        <stp>FR0013447877 Corp</stp>
        <stp>crncy</stp>
        <stp>[greenBondsFilter.xlsx]tkrBBG!R67C14</stp>
        <tr r="N67" s="1"/>
      </tp>
      <tp t="s">
        <v>EUR</v>
        <stp/>
        <stp>##V3_BDPV12</stp>
        <stp>FR0013292828 Corp</stp>
        <stp>crncy</stp>
        <stp>[greenBondsFilter.xlsx]tkrBBG!R24C14</stp>
        <tr r="N24" s="1"/>
      </tp>
      <tp t="s">
        <v>EUR</v>
        <stp/>
        <stp>##V3_BDPV12</stp>
        <stp>XS2082429890 Corp</stp>
        <stp>crncy</stp>
        <stp>[greenBondsFilter.xlsx]tkrBBG!R60C14</stp>
        <tr r="N60" s="1"/>
      </tp>
      <tp t="s">
        <v>EUR</v>
        <stp/>
        <stp>##V3_BDPV12</stp>
        <stp>FR0013413887 Corp</stp>
        <stp>crncy</stp>
        <stp>[greenBondsFilter.xlsx]tkrBBG!R65C14</stp>
        <tr r="N65" s="1"/>
      </tp>
      <tp t="s">
        <v>EUR</v>
        <stp/>
        <stp>##V3_BDPV12</stp>
        <stp>XS1028599287 Corp</stp>
        <stp>crncy</stp>
        <stp>[greenBondsFilter.xlsx]tkrBBG!R64C14</stp>
        <tr r="N64" s="1"/>
      </tp>
      <tp t="s">
        <v>GBP</v>
        <stp/>
        <stp>##V3_BDPV12</stp>
        <stp>XS0969342384 Corp</stp>
        <stp>crncy</stp>
        <stp>[greenBondsFilter.xlsx]tkrBBG!R54C14</stp>
        <tr r="N54" s="1"/>
      </tp>
      <tp t="s">
        <v>XS2109819859</v>
        <stp/>
        <stp>##V3_BDPV12</stp>
        <stp>XS2109819859 Corp</stp>
        <stp>ID_ISIN</stp>
        <stp>[greenBondsFilter.xlsx]tkrBBG!R76C8</stp>
        <tr r="H76" s="1"/>
      </tp>
      <tp>
        <v>1.8610000610351563</v>
        <stp/>
        <stp>##V3_BDPV12</stp>
        <stp>XS1195201931 Corp</stp>
        <stp>basic_spread</stp>
        <stp>[greenBondsFilter.xlsx]tkrBBG!R42C27</stp>
        <tr r="AA42" s="1"/>
      </tp>
      <tp t="s">
        <v>BB+</v>
        <stp/>
        <stp>##V3_BDPV12</stp>
        <stp>XS1405763019 Corp</stp>
        <stp>bb_composite</stp>
        <stp>[greenBondsFilter.xlsx]tkrBBG!R18C22</stp>
        <stp>fill=-</stp>
        <tr r="V18" s="1"/>
      </tp>
      <tp t="s">
        <v>BBB</v>
        <stp/>
        <stp>##V3_BDPV12</stp>
        <stp>XS1713462403 Corp</stp>
        <stp>bb_composite</stp>
        <stp>[greenBondsFilter.xlsx]tkrBBG!R31C22</stp>
        <stp>fill=-</stp>
        <tr r="V31" s="1"/>
      </tp>
      <tp t="s">
        <v>BB+</v>
        <stp/>
        <stp>##V3_BDPV12</stp>
        <stp>XS2114413565 Corp</stp>
        <stp>bb_composite</stp>
        <stp>[greenBondsFilter.xlsx]tkrBBG!R86C22</stp>
        <stp>fill=-</stp>
        <tr r="V86" s="1"/>
      </tp>
      <tp>
        <v>3.0510000610351562</v>
        <stp/>
        <stp>##V3_BDPV12</stp>
        <stp>XS1888180640 Corp</stp>
        <stp>basic_spread</stp>
        <stp>[greenBondsFilter.xlsx]tkrBBG!R81C27</stp>
        <tr r="AA81" s="1"/>
      </tp>
      <tp t="s">
        <v>BPLN 4 3/8 PERP</v>
        <stp/>
        <stp>##V3_BDPV12</stp>
        <stp>US05565QDU94 Corp</stp>
        <stp>security name</stp>
        <stp>[greenBondsFilter.xlsx]tkrBBG!R40C9</stp>
        <tr r="I40" s="1"/>
      </tp>
      <tp t="s">
        <v>NR</v>
        <stp/>
        <stp>##V3_BDPV12</stp>
        <stp>XS2051471105 Corp</stp>
        <stp>bb_composite</stp>
        <stp>[greenBondsFilter.xlsx]tkrBBG!R21C22</stp>
        <stp>fill=-</stp>
        <tr r="V21" s="1"/>
      </tp>
      <tp t="s">
        <v>A-</v>
        <stp/>
        <stp>##V3_BDPV12</stp>
        <stp>XS1501167164 Corp</stp>
        <stp>bb_composite</stp>
        <stp>[greenBondsFilter.xlsx]tkrBBG!R44C22</stp>
        <stp>fill=-</stp>
        <tr r="V44" s="1"/>
      </tp>
      <tp t="s">
        <v>BB+</v>
        <stp/>
        <stp>##V3_BDPV12</stp>
        <stp>XS2186001314 Corp</stp>
        <stp>bb_composite</stp>
        <stp>[greenBondsFilter.xlsx]tkrBBG!R36C22</stp>
        <stp>fill=-</stp>
        <tr r="V36" s="1"/>
      </tp>
      <tp>
        <v>1.8939999389648436</v>
        <stp/>
        <stp>##V3_BDPV12</stp>
        <stp>XS2010039548 Corp</stp>
        <stp>basic_spread</stp>
        <stp>[greenBondsFilter.xlsx]tkrBBG!R29C27</stp>
        <tr r="AA29" s="1"/>
      </tp>
      <tp t="s">
        <v>CALLABLE</v>
        <stp/>
        <stp>##V3_BDPV12</stp>
        <stp>US92857WBQ24 Corp</stp>
        <stp>mty_typ</stp>
        <stp>[greenBondsFilter.xlsx]tkrBBG!R82C13</stp>
        <tr r="M82" s="1"/>
      </tp>
      <tp t="s">
        <v>A</v>
        <stp/>
        <stp>##V3_BDPV12</stp>
        <stp>XS1797663967 Corp</stp>
        <stp>bb_composite</stp>
        <stp>[greenBondsFilter.xlsx]tkrBBG!R25C22</stp>
        <stp>fill=-</stp>
        <tr r="V25" s="1"/>
      </tp>
      <tp t="s">
        <v>BBB</v>
        <stp/>
        <stp>##V3_BDPV12</stp>
        <stp>XS1294343337 Corp</stp>
        <stp>bb_composite</stp>
        <stp>[greenBondsFilter.xlsx]tkrBBG!R32C22</stp>
        <stp>fill=-</stp>
        <tr r="V32" s="1"/>
      </tp>
      <tp>
        <v>3.2670001220703124</v>
        <stp/>
        <stp>##V3_BDPV12</stp>
        <stp>XS1888180996 Corp</stp>
        <stp>basic_spread</stp>
        <stp>[greenBondsFilter.xlsx]tkrBBG!R80C27</stp>
        <tr r="AA80" s="1"/>
      </tp>
      <tp>
        <v>3.88</v>
        <stp/>
        <stp>##V3_BDPV12</stp>
        <stp>XS2193661324 Corp</stp>
        <stp>basic_spread</stp>
        <stp>[greenBondsFilter.xlsx]tkrBBG!R37C27</stp>
        <tr r="AA37" s="1"/>
      </tp>
      <tp>
        <v>4.2</v>
        <stp/>
        <stp>##V3_BDPV12</stp>
        <stp>XS1207058733 Corp</stp>
        <stp>basic_spread</stp>
        <stp>[greenBondsFilter.xlsx]tkrBBG!R34C27</stp>
        <tr r="AA34" s="1"/>
      </tp>
      <tp>
        <v>1.259000015258789</v>
        <stp/>
        <stp>##V3_BDPV12</stp>
        <stp>XS2010039035 Corp</stp>
        <stp>basic_spread</stp>
        <stp>[greenBondsFilter.xlsx]tkrBBG!R28C27</stp>
        <tr r="AA28" s="1"/>
      </tp>
      <tp t="s">
        <v>XS2010039035</v>
        <stp/>
        <stp>##V3_BDPV12</stp>
        <stp>XS2010039035 Corp</stp>
        <stp>ID_ISIN</stp>
        <stp>[greenBondsFilter.xlsx]tkrBBG!R28C8</stp>
        <tr r="H28" s="1"/>
      </tp>
      <tp t="s">
        <v>XS1888180996</v>
        <stp/>
        <stp>##V3_BDPV12</stp>
        <stp>XS1888180996 Corp</stp>
        <stp>ID_ISIN</stp>
        <stp>[greenBondsFilter.xlsx]tkrBBG!R80C8</stp>
        <tr r="H80" s="1"/>
      </tp>
      <tp t="s">
        <v>FR0013413887</v>
        <stp/>
        <stp>##V3_BDPV12</stp>
        <stp>FR0013413887 Corp</stp>
        <stp>ID_ISIN</stp>
        <stp>[greenBondsFilter.xlsx]tkrBBG!R65C8</stp>
        <tr r="H65" s="1"/>
      </tp>
      <tp t="s">
        <v>BBB-</v>
        <stp/>
        <stp>##V3_BDPV12</stp>
        <stp>FR0013413887 Corp</stp>
        <stp>bb_composite</stp>
        <stp>[greenBondsFilter.xlsx]tkrBBG!R65C22</stp>
        <stp>fill=-</stp>
        <tr r="V65" s="1"/>
      </tp>
      <tp t="s">
        <v>30/01/2025</v>
        <stp/>
        <stp>##V3_BDPV12</stp>
        <stp>XS2010032618 Corp</stp>
        <stp>nxt_call_dt</stp>
        <stp>[greenBondsFilter.xlsx]tkrBBG!R174C12</stp>
        <tr r="L174" s="1"/>
      </tp>
      <tp t="s">
        <v>23/09/2024</v>
        <stp/>
        <stp>##V3_BDPV12</stp>
        <stp>XS2055106210 Corp</stp>
        <stp>nxt_call_dt</stp>
        <stp>[greenBondsFilter.xlsx]tkrBBG!R171C12</stp>
        <tr r="L171" s="1"/>
      </tp>
      <tp t="s">
        <v>27/04/2024</v>
        <stp/>
        <stp>##V3_BDPV12</stp>
        <stp>XS1974894138 Corp</stp>
        <stp>nxt_call_dt</stp>
        <stp>[greenBondsFilter.xlsx]tkrBBG!R173C12</stp>
        <tr r="L173" s="1"/>
      </tp>
      <tp t="s">
        <v>GUKG5</v>
        <stp/>
        <stp>##V3_BDPV12</stp>
        <stp>XS1934875219 Corp</stp>
        <stp>reset_idx</stp>
        <stp>[greenBondsFilter.xlsx]tkrBBG!R185C26</stp>
        <tr r="Z185" s="1"/>
      </tp>
      <tp t="s">
        <v>N</v>
        <stp/>
        <stp>##V3_BDPV12</stp>
        <stp>XS1572343744 Corp</stp>
        <stp>green_bond_loan_indicator</stp>
        <stp>[greenBondsFilter.xlsx]tkrBBG!R139C23</stp>
        <tr r="W139" s="1"/>
      </tp>
      <tp>
        <v>247.43009468310865</v>
        <stp/>
        <stp>##V3_BDPV12</stp>
        <stp>XS1219499032 Corp</stp>
        <stp>yas_ispread</stp>
        <stp>[greenBondsFilter.xlsx]tkrBBG!R111C18</stp>
        <tr r="R111" s="1"/>
      </tp>
      <tp t="s">
        <v>Y</v>
        <stp/>
        <stp>##V3_BDPV12</stp>
        <stp>XS1797138960 Corp</stp>
        <stp>green_bond_loan_indicator</stp>
        <stp>[greenBondsFilter.xlsx]tkrBBG!R125C23</stp>
        <tr r="W125" s="1"/>
      </tp>
      <tp t="s">
        <v>N</v>
        <stp/>
        <stp>##V3_BDPV12</stp>
        <stp>XS1405770907 Corp</stp>
        <stp>green_bond_loan_indicator</stp>
        <stp>[greenBondsFilter.xlsx]tkrBBG!R105C23</stp>
        <tr r="W105" s="1"/>
      </tp>
      <tp t="s">
        <v>N</v>
        <stp/>
        <stp>##V3_BDPV12</stp>
        <stp>XS1811181566 Corp</stp>
        <stp>green_bond_loan_indicator</stp>
        <stp>[greenBondsFilter.xlsx]tkrBBG!R182C23</stp>
        <tr r="W182" s="1"/>
      </tp>
      <tp t="s">
        <v>N</v>
        <stp/>
        <stp>##V3_BDPV12</stp>
        <stp>XS1219499032 Corp</stp>
        <stp>green_bond_loan_indicator</stp>
        <stp>[greenBondsFilter.xlsx]tkrBBG!R111C23</stp>
        <tr r="W111" s="1"/>
      </tp>
      <tp t="s">
        <v>N</v>
        <stp/>
        <stp>##V3_BDPV12</stp>
        <stp>FR0011401728 Corp</stp>
        <stp>green_bond_loan_indicator</stp>
        <stp>[greenBondsFilter.xlsx]tkrBBG!R100C23</stp>
        <tr r="W100" s="1"/>
      </tp>
      <tp>
        <v>243.15961306221971</v>
        <stp/>
        <stp>##V3_BDPV12</stp>
        <stp>XS1205618470 Corp</stp>
        <stp>yas_ispread</stp>
        <stp>[greenBondsFilter.xlsx]tkrBBG!R115C18</stp>
        <tr r="R115" s="1"/>
      </tp>
      <tp>
        <v>316.53094367928742</v>
        <stp/>
        <stp>##V3_BDPV12</stp>
        <stp>XS1216019585 Corp</stp>
        <stp>yas_ispread</stp>
        <stp>[greenBondsFilter.xlsx]tkrBBG!R130C18</stp>
        <tr r="R130" s="1"/>
      </tp>
      <tp t="s">
        <v>N</v>
        <stp/>
        <stp>##V3_BDPV12</stp>
        <stp>XS1642682410 Corp</stp>
        <stp>green_bond_loan_indicator</stp>
        <stp>[greenBondsFilter.xlsx]tkrBBG!R191C23</stp>
        <tr r="W191" s="1"/>
      </tp>
    </main>
    <main first="bloomberg.rtd">
      <tp>
        <v>3.75</v>
        <stp/>
        <stp>##V3_BDPV12</stp>
        <stp>DE000A11QR73 Corp</stp>
        <stp>coupon</stp>
        <stp>[greenBondsFilter.xlsx]tkrBBG!R7C11</stp>
        <tr r="K7" s="1"/>
      </tp>
      <tp t="s">
        <v>EUR</v>
        <stp/>
        <stp>##V3_BDPV12</stp>
        <stp>XS2010039548 Corp</stp>
        <stp>crncy</stp>
        <stp>[greenBondsFilter.xlsx]tkrBBG!R29C14</stp>
        <tr r="N29" s="1"/>
      </tp>
      <tp t="s">
        <v>EUR</v>
        <stp/>
        <stp>##V3_BDPV12</stp>
        <stp>XS1405763019 Corp</stp>
        <stp>crncy</stp>
        <stp>[greenBondsFilter.xlsx]tkrBBG!R18C14</stp>
        <tr r="N18" s="1"/>
      </tp>
      <tp t="s">
        <v>EUR</v>
        <stp/>
        <stp>##V3_BDPV12</stp>
        <stp>XS2056730323 Corp</stp>
        <stp>crncy</stp>
        <stp>[greenBondsFilter.xlsx]tkrBBG!R84C14</stp>
        <tr r="N84" s="1"/>
      </tp>
      <tp t="s">
        <v>GBP</v>
        <stp/>
        <stp>##V3_BDPV12</stp>
        <stp>XS2193663619 Corp</stp>
        <stp>crncy</stp>
        <stp>[greenBondsFilter.xlsx]tkrBBG!R39C14</stp>
        <tr r="N39" s="1"/>
      </tp>
      <tp t="s">
        <v>EUR</v>
        <stp/>
        <stp>##V3_BDPV12</stp>
        <stp>XS2056371334 Corp</stp>
        <stp>crncy</stp>
        <stp>[greenBondsFilter.xlsx]tkrBBG!R77C14</stp>
        <tr r="N77" s="1"/>
      </tp>
      <tp t="s">
        <v>EUR</v>
        <stp/>
        <stp>##V3_BDPV12</stp>
        <stp>XS2186001314 Corp</stp>
        <stp>crncy</stp>
        <stp>[greenBondsFilter.xlsx]tkrBBG!R36C14</stp>
        <tr r="N36" s="1"/>
      </tp>
      <tp t="s">
        <v>PERP/CALL</v>
        <stp/>
        <stp>##V3_BDPV12</stp>
        <stp>US05565QDU94 Corp</stp>
        <stp>mty_typ</stp>
        <stp>[greenBondsFilter.xlsx]tkrBBG!R40C13</stp>
        <tr r="M40" s="1"/>
      </tp>
      <tp t="s">
        <v>BBB-</v>
        <stp/>
        <stp>##V3_BDPV12</stp>
        <stp>XS2082429890 Corp</stp>
        <stp>bb_composite</stp>
        <stp>[greenBondsFilter.xlsx]tkrBBG!R60C22</stp>
        <stp>fill=-</stp>
        <tr r="V60" s="1"/>
      </tp>
      <tp>
        <v>2.38</v>
        <stp/>
        <stp>##V3_BDPV12</stp>
        <stp>XS2119468572 Corp</stp>
        <stp>basic_spread</stp>
        <stp>[greenBondsFilter.xlsx]tkrBBG!R83C27</stp>
        <tr r="AA83" s="1"/>
      </tp>
      <tp>
        <v>3.8579998779296876</v>
        <stp/>
        <stp>##V3_BDPV12</stp>
        <stp>XS1490960942 Corp</stp>
        <stp>basic_spread</stp>
        <stp>[greenBondsFilter.xlsx]tkrBBG!R70C27</stp>
        <tr r="AA70" s="1"/>
      </tp>
      <tp t="s">
        <v>BB+</v>
        <stp/>
        <stp>##V3_BDPV12</stp>
        <stp>XS1207054666 Corp</stp>
        <stp>bb_composite</stp>
        <stp>[greenBondsFilter.xlsx]tkrBBG!R33C22</stp>
        <stp>fill=-</stp>
        <tr r="V33" s="1"/>
      </tp>
      <tp t="s">
        <v>BPLN 4 7/8 PERP</v>
        <stp/>
        <stp>##V3_BDPV12</stp>
        <stp>US05565QDV77 Corp</stp>
        <stp>security name</stp>
        <stp>[greenBondsFilter.xlsx]tkrBBG!R41C9</stp>
        <tr r="I41" s="1"/>
      </tp>
      <tp t="s">
        <v>XS1028599287</v>
        <stp/>
        <stp>##V3_BDPV12</stp>
        <stp>XS1028599287 Corp</stp>
        <stp>ID_ISIN</stp>
        <stp>[greenBondsFilter.xlsx]tkrBBG!R64C8</stp>
        <tr r="H64" s="1"/>
      </tp>
      <tp>
        <v>4.4089999389648433</v>
        <stp/>
        <stp>##V3_BDPV12</stp>
        <stp>XS2186001314 Corp</stp>
        <stp>basic_spread</stp>
        <stp>[greenBondsFilter.xlsx]tkrBBG!R36C27</stp>
        <tr r="AA36" s="1"/>
      </tp>
      <tp t="s">
        <v>A-</v>
        <stp/>
        <stp>##V3_BDPV12</stp>
        <stp>XS1195201931 Corp</stp>
        <stp>bb_composite</stp>
        <stp>[greenBondsFilter.xlsx]tkrBBG!R42C22</stp>
        <stp>fill=-</stp>
        <tr r="V42" s="1"/>
      </tp>
      <tp t="s">
        <v>BBB+</v>
        <stp/>
        <stp>##V3_BDPV12</stp>
        <stp>XS2010039548 Corp</stp>
        <stp>bb_composite</stp>
        <stp>[greenBondsFilter.xlsx]tkrBBG!R29C22</stp>
        <stp>fill=-</stp>
        <tr r="V29" s="1"/>
      </tp>
      <tp t="s">
        <v>XS1309436753</v>
        <stp/>
        <stp>##V3_BDPV12</stp>
        <stp>XS1309436753 Corp</stp>
        <stp>ID_ISIN</stp>
        <stp>[greenBondsFilter.xlsx]tkrBBG!R48C8</stp>
        <tr r="H48" s="1"/>
      </tp>
      <tp>
        <v>3.99</v>
        <stp/>
        <stp>##V3_BDPV12</stp>
        <stp>XS1115498260 Corp</stp>
        <stp>basic_spread</stp>
        <stp>[greenBondsFilter.xlsx]tkrBBG!R66C27</stp>
        <tr r="AA66" s="1"/>
      </tp>
      <tp>
        <v>2.6629998779296873</v>
        <stp/>
        <stp>##V3_BDPV12</stp>
        <stp>XS2109819859 Corp</stp>
        <stp>basic_spread</stp>
        <stp>[greenBondsFilter.xlsx]tkrBBG!R76C27</stp>
        <tr r="AA76" s="1"/>
      </tp>
      <tp t="s">
        <v>FR0011942283</v>
        <stp/>
        <stp>##V3_BDPV12</stp>
        <stp>FR0011942283 Corp</stp>
        <stp>ID_ISIN</stp>
        <stp>[greenBondsFilter.xlsx]tkrBBG!R89C8</stp>
        <tr r="H89" s="1"/>
      </tp>
      <tp t="s">
        <v>BBB-</v>
        <stp/>
        <stp>##V3_BDPV12</stp>
        <stp>FR0013478252 Corp</stp>
        <stp>bb_composite</stp>
        <stp>[greenBondsFilter.xlsx]tkrBBG!R17C22</stp>
        <stp>fill=-</stp>
        <tr r="V17" s="1"/>
      </tp>
      <tp t="s">
        <v>BB+</v>
        <stp/>
        <stp>##V3_BDPV12</stp>
        <stp>FR0013367612 Corp</stp>
        <stp>bb_composite</stp>
        <stp>[greenBondsFilter.xlsx]tkrBBG!R96C22</stp>
        <stp>fill=-</stp>
        <tr r="V96" s="1"/>
      </tp>
      <tp t="s">
        <v>NR</v>
        <stp/>
        <stp>##V3_BDPV12</stp>
        <stp>DE000A161W62 Corp</stp>
        <stp>bb_composite</stp>
        <stp>[greenBondsFilter.xlsx]tkrBBG!R26C22</stp>
        <stp>fill=-</stp>
        <tr r="V26" s="1"/>
      </tp>
      <tp t="s">
        <v>18/06/2025</v>
        <stp/>
        <stp>##V3_BDPV12</stp>
        <stp>XS0903532090 Corp</stp>
        <stp>nxt_call_dt</stp>
        <stp>[greenBondsFilter.xlsx]tkrBBG!R133C12</stp>
        <tr r="L133" s="1"/>
      </tp>
      <tp t="s">
        <v>30/03/2025</v>
        <stp/>
        <stp>##V3_BDPV12</stp>
        <stp>XS1757377400 Corp</stp>
        <stp>nxt_call_dt</stp>
        <stp>[greenBondsFilter.xlsx]tkrBBG!R140C12</stp>
        <tr r="L140" s="1"/>
      </tp>
      <tp t="s">
        <v>EUSA5</v>
        <stp/>
        <stp>##V3_BDPV12</stp>
        <stp>PTEDPKOM0034 Corp</stp>
        <stp>reset_idx</stp>
        <stp>[greenBondsFilter.xlsx]tkrBBG!R145C26</stp>
        <tr r="Z145" s="1"/>
      </tp>
      <tp t="s">
        <v>24/08/2026</v>
        <stp/>
        <stp>##V3_BDPV12</stp>
        <stp>XS1713463559 Corp</stp>
        <stp>nxt_call_dt</stp>
        <stp>[greenBondsFilter.xlsx]tkrBBG!R120C12</stp>
        <tr r="L120" s="1"/>
      </tp>
      <tp t="s">
        <v>EUSA5</v>
        <stp/>
        <stp>##V3_BDPV12</stp>
        <stp>XS1720192696 Corp</stp>
        <stp>reset_idx</stp>
        <stp>[greenBondsFilter.xlsx]tkrBBG!R142C26</stp>
        <tr r="Z142" s="1"/>
      </tp>
      <tp t="s">
        <v>24/04/2024</v>
        <stp/>
        <stp>##V3_BDPV12</stp>
        <stp>XS1224710399 Corp</stp>
        <stp>nxt_call_dt</stp>
        <stp>[greenBondsFilter.xlsx]tkrBBG!R128C12</stp>
        <tr r="L128" s="1"/>
      </tp>
      <tp t="s">
        <v>19/07/2027</v>
        <stp/>
        <stp>##V3_BDPV12</stp>
        <stp>XS1642686676 Corp</stp>
        <stp>nxt_call_dt</stp>
        <stp>[greenBondsFilter.xlsx]tkrBBG!R192C12</stp>
        <tr r="L192" s="1"/>
      </tp>
      <tp t="s">
        <v>24/08/2023</v>
        <stp/>
        <stp>##V3_BDPV12</stp>
        <stp>XS1713463716 Corp</stp>
        <stp>nxt_call_dt</stp>
        <stp>[greenBondsFilter.xlsx]tkrBBG!R117C12</stp>
        <tr r="L117" s="1"/>
      </tp>
      <tp t="s">
        <v>BPSW5</v>
        <stp/>
        <stp>##V3_BDPV12</stp>
        <stp>XS1216019585 Corp</stp>
        <stp>reset_idx</stp>
        <stp>[greenBondsFilter.xlsx]tkrBBG!R130C26</stp>
        <tr r="Z130" s="1"/>
      </tp>
      <tp t="s">
        <v>EDF 5 1/4 PERP</v>
        <stp/>
        <stp>##V3_BDPV12</stp>
        <stp>USF2893TAF33 Corp</stp>
        <stp>security name</stp>
        <stp>[greenBondsFilter.xlsx]tkrBBG!R102C9</stp>
        <tr r="I102" s="1"/>
      </tp>
      <tp t="s">
        <v>20/01/2023</v>
        <stp/>
        <stp>##V3_BDPV12</stp>
        <stp>XS1508392625 Corp</stp>
        <stp>nxt_call_dt</stp>
        <stp>[greenBondsFilter.xlsx]tkrBBG!R175C12</stp>
        <tr r="L175" s="1"/>
      </tp>
      <tp t="s">
        <v>EUSA5</v>
        <stp/>
        <stp>##V3_BDPV12</stp>
        <stp>XS1271836600 Corp</stp>
        <stp>reset_idx</stp>
        <stp>[greenBondsFilter.xlsx]tkrBBG!R163C26</stp>
        <tr r="Z163" s="1"/>
      </tp>
      <tp t="s">
        <v>N</v>
        <stp/>
        <stp>##V3_BDPV12</stp>
        <stp>XS1491364953 Corp</stp>
        <stp>green_bond_loan_indicator</stp>
        <stp>[greenBondsFilter.xlsx]tkrBBG!R181C23</stp>
        <tr r="W181" s="1"/>
      </tp>
      <tp t="s">
        <v>N</v>
        <stp/>
        <stp>##V3_BDPV12</stp>
        <stp>XS1216020161 Corp</stp>
        <stp>green_bond_loan_indicator</stp>
        <stp>[greenBondsFilter.xlsx]tkrBBG!R129C23</stp>
        <tr r="W129" s="1"/>
      </tp>
      <tp t="s">
        <v>N</v>
        <stp/>
        <stp>##V3_BDPV12</stp>
        <stp>XS1498442521 Corp</stp>
        <stp>green_bond_loan_indicator</stp>
        <stp>[greenBondsFilter.xlsx]tkrBBG!R109C23</stp>
        <tr r="W109" s="1"/>
      </tp>
      <tp>
        <v>264.58492075128618</v>
        <stp/>
        <stp>##V3_BDPV12</stp>
        <stp>XS2195190876 Corp</stp>
        <stp>yas_ispread</stp>
        <stp>[greenBondsFilter.xlsx]tkrBBG!R136C18</stp>
        <tr r="R136" s="1"/>
      </tp>
      <tp>
        <v>212.79501240023558</v>
        <stp/>
        <stp>##V3_BDPV12</stp>
        <stp>XS1219498141 Corp</stp>
        <stp>yas_ispread</stp>
        <stp>[greenBondsFilter.xlsx]tkrBBG!R110C18</stp>
        <tr r="R110" s="1"/>
      </tp>
      <tp>
        <v>227.89465301735649</v>
        <stp/>
        <stp>##V3_BDPV12</stp>
        <stp>XS2000719992 Corp</stp>
        <stp>yas_ispread</stp>
        <stp>[greenBondsFilter.xlsx]tkrBBG!R119C18</stp>
        <tr r="R119" s="1"/>
      </tp>
      <tp t="s">
        <v>N</v>
        <stp/>
        <stp>##V3_BDPV12</stp>
        <stp>XS1819537132 Corp</stp>
        <stp>green_bond_loan_indicator</stp>
        <stp>[greenBondsFilter.xlsx]tkrBBG!R183C23</stp>
        <tr r="W183" s="1"/>
      </tp>
      <tp>
        <v>278.90220649321571</v>
        <stp/>
        <stp>##V3_BDPV12</stp>
        <stp>XS2195190520 Corp</stp>
        <stp>yas_ispread</stp>
        <stp>[greenBondsFilter.xlsx]tkrBBG!R138C18</stp>
        <tr r="R138" s="1"/>
      </tp>
      <tp t="s">
        <v>N</v>
        <stp/>
        <stp>##V3_BDPV12</stp>
        <stp>XS2187689034 Corp</stp>
        <stp>green_bond_loan_indicator</stp>
        <stp>[greenBondsFilter.xlsx]tkrBBG!R154C23</stp>
        <tr r="W154" s="1"/>
      </tp>
      <tp t="s">
        <v>N</v>
        <stp/>
        <stp>##V3_BDPV12</stp>
        <stp>XS0943370543 Corp</stp>
        <stp>green_bond_loan_indicator</stp>
        <stp>[greenBondsFilter.xlsx]tkrBBG!R141C23</stp>
        <tr r="W141" s="1"/>
      </tp>
      <tp>
        <v>404.49134981159568</v>
        <stp/>
        <stp>##V3_BDPV12</stp>
        <stp>XS2017788592 Corp</stp>
        <stp>yas_ispread</stp>
        <stp>[greenBondsFilter.xlsx]tkrBBG!R179C18</stp>
        <tr r="R179" s="1"/>
      </tp>
      <tp>
        <v>193.11065864761903</v>
        <stp/>
        <stp>##V3_BDPV12</stp>
        <stp>XS1191320297 Corp</stp>
        <stp>yas_ispread</stp>
        <stp>[greenBondsFilter.xlsx]tkrBBG!R180C18</stp>
        <tr r="R180" s="1"/>
      </tp>
      <tp t="s">
        <v>N</v>
        <stp/>
        <stp>##V3_BDPV12</stp>
        <stp>XS1582433428 Corp</stp>
        <stp>green_bond_loan_indicator</stp>
        <stp>[greenBondsFilter.xlsx]tkrBBG!R189C23</stp>
        <tr r="W189" s="1"/>
      </tp>
      <tp>
        <v>72</v>
        <stp/>
        <stp>##V3_BDPV12</stp>
        <stp>USQ12441AA19 Corp</stp>
        <stp>RSK_BB_IMPLIED_CDS_SPREAD</stp>
        <stp>[greenBondsFilter.xlsx]tkrBBG!R51C32</stp>
        <tr r="AF51" s="1"/>
      </tp>
    </main>
    <main first="bloomberg.rtd">
      <tp t="s">
        <v>EDPPL 1.7 07/20/80</v>
        <stp/>
        <stp>##V3_BDPV12</stp>
        <stp>PTEDPLOM0017 Corp</stp>
        <stp>security name</stp>
        <stp>[greenBondsFilter.xlsx]tkrBBG!R146C9</stp>
        <tr r="I146" s="1"/>
      </tp>
      <tp>
        <v>3.125</v>
        <stp/>
        <stp>##V3_BDPV12</stp>
        <stp>XS2077670342 Corp</stp>
        <stp>coupon</stp>
        <stp>[greenBondsFilter.xlsx]tkrBBG!R9C11</stp>
        <tr r="K9" s="1"/>
      </tp>
      <tp>
        <v>5.8689999999999998</v>
        <stp/>
        <stp>##V3_BDPV12</stp>
        <stp>XS1323897725 Corp</stp>
        <stp>coupon</stp>
        <stp>[greenBondsFilter.xlsx]tkrBBG!R5C11</stp>
        <tr r="K5" s="1"/>
      </tp>
      <tp t="s">
        <v>EUR</v>
        <stp/>
        <stp>##V3_BDPV12</stp>
        <stp>XS2193662728 Corp</stp>
        <stp>crncy</stp>
        <stp>[greenBondsFilter.xlsx]tkrBBG!R38C14</stp>
        <tr r="N38" s="1"/>
      </tp>
      <tp t="s">
        <v>EUR</v>
        <stp/>
        <stp>##V3_BDPV12</stp>
        <stp>XS1152343668 Corp</stp>
        <stp>crncy</stp>
        <stp>[greenBondsFilter.xlsx]tkrBBG!R12C14</stp>
        <tr r="N12" s="1"/>
      </tp>
      <tp t="s">
        <v>EUR</v>
        <stp/>
        <stp>##V3_BDPV12</stp>
        <stp>FR0013367612 Corp</stp>
        <stp>crncy</stp>
        <stp>[greenBondsFilter.xlsx]tkrBBG!R96C14</stp>
        <tr r="N96" s="1"/>
      </tp>
      <tp t="s">
        <v>EUR</v>
        <stp/>
        <stp>##V3_BDPV12</stp>
        <stp>XS2011260531 Corp</stp>
        <stp>crncy</stp>
        <stp>[greenBondsFilter.xlsx]tkrBBG!R13C14</stp>
        <tr r="N13" s="1"/>
      </tp>
      <tp t="s">
        <v>PERP/CALL</v>
        <stp/>
        <stp>##V3_BDPV12</stp>
        <stp>US05565QDV77 Corp</stp>
        <stp>mty_typ</stp>
        <stp>[greenBondsFilter.xlsx]tkrBBG!R41C13</stp>
        <tr r="M41" s="1"/>
      </tp>
      <tp t="s">
        <v>BB</v>
        <stp/>
        <stp>##V3_BDPV12</stp>
        <stp>XS1731823255 Corp</stp>
        <stp>bb_composite</stp>
        <stp>[greenBondsFilter.xlsx]tkrBBG!R71C22</stp>
        <stp>fill=-</stp>
        <tr r="V71" s="1"/>
      </tp>
      <tp>
        <v>7</v>
        <stp/>
        <stp>##V3_BDPV12</stp>
        <stp>USN4297BBC74 Corp</stp>
        <stp>coupon</stp>
        <stp>[greenBondsFilter.xlsx]tkrBBG!R57C11</stp>
        <tr r="K57" s="1"/>
      </tp>
      <tp>
        <v>1.6589999389648438</v>
        <stp/>
        <stp>##V3_BDPV12</stp>
        <stp>XS1797663967 Corp</stp>
        <stp>basic_spread</stp>
        <stp>[greenBondsFilter.xlsx]tkrBBG!R25C27</stp>
        <tr r="AA25" s="1"/>
      </tp>
      <tp t="s">
        <v>BB</v>
        <stp/>
        <stp>##V3_BDPV12</stp>
        <stp>XS1050461034 Corp</stp>
        <stp>bb_composite</stp>
        <stp>[greenBondsFilter.xlsx]tkrBBG!R73C22</stp>
        <stp>fill=-</stp>
        <tr r="V73" s="1"/>
      </tp>
      <tp t="s">
        <v>XS1974787480</v>
        <stp/>
        <stp>##V3_BDPV12</stp>
        <stp>XS1974787480 Corp</stp>
        <stp>ID_ISIN</stp>
        <stp>[greenBondsFilter.xlsx]tkrBBG!R45C8</stp>
        <tr r="H45" s="1"/>
      </tp>
      <tp>
        <v>4.17</v>
        <stp/>
        <stp>##V3_BDPV12</stp>
        <stp>XS2193663619 Corp</stp>
        <stp>basic_spread</stp>
        <stp>[greenBondsFilter.xlsx]tkrBBG!R39C27</stp>
        <tr r="AA39" s="1"/>
      </tp>
      <tp t="s">
        <v>BB+</v>
        <stp/>
        <stp>##V3_BDPV12</stp>
        <stp>XS1888180640 Corp</stp>
        <stp>bb_composite</stp>
        <stp>[greenBondsFilter.xlsx]tkrBBG!R81C22</stp>
        <stp>fill=-</stp>
        <tr r="V81" s="1"/>
      </tp>
      <tp>
        <v>6.4090002441406249</v>
        <stp/>
        <stp>##V3_BDPV12</stp>
        <stp>XS1294343337 Corp</stp>
        <stp>basic_spread</stp>
        <stp>[greenBondsFilter.xlsx]tkrBBG!R32C27</stp>
        <tr r="AA32" s="1"/>
      </tp>
      <tp t="s">
        <v>BBB</v>
        <stp/>
        <stp>##V3_BDPV12</stp>
        <stp>XS1152338072 Corp</stp>
        <stp>bb_composite</stp>
        <stp>[greenBondsFilter.xlsx]tkrBBG!R11C22</stp>
        <stp>fill=-</stp>
        <tr r="V11" s="1"/>
      </tp>
      <tp>
        <v>58</v>
        <stp/>
        <stp>##V3_BDPV12</stp>
        <stp>DE000A14J611 Corp</stp>
        <stp>RSK_BB_IMPLIED_CDS_SPREAD</stp>
        <stp>[greenBondsFilter.xlsx]tkrBBG!R6C32</stp>
        <tr r="AF6" s="1"/>
      </tp>
      <tp t="s">
        <v>XS1294342792</v>
        <stp/>
        <stp>##V3_BDPV12</stp>
        <stp>XS1294342792 Corp</stp>
        <stp>ID_ISIN</stp>
        <stp>[greenBondsFilter.xlsx]tkrBBG!R30C8</stp>
        <tr r="H30" s="1"/>
      </tp>
      <tp t="s">
        <v>FR0013310505</v>
        <stp/>
        <stp>##V3_BDPV12</stp>
        <stp>FR0013310505 Corp</stp>
        <stp>ID_ISIN</stp>
        <stp>[greenBondsFilter.xlsx]tkrBBG!R88C8</stp>
        <tr r="H88" s="1"/>
      </tp>
      <tp t="s">
        <v>BHP 6 3/4 10/19/75</v>
        <stp/>
        <stp>##V3_BDPV12</stp>
        <stp>USQ12441AB91 Corp</stp>
        <stp>security name</stp>
        <stp>[greenBondsFilter.xlsx]tkrBBG!R50C9</stp>
        <tr r="I50" s="1"/>
      </tp>
      <tp t="s">
        <v>19/11/2023</v>
        <stp/>
        <stp>##V3_BDPV12</stp>
        <stp>XS1322373017 Corp</stp>
        <stp>nxt_call_dt</stp>
        <stp>[greenBondsFilter.xlsx]tkrBBG!R116C12</stp>
        <tr r="L116" s="1"/>
      </tp>
      <tp t="s">
        <v>30/03/2026</v>
        <stp/>
        <stp>##V3_BDPV12</stp>
        <stp>XS2196328608 Corp</stp>
        <stp>nxt_call_dt</stp>
        <stp>[greenBondsFilter.xlsx]tkrBBG!R107C12</stp>
        <tr r="L107" s="1"/>
      </tp>
      <tp t="s">
        <v>27/06/2024</v>
        <stp/>
        <stp>##V3_BDPV12</stp>
        <stp>XS1799938995 Corp</stp>
        <stp>nxt_call_dt</stp>
        <stp>[greenBondsFilter.xlsx]tkrBBG!R153C12</stp>
        <tr r="L153" s="1"/>
      </tp>
      <tp t="s">
        <v>17/01/2024</v>
        <stp/>
        <stp>##V3_BDPV12</stp>
        <stp>XS1752984440 Corp</stp>
        <stp>nxt_call_dt</stp>
        <stp>[greenBondsFilter.xlsx]tkrBBG!R176C12</stp>
        <tr r="L176" s="1"/>
      </tp>
      <tp t="s">
        <v>EUSA5</v>
        <stp/>
        <stp>##V3_BDPV12</stp>
        <stp>XS1974894138 Corp</stp>
        <stp>reset_idx</stp>
        <stp>[greenBondsFilter.xlsx]tkrBBG!R173C26</stp>
        <tr r="Z173" s="1"/>
      </tp>
      <tp t="s">
        <v>12/02/2021</v>
        <stp/>
        <stp>##V3_BDPV12</stp>
        <stp>XS1271836600 Corp</stp>
        <stp>nxt_call_dt</stp>
        <stp>[greenBondsFilter.xlsx]tkrBBG!R163C12</stp>
        <tr r="L163" s="1"/>
      </tp>
      <tp t="s">
        <v>17/06/2025</v>
        <stp/>
        <stp>##V3_BDPV12</stp>
        <stp>XS2187689034 Corp</stp>
        <stp>nxt_call_dt</stp>
        <stp>[greenBondsFilter.xlsx]tkrBBG!R154C12</stp>
        <tr r="L154" s="1"/>
      </tp>
      <tp t="s">
        <v>10/04/2021</v>
        <stp/>
        <stp>##V3_BDPV12</stp>
        <stp>XS1216020161 Corp</stp>
        <stp>nxt_call_dt</stp>
        <stp>[greenBondsFilter.xlsx]tkrBBG!R129C12</stp>
        <tr r="L129" s="1"/>
      </tp>
      <tp t="s">
        <v>17/06/2029</v>
        <stp/>
        <stp>##V3_BDPV12</stp>
        <stp>XS2187689380 Corp</stp>
        <stp>nxt_call_dt</stp>
        <stp>[greenBondsFilter.xlsx]tkrBBG!R158C12</stp>
        <tr r="L158" s="1"/>
      </tp>
      <tp t="s">
        <v>20/03/2030</v>
        <stp/>
        <stp>##V3_BDPV12</stp>
        <stp>XS1206541366 Corp</stp>
        <stp>nxt_call_dt</stp>
        <stp>[greenBondsFilter.xlsx]tkrBBG!R159C12</stp>
        <tr r="L159" s="1"/>
      </tp>
      <tp t="s">
        <v>EUSA5</v>
        <stp/>
        <stp>##V3_BDPV12</stp>
        <stp>XS2027946610 Corp</stp>
        <stp>reset_idx</stp>
        <stp>[greenBondsFilter.xlsx]tkrBBG!R177C26</stp>
        <tr r="Z177" s="1"/>
      </tp>
      <tp t="s">
        <v>26/03/2024</v>
        <stp/>
        <stp>##V3_BDPV12</stp>
        <stp>XS1797138960 Corp</stp>
        <stp>nxt_call_dt</stp>
        <stp>[greenBondsFilter.xlsx]tkrBBG!R125C12</stp>
        <tr r="L125" s="1"/>
      </tp>
      <tp t="s">
        <v>17/12/2021</v>
        <stp/>
        <stp>##V3_BDPV12</stp>
        <stp>XS1117300837 Corp</stp>
        <stp>nxt_call_dt</stp>
        <stp>[greenBondsFilter.xlsx]tkrBBG!R165C12</stp>
        <tr r="L165" s="1"/>
      </tp>
      <tp t="s">
        <v>10/09/2020</v>
        <stp/>
        <stp>##V3_BDPV12</stp>
        <stp>XS0954674825 Corp</stp>
        <stp>nxt_call_dt</stp>
        <stp>[greenBondsFilter.xlsx]tkrBBG!R121C12</stp>
        <tr r="L121" s="1"/>
      </tp>
      <tp t="s">
        <v>EUSA5</v>
        <stp/>
        <stp>##V3_BDPV12</stp>
        <stp>XS1677911825 Corp</stp>
        <stp>reset_idx</stp>
        <stp>[greenBondsFilter.xlsx]tkrBBG!R170C26</stp>
        <tr r="Z170" s="1"/>
      </tp>
      <tp t="s">
        <v>EUSA10</v>
        <stp/>
        <stp>##V3_BDPV12</stp>
        <stp>XS1799939027 Corp</stp>
        <stp>reset_idx</stp>
        <stp>[greenBondsFilter.xlsx]tkrBBG!R157C26</stp>
        <tr r="Z157" s="1"/>
      </tp>
      <tp t="s">
        <v>Y</v>
        <stp/>
        <stp>##V3_BDPV12</stp>
        <stp>XS2207430120 Corp</stp>
        <stp>green_bond_loan_indicator</stp>
        <stp>[greenBondsFilter.xlsx]tkrBBG!R114C23</stp>
        <tr r="W114" s="1"/>
      </tp>
      <tp t="s">
        <v>N</v>
        <stp/>
        <stp>##V3_BDPV12</stp>
        <stp>XS1206540806 Corp</stp>
        <stp>green_bond_loan_indicator</stp>
        <stp>[greenBondsFilter.xlsx]tkrBBG!R150C23</stp>
        <tr r="W150" s="1"/>
      </tp>
      <tp t="s">
        <v>N</v>
        <stp/>
        <stp>##V3_BDPV12</stp>
        <stp>XS1048428012 Corp</stp>
        <stp>green_bond_loan_indicator</stp>
        <stp>[greenBondsFilter.xlsx]tkrBBG!R149C23</stp>
        <tr r="W149" s="1"/>
      </tp>
      <tp>
        <v>290.90161867339043</v>
        <stp/>
        <stp>##V3_BDPV12</stp>
        <stp>XS1629658755 Corp</stp>
        <stp>yas_ispread</stp>
        <stp>[greenBondsFilter.xlsx]tkrBBG!R151C18</stp>
        <tr r="R151" s="1"/>
      </tp>
      <tp t="s">
        <v>Y</v>
        <stp/>
        <stp>##V3_BDPV12</stp>
        <stp>XS1721244371 Corp</stp>
        <stp>green_bond_loan_indicator</stp>
        <stp>[greenBondsFilter.xlsx]tkrBBG!R124C23</stp>
        <tr r="W124" s="1"/>
      </tp>
      <tp t="s">
        <v>N</v>
        <stp/>
        <stp>##V3_BDPV12</stp>
        <stp>XS1572349865 Corp</stp>
        <stp>green_bond_loan_indicator</stp>
        <stp>[greenBondsFilter.xlsx]tkrBBG!R135C23</stp>
        <tr r="W135" s="1"/>
      </tp>
      <tp t="s">
        <v>N</v>
        <stp/>
        <stp>##V3_BDPV12</stp>
        <stp>XS1713463716 Corp</stp>
        <stp>green_bond_loan_indicator</stp>
        <stp>[greenBondsFilter.xlsx]tkrBBG!R117C23</stp>
        <tr r="W117" s="1"/>
      </tp>
      <tp t="s">
        <v>N</v>
        <stp/>
        <stp>##V3_BDPV12</stp>
        <stp>XS0954675129 Corp</stp>
        <stp>green_bond_loan_indicator</stp>
        <stp>[greenBondsFilter.xlsx]tkrBBG!R118C23</stp>
        <tr r="W118" s="1"/>
      </tp>
      <tp t="s">
        <v>N</v>
        <stp/>
        <stp>##V3_BDPV12</stp>
        <stp>XS2010037765 Corp</stp>
        <stp>green_bond_loan_indicator</stp>
        <stp>[greenBondsFilter.xlsx]tkrBBG!R172C23</stp>
        <tr r="W172" s="1"/>
      </tp>
      <tp t="s">
        <v>N</v>
        <stp/>
        <stp>##V3_BDPV12</stp>
        <stp>XS2033327854 Corp</stp>
        <stp>green_bond_loan_indicator</stp>
        <stp>[greenBondsFilter.xlsx]tkrBBG!R190C23</stp>
        <tr r="W190" s="1"/>
      </tp>
      <tp>
        <v>143.47240830392661</v>
        <stp/>
        <stp>##V3_BDPV12</stp>
        <stp>XS1196713298 Corp</stp>
        <stp>yas_ispread</stp>
        <stp>[greenBondsFilter.xlsx]tkrBBG!R137C18</stp>
        <tr r="R137" s="1"/>
      </tp>
      <tp t="s">
        <v>N</v>
        <stp/>
        <stp>##V3_BDPV12</stp>
        <stp>XS1196714429 Corp</stp>
        <stp>green_bond_loan_indicator</stp>
        <stp>[greenBondsFilter.xlsx]tkrBBG!R134C23</stp>
        <tr r="W134" s="1"/>
      </tp>
      <tp t="s">
        <v>N</v>
        <stp/>
        <stp>##V3_BDPV12</stp>
        <stp>XS0954674825 Corp</stp>
        <stp>green_bond_loan_indicator</stp>
        <stp>[greenBondsFilter.xlsx]tkrBBG!R121C23</stp>
        <tr r="W121" s="1"/>
      </tp>
      <tp t="s">
        <v>N</v>
        <stp/>
        <stp>##V3_BDPV12</stp>
        <stp>XS1982704824 Corp</stp>
        <stp>green_bond_loan_indicator</stp>
        <stp>[greenBondsFilter.xlsx]tkrBBG!R184C23</stp>
        <tr r="W184" s="1"/>
      </tp>
      <tp t="s">
        <v>N</v>
        <stp/>
        <stp>##V3_BDPV12</stp>
        <stp>FR0013399177 Corp</stp>
        <stp>green_bond_loan_indicator</stp>
        <stp>[greenBondsFilter.xlsx]tkrBBG!R160C23</stp>
        <tr r="W160" s="1"/>
      </tp>
      <tp t="s">
        <v>N</v>
        <stp/>
        <stp>##V3_BDPV12</stp>
        <stp>XS2195190876 Corp</stp>
        <stp>green_bond_loan_indicator</stp>
        <stp>[greenBondsFilter.xlsx]tkrBBG!R136C23</stp>
        <tr r="W136" s="1"/>
      </tp>
    </main>
    <main first="bloomberg.rtd">
      <tp>
        <v>72</v>
        <stp/>
        <stp>##V3_BDPV12</stp>
        <stp>USQ12441AB91 Corp</stp>
        <stp>RSK_BB_IMPLIED_CDS_SPREAD</stp>
        <stp>[greenBondsFilter.xlsx]tkrBBG!R50C32</stp>
        <tr r="AF50" s="1"/>
      </tp>
      <tp>
        <v>2.375</v>
        <stp/>
        <stp>##V3_BDPV12</stp>
        <stp>XS2077670003 Corp</stp>
        <stp>coupon</stp>
        <stp>[greenBondsFilter.xlsx]tkrBBG!R8C11</stp>
        <tr r="K8" s="1"/>
      </tp>
      <tp>
        <v>5.1180000000000003</v>
        <stp/>
        <stp>##V3_BDPV12</stp>
        <stp>XS1323897485 Corp</stp>
        <stp>coupon</stp>
        <stp>[greenBondsFilter.xlsx]tkrBBG!R2C11</stp>
        <tr r="K2" s="1"/>
      </tp>
      <tp t="s">
        <v>EUR</v>
        <stp/>
        <stp>##V3_BDPV12</stp>
        <stp>FR0011531730 Corp</stp>
        <stp>crncy</stp>
        <stp>[greenBondsFilter.xlsx]tkrBBG!R87C14</stp>
        <tr r="N87" s="1"/>
      </tp>
      <tp t="s">
        <v>EUR</v>
        <stp/>
        <stp>##V3_BDPV12</stp>
        <stp>XS1713462403 Corp</stp>
        <stp>crncy</stp>
        <stp>[greenBondsFilter.xlsx]tkrBBG!R31C14</stp>
        <tr r="N31" s="1"/>
      </tp>
      <tp t="s">
        <v>EUR</v>
        <stp/>
        <stp>##V3_BDPV12</stp>
        <stp>XS1115498260 Corp</stp>
        <stp>crncy</stp>
        <stp>[greenBondsFilter.xlsx]tkrBBG!R66C14</stp>
        <tr r="N66" s="1"/>
      </tp>
      <tp t="s">
        <v>EUR</v>
        <stp/>
        <stp>##V3_BDPV12</stp>
        <stp>FR0013310505 Corp</stp>
        <stp>crncy</stp>
        <stp>[greenBondsFilter.xlsx]tkrBBG!R88C14</stp>
        <tr r="N88" s="1"/>
      </tp>
      <tp t="s">
        <v>EUR</v>
        <stp/>
        <stp>##V3_BDPV12</stp>
        <stp>XS1294343337 Corp</stp>
        <stp>crncy</stp>
        <stp>[greenBondsFilter.xlsx]tkrBBG!R32C14</stp>
        <tr r="N32" s="1"/>
      </tp>
      <tp t="s">
        <v>EUR</v>
        <stp/>
        <stp>##V3_BDPV12</stp>
        <stp>FR0011401751 Corp</stp>
        <stp>crncy</stp>
        <stp>[greenBondsFilter.xlsx]tkrBBG!R97C14</stp>
        <tr r="N97" s="1"/>
      </tp>
      <tp t="s">
        <v>EUR</v>
        <stp/>
        <stp>##V3_BDPV12</stp>
        <stp>XS1590787799 Corp</stp>
        <stp>crncy</stp>
        <stp>[greenBondsFilter.xlsx]tkrBBG!R59C14</stp>
        <tr r="N59" s="1"/>
      </tp>
      <tp t="s">
        <v>EUR</v>
        <stp/>
        <stp>##V3_BDPV12</stp>
        <stp>XS1713466495 Corp</stp>
        <stp>crncy</stp>
        <stp>[greenBondsFilter.xlsx]tkrBBG!R19C14</stp>
        <tr r="N19" s="1"/>
      </tp>
      <tp t="s">
        <v>EUR</v>
        <stp/>
        <stp>##V3_BDPV12</stp>
        <stp>XS1933828433 Corp</stp>
        <stp>crncy</stp>
        <stp>[greenBondsFilter.xlsx]tkrBBG!R74C14</stp>
        <tr r="N74" s="1"/>
      </tp>
      <tp t="s">
        <v>BBB+</v>
        <stp/>
        <stp>##V3_BDPV12</stp>
        <stp>USQ12441AB91 Corp</stp>
        <stp>bb_composite</stp>
        <stp>[greenBondsFilter.xlsx]tkrBBG!R50C22</stp>
        <stp>fill=-</stp>
        <tr r="V50" s="1"/>
      </tp>
      <tp t="s">
        <v>BB+</v>
        <stp/>
        <stp>##V3_BDPV12</stp>
        <stp>XS1888179477 Corp</stp>
        <stp>bb_composite</stp>
        <stp>[greenBondsFilter.xlsx]tkrBBG!R78C22</stp>
        <stp>fill=-</stp>
        <tr r="V78" s="1"/>
      </tp>
      <tp>
        <v>2.1480000305175779</v>
        <stp/>
        <stp>##V3_BDPV12</stp>
        <stp>XS1195202822 Corp</stp>
        <stp>basic_spread</stp>
        <stp>[greenBondsFilter.xlsx]tkrBBG!R46C27</stp>
        <tr r="AA46" s="1"/>
      </tp>
      <tp t="s">
        <v>BBB-</v>
        <stp/>
        <stp>##V3_BDPV12</stp>
        <stp>XS1115502988 Corp</stp>
        <stp>bb_composite</stp>
        <stp>[greenBondsFilter.xlsx]tkrBBG!R69C22</stp>
        <stp>fill=-</stp>
        <tr r="V69" s="1"/>
      </tp>
      <tp t="s">
        <v>BB</v>
        <stp/>
        <stp>##V3_BDPV12</stp>
        <stp>XS2069101868 Corp</stp>
        <stp>bb_composite</stp>
        <stp>[greenBondsFilter.xlsx]tkrBBG!R58C22</stp>
        <stp>fill=-</stp>
        <tr r="V58" s="1"/>
      </tp>
      <tp>
        <v>3.6679998779296876</v>
        <stp/>
        <stp>##V3_BDPV12</stp>
        <stp>XS1028599287 Corp</stp>
        <stp>basic_spread</stp>
        <stp>[greenBondsFilter.xlsx]tkrBBG!R64C27</stp>
        <tr r="AA64" s="1"/>
      </tp>
      <tp t="s">
        <v>BB</v>
        <stp/>
        <stp>##V3_BDPV12</stp>
        <stp>XS1490960942 Corp</stp>
        <stp>bb_composite</stp>
        <stp>[greenBondsFilter.xlsx]tkrBBG!R70C22</stp>
        <stp>fill=-</stp>
        <tr r="V70" s="1"/>
      </tp>
      <tp t="s">
        <v>BB+</v>
        <stp/>
        <stp>##V3_BDPV12</stp>
        <stp>XS1207058733 Corp</stp>
        <stp>bb_composite</stp>
        <stp>[greenBondsFilter.xlsx]tkrBBG!R34C22</stp>
        <stp>fill=-</stp>
        <tr r="V34" s="1"/>
      </tp>
      <tp>
        <v>4.12</v>
        <stp/>
        <stp>##V3_BDPV12</stp>
        <stp>XS2193662728 Corp</stp>
        <stp>basic_spread</stp>
        <stp>[greenBondsFilter.xlsx]tkrBBG!R38C27</stp>
        <tr r="AA38" s="1"/>
      </tp>
      <tp>
        <v>4.1070001220703123</v>
        <stp/>
        <stp>##V3_BDPV12</stp>
        <stp>XS1933828433 Corp</stp>
        <stp>basic_spread</stp>
        <stp>[greenBondsFilter.xlsx]tkrBBG!R74C27</stp>
        <tr r="AA74" s="1"/>
      </tp>
      <tp t="s">
        <v>BB</v>
        <stp/>
        <stp>##V3_BDPV12</stp>
        <stp>XS1795406575 Corp</stp>
        <stp>bb_composite</stp>
        <stp>[greenBondsFilter.xlsx]tkrBBG!R72C22</stp>
        <stp>fill=-</stp>
        <tr r="V72" s="1"/>
      </tp>
      <tp>
        <v>4.9420001220703123</v>
        <stp/>
        <stp>##V3_BDPV12</stp>
        <stp>XS1294342792 Corp</stp>
        <stp>basic_spread</stp>
        <stp>[greenBondsFilter.xlsx]tkrBBG!R30C27</stp>
        <tr r="AA30" s="1"/>
      </tp>
      <tp t="s">
        <v>XS0992293901</v>
        <stp/>
        <stp>##V3_BDPV12</stp>
        <stp>XS0992293901 Corp</stp>
        <stp>ID_ISIN</stp>
        <stp>[greenBondsFilter.xlsx]tkrBBG!R3C8</stp>
        <tr r="H3" s="1"/>
      </tp>
      <tp t="s">
        <v>BHP 6 1/4 10/19/75</v>
        <stp/>
        <stp>##V3_BDPV12</stp>
        <stp>USQ12441AA19 Corp</stp>
        <stp>security name</stp>
        <stp>[greenBondsFilter.xlsx]tkrBBG!R51C9</stp>
        <tr r="I51" s="1"/>
      </tp>
      <tp t="s">
        <v>BBB</v>
        <stp/>
        <stp>##V3_BDPV12</stp>
        <stp>FR0013398229 Corp</stp>
        <stp>bb_composite</stp>
        <stp>[greenBondsFilter.xlsx]tkrBBG!R90C22</stp>
        <stp>fill=-</stp>
        <tr r="V90" s="1"/>
      </tp>
      <tp t="s">
        <v>21/07/2023</v>
        <stp/>
        <stp>##V3_BDPV12</stp>
        <stp>XS1634523754 Corp</stp>
        <stp>nxt_call_dt</stp>
        <stp>[greenBondsFilter.xlsx]tkrBBG!R178C12</stp>
        <tr r="L178" s="1"/>
      </tp>
      <tp t="s">
        <v>EUSA5</v>
        <stp/>
        <stp>##V3_BDPV12</stp>
        <stp>PTEDPLOM0017 Corp</stp>
        <stp>reset_idx</stp>
        <stp>[greenBondsFilter.xlsx]tkrBBG!R146C26</stp>
        <tr r="Z146" s="1"/>
      </tp>
      <tp t="s">
        <v>10/03/2023</v>
        <stp/>
        <stp>##V3_BDPV12</stp>
        <stp>XS1150695192 Corp</stp>
        <stp>nxt_call_dt</stp>
        <stp>[greenBondsFilter.xlsx]tkrBBG!R148C12</stp>
        <tr r="L148" s="1"/>
      </tp>
      <tp t="s">
        <v>EUSA5</v>
        <stp/>
        <stp>##V3_BDPV12</stp>
        <stp>XS2110077299 Corp</stp>
        <stp>reset_idx</stp>
        <stp>[greenBondsFilter.xlsx]tkrBBG!R169C26</stp>
        <tr r="Z169" s="1"/>
      </tp>
      <tp t="s">
        <v>24/08/2024</v>
        <stp/>
        <stp>##V3_BDPV12</stp>
        <stp>XS1720192696 Corp</stp>
        <stp>nxt_call_dt</stp>
        <stp>[greenBondsFilter.xlsx]tkrBBG!R142C12</stp>
        <tr r="L142" s="1"/>
      </tp>
      <tp t="s">
        <v>22/07/2025</v>
        <stp/>
        <stp>##V3_BDPV12</stp>
        <stp>XS2207430120 Corp</stp>
        <stp>nxt_call_dt</stp>
        <stp>[greenBondsFilter.xlsx]tkrBBG!R114C12</stp>
        <tr r="L114" s="1"/>
      </tp>
      <tp t="s">
        <v>24/07/2023</v>
        <stp/>
        <stp>##V3_BDPV12</stp>
        <stp>XS1811181566 Corp</stp>
        <stp>nxt_call_dt</stp>
        <stp>[greenBondsFilter.xlsx]tkrBBG!R182C12</stp>
        <tr r="L182" s="1"/>
      </tp>
      <tp t="s">
        <v>10/01/2024</v>
        <stp/>
        <stp>##V3_BDPV12</stp>
        <stp>XS0954675129 Corp</stp>
        <stp>nxt_call_dt</stp>
        <stp>[greenBondsFilter.xlsx]tkrBBG!R118C12</stp>
        <tr r="L118" s="1"/>
      </tp>
      <tp t="s">
        <v>EUSA5</v>
        <stp/>
        <stp>##V3_BDPV12</stp>
        <stp>XS1191320297 Corp</stp>
        <stp>reset_idx</stp>
        <stp>[greenBondsFilter.xlsx]tkrBBG!R180C26</stp>
        <tr r="Z180" s="1"/>
      </tp>
      <tp t="s">
        <v>27/06/2028</v>
        <stp/>
        <stp>##V3_BDPV12</stp>
        <stp>XS1799939027 Corp</stp>
        <stp>nxt_call_dt</stp>
        <stp>[greenBondsFilter.xlsx]tkrBBG!R157C12</stp>
        <tr r="L157" s="1"/>
      </tp>
      <tp t="s">
        <v>20/03/2022</v>
        <stp/>
        <stp>##V3_BDPV12</stp>
        <stp>XS1206540806 Corp</stp>
        <stp>nxt_call_dt</stp>
        <stp>[greenBondsFilter.xlsx]tkrBBG!R150C12</stp>
        <tr r="L150" s="1"/>
      </tp>
      <tp t="s">
        <v>05/01/2022</v>
        <stp/>
        <stp>##V3_BDPV12</stp>
        <stp>XS1405770907 Corp</stp>
        <stp>nxt_call_dt</stp>
        <stp>[greenBondsFilter.xlsx]tkrBBG!R105C12</stp>
        <tr r="L105" s="1"/>
      </tp>
      <tp t="s">
        <v>N</v>
        <stp/>
        <stp>##V3_BDPV12</stp>
        <stp>XS1629774230 Corp</stp>
        <stp>green_bond_loan_indicator</stp>
        <stp>[greenBondsFilter.xlsx]tkrBBG!R156C23</stp>
        <tr r="W156" s="1"/>
      </tp>
      <tp>
        <v>193.83596433987302</v>
        <stp/>
        <stp>##V3_BDPV12</stp>
        <stp>XS1498442521 Corp</stp>
        <stp>yas_ispread</stp>
        <stp>[greenBondsFilter.xlsx]tkrBBG!R109C18</stp>
        <tr r="R109" s="1"/>
      </tp>
      <tp>
        <v>341.32276254821738</v>
        <stp/>
        <stp>##V3_BDPV12</stp>
        <stp>XS1788973573 Corp</stp>
        <stp>yas_ispread</stp>
        <stp>[greenBondsFilter.xlsx]tkrBBG!R168C18</stp>
        <tr r="R168" s="1"/>
      </tp>
      <tp t="s">
        <v>N</v>
        <stp/>
        <stp>##V3_BDPV12</stp>
        <stp>XS2010044977 Corp</stp>
        <stp>green_bond_loan_indicator</stp>
        <stp>[greenBondsFilter.xlsx]tkrBBG!R131C23</stp>
        <tr r="W131" s="1"/>
      </tp>
      <tp t="s">
        <v>N</v>
        <stp/>
        <stp>##V3_BDPV12</stp>
        <stp>XS1254119750 Corp</stp>
        <stp>green_bond_loan_indicator</stp>
        <stp>[greenBondsFilter.xlsx]tkrBBG!R112C23</stp>
        <tr r="W112" s="1"/>
      </tp>
      <tp t="s">
        <v>Y</v>
        <stp/>
        <stp>##V3_BDPV12</stp>
        <stp>XS2010036874 Corp</stp>
        <stp>green_bond_loan_indicator</stp>
        <stp>[greenBondsFilter.xlsx]tkrBBG!R143C23</stp>
        <tr r="W143" s="1"/>
      </tp>
      <tp>
        <v>1149.4522068071697</v>
        <stp/>
        <stp>##V3_BDPV12</stp>
        <stp>XS1582433428 Corp</stp>
        <stp>yas_ispread</stp>
        <stp>[greenBondsFilter.xlsx]tkrBBG!R189C18</stp>
        <tr r="R189" s="1"/>
      </tp>
      <tp t="s">
        <v>Y</v>
        <stp/>
        <stp>##V3_BDPV12</stp>
        <stp>XS2035564629 Corp</stp>
        <stp>green_bond_loan_indicator</stp>
        <stp>[greenBondsFilter.xlsx]tkrBBG!R108C23</stp>
        <tr r="W108" s="1"/>
      </tp>
    </main>
    <main first="bloomberg.rtd">
      <tp t="s">
        <v>EUR</v>
        <stp/>
        <stp>##V3_BDPV12</stp>
        <stp>XS1222594472 Corp</stp>
        <stp>crncy</stp>
        <stp>[greenBondsFilter.xlsx]tkrBBG!R56C14</stp>
        <tr r="N56" s="1"/>
      </tp>
      <tp t="s">
        <v>EVKGR 2 1/8 07/07/77</v>
        <stp/>
        <stp>##V3_BDPV12</stp>
        <stp>DE000A2GSFF1 Corp</stp>
        <stp>security name</stp>
        <stp>[greenBondsFilter.xlsx]tkrBBG!R20C9</stp>
        <tr r="I20" s="1"/>
      </tp>
      <tp t="s">
        <v>EUR</v>
        <stp/>
        <stp>##V3_BDPV12</stp>
        <stp>XS2011260705 Corp</stp>
        <stp>crncy</stp>
        <stp>[greenBondsFilter.xlsx]tkrBBG!R14C14</stp>
        <tr r="N14" s="1"/>
      </tp>
      <tp t="s">
        <v>EUR</v>
        <stp/>
        <stp>##V3_BDPV12</stp>
        <stp>FR0012278539 Corp</stp>
        <stp>crncy</stp>
        <stp>[greenBondsFilter.xlsx]tkrBBG!R15C14</stp>
        <tr r="N15" s="1"/>
      </tp>
      <tp t="s">
        <v>EUR</v>
        <stp/>
        <stp>##V3_BDPV12</stp>
        <stp>FR0012648590 Corp</stp>
        <stp>crncy</stp>
        <stp>[greenBondsFilter.xlsx]tkrBBG!R92C14</stp>
        <tr r="N92" s="1"/>
      </tp>
      <tp t="s">
        <v>NR</v>
        <stp/>
        <stp>##V3_BDPV12</stp>
        <stp>XS1224953882 Corp</stp>
        <stp>bb_composite</stp>
        <stp>[greenBondsFilter.xlsx]tkrBBG!R22C22</stp>
        <stp>fill=-</stp>
        <tr r="V22" s="1"/>
      </tp>
      <tp t="s">
        <v>BBB</v>
        <stp/>
        <stp>##V3_BDPV12</stp>
        <stp>XS2011260705 Corp</stp>
        <stp>bb_composite</stp>
        <stp>[greenBondsFilter.xlsx]tkrBBG!R14C22</stp>
        <stp>fill=-</stp>
        <tr r="V14" s="1"/>
      </tp>
      <tp t="s">
        <v>XS2069101868</v>
        <stp/>
        <stp>##V3_BDPV12</stp>
        <stp>XS2069101868 Corp</stp>
        <stp>ID_ISIN</stp>
        <stp>[greenBondsFilter.xlsx]tkrBBG!R58C8</stp>
        <tr r="H58" s="1"/>
      </tp>
      <tp t="s">
        <v>XS1028597315</v>
        <stp/>
        <stp>##V3_BDPV12</stp>
        <stp>XS1028597315 Corp</stp>
        <stp>ID_ISIN</stp>
        <stp>[greenBondsFilter.xlsx]tkrBBG!R68C8</stp>
        <tr r="H68" s="1"/>
      </tp>
      <tp t="s">
        <v>BBB+</v>
        <stp/>
        <stp>##V3_BDPV12</stp>
        <stp>XS1309437215 Corp</stp>
        <stp>bb_composite</stp>
        <stp>[greenBondsFilter.xlsx]tkrBBG!R52C22</stp>
        <stp>fill=-</stp>
        <tr r="V52" s="1"/>
      </tp>
      <tp t="s">
        <v>XS1309436910</v>
        <stp/>
        <stp>##V3_BDPV12</stp>
        <stp>XS1309436910 Corp</stp>
        <stp>ID_ISIN</stp>
        <stp>[greenBondsFilter.xlsx]tkrBBG!R49C8</stp>
        <tr r="H49" s="1"/>
      </tp>
      <tp t="s">
        <v>XS1731823255</v>
        <stp/>
        <stp>##V3_BDPV12</stp>
        <stp>XS1731823255 Corp</stp>
        <stp>ID_ISIN</stp>
        <stp>[greenBondsFilter.xlsx]tkrBBG!R71C8</stp>
        <tr r="H71" s="1"/>
      </tp>
      <tp t="s">
        <v>BBB+</v>
        <stp/>
        <stp>##V3_BDPV12</stp>
        <stp>XS2193662728 Corp</stp>
        <stp>bb_composite</stp>
        <stp>[greenBondsFilter.xlsx]tkrBBG!R38C22</stp>
        <stp>fill=-</stp>
        <tr r="V38" s="1"/>
      </tp>
      <tp t="s">
        <v>BBB+</v>
        <stp/>
        <stp>##V3_BDPV12</stp>
        <stp>XS2193663619 Corp</stp>
        <stp>bb_composite</stp>
        <stp>[greenBondsFilter.xlsx]tkrBBG!R39C22</stp>
        <stp>fill=-</stp>
        <tr r="V39" s="1"/>
      </tp>
      <tp t="s">
        <v>FR0012648590</v>
        <stp/>
        <stp>##V3_BDPV12</stp>
        <stp>FR0012648590 Corp</stp>
        <stp>ID_ISIN</stp>
        <stp>[greenBondsFilter.xlsx]tkrBBG!R92C8</stp>
        <tr r="H92" s="1"/>
      </tp>
      <tp t="s">
        <v>NR</v>
        <stp/>
        <stp>##V3_BDPV12</stp>
        <stp>DE000A289N78 Corp</stp>
        <stp>bb_composite</stp>
        <stp>[greenBondsFilter.xlsx]tkrBBG!R27C22</stp>
        <stp>fill=-</stp>
        <tr r="V27" s="1"/>
      </tp>
      <tp t="s">
        <v>XS2077670003</v>
        <stp/>
        <stp>##V3_BDPV12</stp>
        <stp>XS2077670003 Corp</stp>
        <stp>ID_ISIN</stp>
        <stp>[greenBondsFilter.xlsx]tkrBBG!R8C8</stp>
        <tr r="H8" s="1"/>
      </tp>
      <tp t="s">
        <v>NR</v>
        <stp/>
        <stp>##V3_BDPV12</stp>
        <stp>FR0013252061 Corp</stp>
        <stp>bb_composite</stp>
        <stp>[greenBondsFilter.xlsx]tkrBBG!R93C22</stp>
        <stp>fill=-</stp>
        <tr r="V93" s="1"/>
      </tp>
      <tp t="s">
        <v>05/05/2027</v>
        <stp/>
        <stp>##V3_BDPV12</stp>
        <stp>XS2035564629 Corp</stp>
        <stp>nxt_call_dt</stp>
        <stp>[greenBondsFilter.xlsx]tkrBBG!R108C12</stp>
        <tr r="L108" s="1"/>
      </tp>
      <tp t="s">
        <v>EUSA5</v>
        <stp/>
        <stp>##V3_BDPV12</stp>
        <stp>XS1752984440 Corp</stp>
        <stp>reset_idx</stp>
        <stp>[greenBondsFilter.xlsx]tkrBBG!R176C26</stp>
        <tr r="Z176" s="1"/>
      </tp>
      <tp t="s">
        <v>EUSA9</v>
        <stp/>
        <stp>##V3_BDPV12</stp>
        <stp>XS2187689380 Corp</stp>
        <stp>reset_idx</stp>
        <stp>[greenBondsFilter.xlsx]tkrBBG!R158C26</stp>
        <tr r="Z158" s="1"/>
      </tp>
      <tp t="s">
        <v>BPSW5</v>
        <stp/>
        <stp>##V3_BDPV12</stp>
        <stp>XS2017788592 Corp</stp>
        <stp>reset_idx</stp>
        <stp>[greenBondsFilter.xlsx]tkrBBG!R179C26</stp>
        <tr r="Z179" s="1"/>
      </tp>
      <tp t="s">
        <v>BPSW12</v>
        <stp/>
        <stp>##V3_BDPV12</stp>
        <stp>XS0903532090 Corp</stp>
        <stp>reset_idx</stp>
        <stp>[greenBondsFilter.xlsx]tkrBBG!R133C26</stp>
        <tr r="Z133" s="1"/>
      </tp>
      <tp t="s">
        <v>EUSA8</v>
        <stp/>
        <stp>##V3_BDPV12</stp>
        <stp>XS1139494493 Corp</stp>
        <stp>reset_idx</stp>
        <stp>[greenBondsFilter.xlsx]tkrBBG!R127C26</stp>
        <tr r="Z127" s="1"/>
      </tp>
      <tp t="s">
        <v>PERP/CALL</v>
        <stp/>
        <stp>##V3_BDPV12</stp>
        <stp>DE000A1ZN206 Corp</stp>
        <stp>mty_typ</stp>
        <stp>[greenBondsFilter.xlsx]tkrBBG!R188C13</stp>
        <tr r="M188" s="1"/>
      </tp>
      <tp t="s">
        <v>09/09/2027</v>
        <stp/>
        <stp>##V3_BDPV12</stp>
        <stp>XS2010036874 Corp</stp>
        <stp>nxt_call_dt</stp>
        <stp>[greenBondsFilter.xlsx]tkrBBG!R143C12</stp>
        <tr r="L143" s="1"/>
      </tp>
      <tp t="s">
        <v>05/08/2024</v>
        <stp/>
        <stp>##V3_BDPV12</stp>
        <stp>XS2035564975 Corp</stp>
        <stp>nxt_call_dt</stp>
        <stp>[greenBondsFilter.xlsx]tkrBBG!R106C12</stp>
        <tr r="L106" s="1"/>
      </tp>
      <tp t="s">
        <v>18/11/2022</v>
        <stp/>
        <stp>##V3_BDPV12</stp>
        <stp>XS1139494493 Corp</stp>
        <stp>nxt_call_dt</stp>
        <stp>[greenBondsFilter.xlsx]tkrBBG!R127C12</stp>
        <tr r="L127" s="1"/>
      </tp>
      <tp t="s">
        <v>EUSA5</v>
        <stp/>
        <stp>##V3_BDPV12</stp>
        <stp>XS2000719992 Corp</stp>
        <stp>reset_idx</stp>
        <stp>[greenBondsFilter.xlsx]tkrBBG!R119C26</stp>
        <tr r="Z119" s="1"/>
      </tp>
      <tp>
        <v>359.84204916029449</v>
        <stp/>
        <stp>##V3_BDPV12</stp>
        <stp>XS1048428442 Corp</stp>
        <stp>yas_ispread</stp>
        <stp>[greenBondsFilter.xlsx]tkrBBG!R155C18</stp>
        <tr r="R155" s="1"/>
      </tp>
      <tp t="s">
        <v>N</v>
        <stp/>
        <stp>##V3_BDPV12</stp>
        <stp>XS1757377400 Corp</stp>
        <stp>green_bond_loan_indicator</stp>
        <stp>[greenBondsFilter.xlsx]tkrBBG!R140C23</stp>
        <tr r="W140" s="1"/>
      </tp>
      <tp t="s">
        <v>N</v>
        <stp/>
        <stp>##V3_BDPV12</stp>
        <stp>XS1206541366 Corp</stp>
        <stp>green_bond_loan_indicator</stp>
        <stp>[greenBondsFilter.xlsx]tkrBBG!R159C23</stp>
        <tr r="W159" s="1"/>
      </tp>
      <tp t="s">
        <v>N</v>
        <stp/>
        <stp>##V3_BDPV12</stp>
        <stp>XS2055106210 Corp</stp>
        <stp>green_bond_loan_indicator</stp>
        <stp>[greenBondsFilter.xlsx]tkrBBG!R171C23</stp>
        <tr r="W171" s="1"/>
      </tp>
      <tp t="s">
        <v>N</v>
        <stp/>
        <stp>##V3_BDPV12</stp>
        <stp>XS0222524372 Corp</stp>
        <stp>green_bond_loan_indicator</stp>
        <stp>[greenBondsFilter.xlsx]tkrBBG!R186C23</stp>
        <tr r="W186" s="1"/>
      </tp>
      <tp>
        <v>202.53393187464445</v>
        <stp/>
        <stp>##V3_BDPV12</stp>
        <stp>XS1048428012 Corp</stp>
        <stp>yas_ispread</stp>
        <stp>[greenBondsFilter.xlsx]tkrBBG!R149C18</stp>
        <tr r="R149" s="1"/>
      </tp>
      <tp>
        <v>153.48175583900095</v>
        <stp/>
        <stp>##V3_BDPV12</stp>
        <stp>XS1890845875 Corp</stp>
        <stp>yas_ispread</stp>
        <stp>[greenBondsFilter.xlsx]tkrBBG!R126C18</stp>
        <tr r="R126" s="1"/>
      </tp>
      <tp>
        <v>564.04862409189661</v>
        <stp/>
        <stp>##V3_BDPV12</stp>
        <stp>XS1982704824 Corp</stp>
        <stp>yas_ispread</stp>
        <stp>[greenBondsFilter.xlsx]tkrBBG!R184C18</stp>
        <tr r="R184" s="1"/>
      </tp>
      <tp t="s">
        <v>N</v>
        <stp/>
        <stp>##V3_BDPV12</stp>
        <stp>XS1629658755 Corp</stp>
        <stp>green_bond_loan_indicator</stp>
        <stp>[greenBondsFilter.xlsx]tkrBBG!R151C23</stp>
        <tr r="W151" s="1"/>
      </tp>
      <tp>
        <v>222230000</v>
        <stp/>
        <stp>##V3_BDPV12</stp>
        <stp>DE000A1ZN206 Corp</stp>
        <stp>amt_outstanding</stp>
        <stp>[greenBondsFilter.xlsx]tkrBBG!R188C15</stp>
        <tr r="O188" s="1"/>
      </tp>
      <tp>
        <v>335.01521058239217</v>
        <stp/>
        <stp>##V3_BDPV12</stp>
        <stp>XS1254119750 Corp</stp>
        <stp>yas_ispread</stp>
        <stp>[greenBondsFilter.xlsx]tkrBBG!R112C18</stp>
        <tr r="R112" s="1"/>
      </tp>
      <tp>
        <v>2.3398606777191162</v>
        <stp/>
        <stp>##V3_BDPV12</stp>
        <stp>USQ12441AA19 Corp</stp>
        <stp>blp_i_sprd_mid</stp>
        <stp>[greenBondsFilter.xlsx]tkrBBG!R51C19</stp>
        <tr r="S51" s="1"/>
      </tp>
      <tp t="s">
        <v>EUR</v>
        <stp/>
        <stp>##V3_BDPV12</stp>
        <stp>XS1207054666 Corp</stp>
        <stp>crncy</stp>
        <stp>[greenBondsFilter.xlsx]tkrBBG!R33C14</stp>
        <tr r="N33" s="1"/>
      </tp>
      <tp t="s">
        <v>EUR</v>
        <stp/>
        <stp>##V3_BDPV12</stp>
        <stp>FR0013445335 Corp</stp>
        <stp>crncy</stp>
        <stp>[greenBondsFilter.xlsx]tkrBBG!R94C14</stp>
        <tr r="N94" s="1"/>
      </tp>
      <tp t="s">
        <v>EUR</v>
        <stp/>
        <stp>##V3_BDPV12</stp>
        <stp>XS1413581205 Corp</stp>
        <stp>crncy</stp>
        <stp>[greenBondsFilter.xlsx]tkrBBG!R43C14</stp>
        <tr r="N43" s="1"/>
      </tp>
      <tp t="s">
        <v>EUR</v>
        <stp/>
        <stp>##V3_BDPV12</stp>
        <stp>XS2069101868 Corp</stp>
        <stp>crncy</stp>
        <stp>[greenBondsFilter.xlsx]tkrBBG!R58C14</stp>
        <tr r="N58" s="1"/>
      </tp>
      <tp t="s">
        <v>EUR</v>
        <stp/>
        <stp>##V3_BDPV12</stp>
        <stp>XS2114413565 Corp</stp>
        <stp>crncy</stp>
        <stp>[greenBondsFilter.xlsx]tkrBBG!R86C14</stp>
        <tr r="N86" s="1"/>
      </tp>
      <tp t="s">
        <v>EUR</v>
        <stp/>
        <stp>##V3_BDPV12</stp>
        <stp>XS2109819859 Corp</stp>
        <stp>crncy</stp>
        <stp>[greenBondsFilter.xlsx]tkrBBG!R76C14</stp>
        <tr r="N76" s="1"/>
      </tp>
      <tp t="s">
        <v>GBP</v>
        <stp/>
        <stp>##V3_BDPV12</stp>
        <stp>XS1888180996 Corp</stp>
        <stp>crncy</stp>
        <stp>[greenBondsFilter.xlsx]tkrBBG!R80C14</stp>
        <tr r="N80" s="1"/>
      </tp>
      <tp t="s">
        <v>BB+</v>
        <stp/>
        <stp>##V3_BDPV12</stp>
        <stp>XS1888179550 Corp</stp>
        <stp>bb_composite</stp>
        <stp>[greenBondsFilter.xlsx]tkrBBG!R79C22</stp>
        <stp>fill=-</stp>
        <tr r="V79" s="1"/>
      </tp>
      <tp t="s">
        <v>NR</v>
        <stp/>
        <stp>##V3_BDPV12</stp>
        <stp>XS1716945586 Corp</stp>
        <stp>bb_composite</stp>
        <stp>[greenBondsFilter.xlsx]tkrBBG!R23C22</stp>
        <stp>fill=-</stp>
        <tr r="V23" s="1"/>
      </tp>
      <tp t="s">
        <v>XS1888179550</v>
        <stp/>
        <stp>##V3_BDPV12</stp>
        <stp>XS1888179550 Corp</stp>
        <stp>ID_ISIN</stp>
        <stp>[greenBondsFilter.xlsx]tkrBBG!R79C8</stp>
        <tr r="H79" s="1"/>
      </tp>
      <tp t="s">
        <v>XS2193663619</v>
        <stp/>
        <stp>##V3_BDPV12</stp>
        <stp>XS2193663619 Corp</stp>
        <stp>ID_ISIN</stp>
        <stp>[greenBondsFilter.xlsx]tkrBBG!R39C8</stp>
        <tr r="H39" s="1"/>
      </tp>
      <tp t="s">
        <v>BB+</v>
        <stp/>
        <stp>##V3_BDPV12</stp>
        <stp>XS2119468572 Corp</stp>
        <stp>bb_composite</stp>
        <stp>[greenBondsFilter.xlsx]tkrBBG!R83C22</stp>
        <stp>fill=-</stp>
        <tr r="V83" s="1"/>
      </tp>
      <tp t="s">
        <v>FR0011697028</v>
        <stp/>
        <stp>##V3_BDPV12</stp>
        <stp>FR0011697028 Corp</stp>
        <stp>ID_ISIN</stp>
        <stp>[greenBondsFilter.xlsx]tkrBBG!R98C8</stp>
        <tr r="H98" s="1"/>
      </tp>
      <tp t="s">
        <v>BB+</v>
        <stp/>
        <stp>##V3_BDPV12</stp>
        <stp>XS1888180996 Corp</stp>
        <stp>bb_composite</stp>
        <stp>[greenBondsFilter.xlsx]tkrBBG!R80C22</stp>
        <stp>fill=-</stp>
        <tr r="V80" s="1"/>
      </tp>
      <tp t="s">
        <v>XS1490960942</v>
        <stp/>
        <stp>##V3_BDPV12</stp>
        <stp>XS1490960942 Corp</stp>
        <stp>ID_ISIN</stp>
        <stp>[greenBondsFilter.xlsx]tkrBBG!R70C8</stp>
        <tr r="H70" s="1"/>
      </tp>
      <tp>
        <v>2.1839999389648437</v>
        <stp/>
        <stp>##V3_BDPV12</stp>
        <stp>XS1152338072 Corp</stp>
        <stp>basic_spread</stp>
        <stp>[greenBondsFilter.xlsx]tkrBBG!R11C27</stp>
        <tr r="AA11" s="1"/>
      </tp>
      <tp>
        <v>4.3899999999999997</v>
        <stp/>
        <stp>##V3_BDPV12</stp>
        <stp>XS2182055009 Corp</stp>
        <stp>basic_spread</stp>
        <stp>[greenBondsFilter.xlsx]tkrBBG!R10C27</stp>
        <tr r="AA10" s="1"/>
      </tp>
      <tp t="s">
        <v>EUSA5</v>
        <stp/>
        <stp>##V3_BDPV12</stp>
        <stp>DE000A14J611 Corp</stp>
        <stp>reset_idx</stp>
        <stp>[greenBondsFilter.xlsx]tkrBBG!R6C26</stp>
        <tr r="Z6" s="1"/>
      </tp>
      <tp t="s">
        <v>NR</v>
        <stp/>
        <stp>##V3_BDPV12</stp>
        <stp>FR0012648590 Corp</stp>
        <stp>bb_composite</stp>
        <stp>[greenBondsFilter.xlsx]tkrBBG!R92C22</stp>
        <stp>fill=-</stp>
        <tr r="V92" s="1"/>
      </tp>
      <tp t="s">
        <v>BB+</v>
        <stp/>
        <stp>##V3_BDPV12</stp>
        <stp>FR0011401751 Corp</stp>
        <stp>bb_composite</stp>
        <stp>[greenBondsFilter.xlsx]tkrBBG!R97C22</stp>
        <stp>fill=-</stp>
        <tr r="V97" s="1"/>
      </tp>
      <tp t="s">
        <v>BBB</v>
        <stp/>
        <stp>##V3_BDPV12</stp>
        <stp>FR0013431244 Corp</stp>
        <stp>bb_composite</stp>
        <stp>[greenBondsFilter.xlsx]tkrBBG!R91C22</stp>
        <stp>fill=-</stp>
        <tr r="V91" s="1"/>
      </tp>
      <tp t="s">
        <v>17/02/2026</v>
        <stp/>
        <stp>##V3_BDPV12</stp>
        <stp>XS2110077299 Corp</stp>
        <stp>nxt_call_dt</stp>
        <stp>[greenBondsFilter.xlsx]tkrBBG!R169C12</stp>
        <tr r="L169" s="1"/>
      </tp>
      <tp t="s">
        <v>22/02/2023</v>
        <stp/>
        <stp>##V3_BDPV12</stp>
        <stp>XS1721244371 Corp</stp>
        <stp>nxt_call_dt</stp>
        <stp>[greenBondsFilter.xlsx]tkrBBG!R124C12</stp>
        <tr r="L124" s="1"/>
      </tp>
      <tp t="s">
        <v>BPSW5</v>
        <stp/>
        <stp>##V3_BDPV12</stp>
        <stp>XS1014987355 Corp</stp>
        <stp>reset_idx</stp>
        <stp>[greenBondsFilter.xlsx]tkrBBG!R122C26</stp>
        <tr r="Z122" s="1"/>
      </tp>
      <tp t="s">
        <v>30/09/2020</v>
        <stp/>
        <stp>##V3_BDPV12</stp>
        <stp>XS0222524372 Corp</stp>
        <stp>nxt_call_dt</stp>
        <stp>[greenBondsFilter.xlsx]tkrBBG!R186C12</stp>
        <tr r="L186" s="1"/>
      </tp>
      <tp t="s">
        <v>14/02/2023</v>
        <stp/>
        <stp>##V3_BDPV12</stp>
        <stp>XS1716927766 Corp</stp>
        <stp>nxt_call_dt</stp>
        <stp>[greenBondsFilter.xlsx]tkrBBG!R164C12</stp>
        <tr r="L164" s="1"/>
      </tp>
      <tp t="s">
        <v>19/07/2023</v>
        <stp/>
        <stp>##V3_BDPV12</stp>
        <stp>XS1642682410 Corp</stp>
        <stp>nxt_call_dt</stp>
        <stp>[greenBondsFilter.xlsx]tkrBBG!R191C12</stp>
        <tr r="L191" s="1"/>
      </tp>
      <tp t="s">
        <v>26/04/2024</v>
        <stp/>
        <stp>##V3_BDPV12</stp>
        <stp>XS1934875219 Corp</stp>
        <stp>nxt_call_dt</stp>
        <stp>[greenBondsFilter.xlsx]tkrBBG!R185C12</stp>
        <tr r="L185" s="1"/>
      </tp>
      <tp t="s">
        <v>15/09/2021</v>
        <stp/>
        <stp>##V3_BDPV12</stp>
        <stp>XS1014987355 Corp</stp>
        <stp>nxt_call_dt</stp>
        <stp>[greenBondsFilter.xlsx]tkrBBG!R122C12</stp>
        <tr r="L122" s="1"/>
      </tp>
      <tp t="s">
        <v>19/11/2024</v>
        <stp/>
        <stp>##V3_BDPV12</stp>
        <stp>XS2010037765 Corp</stp>
        <stp>nxt_call_dt</stp>
        <stp>[greenBondsFilter.xlsx]tkrBBG!R172C12</stp>
        <tr r="L172" s="1"/>
      </tp>
      <tp t="s">
        <v>EUSA10</v>
        <stp/>
        <stp>##V3_BDPV12</stp>
        <stp>XS0968913342 Corp</stp>
        <stp>reset_idx</stp>
        <stp>[greenBondsFilter.xlsx]tkrBBG!R152C26</stp>
        <tr r="Z152" s="1"/>
      </tp>
      <tp t="s">
        <v>14/06/2027</v>
        <stp/>
        <stp>##V3_BDPV12</stp>
        <stp>XS1629774230 Corp</stp>
        <stp>nxt_call_dt</stp>
        <stp>[greenBondsFilter.xlsx]tkrBBG!R156C12</stp>
        <tr r="L156" s="1"/>
      </tp>
      <tp t="s">
        <v>09/08/2023</v>
        <stp/>
        <stp>##V3_BDPV12</stp>
        <stp>XS1819537132 Corp</stp>
        <stp>nxt_call_dt</stp>
        <stp>[greenBondsFilter.xlsx]tkrBBG!R183C12</stp>
        <tr r="L183" s="1"/>
      </tp>
      <tp t="s">
        <v>07/03/2023</v>
        <stp/>
        <stp>##V3_BDPV12</stp>
        <stp>XS1677911825 Corp</stp>
        <stp>nxt_call_dt</stp>
        <stp>[greenBondsFilter.xlsx]tkrBBG!R170C12</stp>
        <tr r="L170" s="1"/>
      </tp>
      <tp t="s">
        <v>N</v>
        <stp/>
        <stp>##V3_BDPV12</stp>
        <stp>XS1322373017 Corp</stp>
        <stp>green_bond_loan_indicator</stp>
        <stp>[greenBondsFilter.xlsx]tkrBBG!R116C23</stp>
        <tr r="W116" s="1"/>
      </tp>
      <tp>
        <v>276.97472013306054</v>
        <stp/>
        <stp>##V3_BDPV12</stp>
        <stp>XS1491364953 Corp</stp>
        <stp>yas_ispread</stp>
        <stp>[greenBondsFilter.xlsx]tkrBBG!R181C18</stp>
        <tr r="R181" s="1"/>
      </tp>
      <tp t="s">
        <v>N</v>
        <stp/>
        <stp>##V3_BDPV12</stp>
        <stp>XS2010045511 Corp</stp>
        <stp>green_bond_loan_indicator</stp>
        <stp>[greenBondsFilter.xlsx]tkrBBG!R132C23</stp>
        <tr r="W132" s="1"/>
      </tp>
      <tp>
        <v>203.12173296787611</v>
        <stp/>
        <stp>##V3_BDPV12</stp>
        <stp>XS1591694481 Corp</stp>
        <stp>yas_ispread</stp>
        <stp>[greenBondsFilter.xlsx]tkrBBG!R113C18</stp>
        <tr r="R113" s="1"/>
      </tp>
      <tp t="s">
        <v>N</v>
        <stp/>
        <stp>##V3_BDPV12</stp>
        <stp>XS2010032618 Corp</stp>
        <stp>green_bond_loan_indicator</stp>
        <stp>[greenBondsFilter.xlsx]tkrBBG!R174C23</stp>
        <tr r="W174" s="1"/>
      </tp>
      <tp>
        <v>-84.066901465747208</v>
        <stp/>
        <stp>##V3_BDPV12</stp>
        <stp>XS1196714429 Corp</stp>
        <stp>yas_ispread</stp>
        <stp>[greenBondsFilter.xlsx]tkrBBG!R134C18</stp>
        <tr r="R134" s="1"/>
      </tp>
    </main>
    <main first="bloomberg.rtd">
      <tp t="s">
        <v>EDPPL 4.496 04/30/79</v>
        <stp/>
        <stp>##V3_BDPV12</stp>
        <stp>PTEDPKOM0034 Corp</stp>
        <stp>security name</stp>
        <stp>[greenBondsFilter.xlsx]tkrBBG!R145C9</stp>
        <tr r="I145" s="1"/>
      </tp>
      <tp t="s">
        <v>BHP</v>
        <stp/>
        <stp>##V3_BDPV12</stp>
        <stp>USQ12441AA19 Corp</stp>
        <stp>ticker</stp>
        <stp>[greenBondsFilter.xlsx]tkrBBG!R51C10</stp>
        <tr r="J51" s="1"/>
      </tp>
      <tp t="s">
        <v>US05565QDU94</v>
        <stp/>
        <stp>##V3_BDPV12</stp>
        <stp>US05565QDU94 Corp</stp>
        <stp>ID_ISIN</stp>
        <stp>[greenBondsFilter.xlsx]tkrBBG!R40C8</stp>
        <tr r="H40" s="1"/>
      </tp>
      <tp t="s">
        <v>EUR</v>
        <stp/>
        <stp>##V3_BDPV12</stp>
        <stp>XS1501167164 Corp</stp>
        <stp>crncy</stp>
        <stp>[greenBondsFilter.xlsx]tkrBBG!R44C14</stp>
        <tr r="N44" s="1"/>
      </tp>
      <tp t="s">
        <v>EUR</v>
        <stp/>
        <stp>##V3_BDPV12</stp>
        <stp>XS2193661324 Corp</stp>
        <stp>crncy</stp>
        <stp>[greenBondsFilter.xlsx]tkrBBG!R37C14</stp>
        <tr r="N37" s="1"/>
      </tp>
      <tp t="s">
        <v>EUR</v>
        <stp/>
        <stp>##V3_BDPV12</stp>
        <stp>XS2051471105 Corp</stp>
        <stp>crncy</stp>
        <stp>[greenBondsFilter.xlsx]tkrBBG!R21C14</stp>
        <tr r="N21" s="1"/>
      </tp>
      <tp t="s">
        <v>EUR</v>
        <stp/>
        <stp>##V3_BDPV12</stp>
        <stp>XS1050461034 Corp</stp>
        <stp>crncy</stp>
        <stp>[greenBondsFilter.xlsx]tkrBBG!R73C14</stp>
        <tr r="N73" s="1"/>
      </tp>
      <tp t="s">
        <v>EUR</v>
        <stp/>
        <stp>##V3_BDPV12</stp>
        <stp>FR0011697010 Corp</stp>
        <stp>crncy</stp>
        <stp>[greenBondsFilter.xlsx]tkrBBG!R95C14</stp>
        <tr r="N95" s="1"/>
      </tp>
      <tp t="s">
        <v>EUR</v>
        <stp/>
        <stp>##V3_BDPV12</stp>
        <stp>DE000A161W62 Corp</stp>
        <stp>crncy</stp>
        <stp>[greenBondsFilter.xlsx]tkrBBG!R26C14</stp>
        <tr r="N26" s="1"/>
      </tp>
      <tp t="s">
        <v>EUR</v>
        <stp/>
        <stp>##V3_BDPV12</stp>
        <stp>XS1115490523 Corp</stp>
        <stp>crncy</stp>
        <stp>[greenBondsFilter.xlsx]tkrBBG!R63C14</stp>
        <tr r="N63" s="1"/>
      </tp>
      <tp t="s">
        <v>EUR</v>
        <stp/>
        <stp>##V3_BDPV12</stp>
        <stp>XS1309436910 Corp</stp>
        <stp>crncy</stp>
        <stp>[greenBondsFilter.xlsx]tkrBBG!R49C14</stp>
        <tr r="N49" s="1"/>
      </tp>
      <tp t="s">
        <v>EUR</v>
        <stp/>
        <stp>##V3_BDPV12</stp>
        <stp>FR0011697028 Corp</stp>
        <stp>crncy</stp>
        <stp>[greenBondsFilter.xlsx]tkrBBG!R98C14</stp>
        <tr r="N98" s="1"/>
      </tp>
      <tp t="s">
        <v>EUR</v>
        <stp/>
        <stp>##V3_BDPV12</stp>
        <stp>XS2056730679 Corp</stp>
        <stp>crncy</stp>
        <stp>[greenBondsFilter.xlsx]tkrBBG!R85C14</stp>
        <tr r="N85" s="1"/>
      </tp>
      <tp t="s">
        <v>SOLBBB</v>
        <stp/>
        <stp>##V3_BDPV12</stp>
        <stp>BE6309987400 Corp</stp>
        <stp>ticker</stp>
        <stp>[greenBondsFilter.xlsx]tkrBBG!R4C10</stp>
        <tr r="J4" s="1"/>
      </tp>
      <tp t="s">
        <v>EUR</v>
        <stp/>
        <stp>##V3_BDPV12</stp>
        <stp>XS1207058733 Corp</stp>
        <stp>crncy</stp>
        <stp>[greenBondsFilter.xlsx]tkrBBG!R34C14</stp>
        <tr r="N34" s="1"/>
      </tp>
      <tp t="s">
        <v>EUR</v>
        <stp/>
        <stp>##V3_BDPV12</stp>
        <stp>XS1795406575 Corp</stp>
        <stp>crncy</stp>
        <stp>[greenBondsFilter.xlsx]tkrBBG!R72C14</stp>
        <tr r="N72" s="1"/>
      </tp>
      <tp t="s">
        <v>EUR</v>
        <stp/>
        <stp>##V3_BDPV12</stp>
        <stp>FR0013431244 Corp</stp>
        <stp>crncy</stp>
        <stp>[greenBondsFilter.xlsx]tkrBBG!R91C14</stp>
        <tr r="N91" s="1"/>
      </tp>
      <tp t="s">
        <v>EUR</v>
        <stp/>
        <stp>##V3_BDPV12</stp>
        <stp>XS2010039035 Corp</stp>
        <stp>crncy</stp>
        <stp>[greenBondsFilter.xlsx]tkrBBG!R28C14</stp>
        <tr r="N28" s="1"/>
      </tp>
      <tp t="s">
        <v>EUR</v>
        <stp/>
        <stp>##V3_BDPV12</stp>
        <stp>FR0013478252 Corp</stp>
        <stp>crncy</stp>
        <stp>[greenBondsFilter.xlsx]tkrBBG!R17C14</stp>
        <tr r="N17" s="1"/>
      </tp>
      <tp t="s">
        <v>EUR</v>
        <stp/>
        <stp>##V3_BDPV12</stp>
        <stp>FR0013398229 Corp</stp>
        <stp>crncy</stp>
        <stp>[greenBondsFilter.xlsx]tkrBBG!R90C14</stp>
        <tr r="N90" s="1"/>
      </tp>
      <tp t="s">
        <v>EUR</v>
        <stp/>
        <stp>##V3_BDPV12</stp>
        <stp>XS1974787480 Corp</stp>
        <stp>crncy</stp>
        <stp>[greenBondsFilter.xlsx]tkrBBG!R45C14</stp>
        <tr r="N45" s="1"/>
      </tp>
      <tp t="s">
        <v>XS0969342384</v>
        <stp/>
        <stp>##V3_BDPV12</stp>
        <stp>XS0969342384 Corp</stp>
        <stp>ID_ISIN</stp>
        <stp>[greenBondsFilter.xlsx]tkrBBG!R54C8</stp>
        <tr r="H54" s="1"/>
      </tp>
      <tp t="s">
        <v>XS1888179477</v>
        <stp/>
        <stp>##V3_BDPV12</stp>
        <stp>XS1888179477 Corp</stp>
        <stp>ID_ISIN</stp>
        <stp>[greenBondsFilter.xlsx]tkrBBG!R78C8</stp>
        <tr r="H78" s="1"/>
      </tp>
      <tp t="s">
        <v>Utilities</v>
        <stp/>
        <stp>##V3_BDPV12</stp>
        <stp>PTEDPLOM0017 Corp</stp>
        <stp>industry_sector</stp>
        <stp>[greenBondsFilter.xlsx]tkrBBG!R146C16</stp>
        <tr r="P146" s="1"/>
      </tp>
      <tp t="s">
        <v>XS2010039548</v>
        <stp/>
        <stp>##V3_BDPV12</stp>
        <stp>XS2010039548 Corp</stp>
        <stp>ID_ISIN</stp>
        <stp>[greenBondsFilter.xlsx]tkrBBG!R29C8</stp>
        <tr r="H29" s="1"/>
      </tp>
      <tp t="s">
        <v>XS1405763019</v>
        <stp/>
        <stp>##V3_BDPV12</stp>
        <stp>XS1405763019 Corp</stp>
        <stp>ID_ISIN</stp>
        <stp>[greenBondsFilter.xlsx]tkrBBG!R18C8</stp>
        <tr r="H18" s="1"/>
      </tp>
      <tp t="s">
        <v>Utilities</v>
        <stp/>
        <stp>##V3_BDPV12</stp>
        <stp>PTEDPKOM0034 Corp</stp>
        <stp>industry_sector</stp>
        <stp>[greenBondsFilter.xlsx]tkrBBG!R145C16</stp>
        <tr r="P145" s="1"/>
      </tp>
      <tp t="s">
        <v>A-</v>
        <stp/>
        <stp>##V3_BDPV12</stp>
        <stp>XS1195202822 Corp</stp>
        <stp>bb_composite</stp>
        <stp>[greenBondsFilter.xlsx]tkrBBG!R46C22</stp>
        <stp>fill=-</stp>
        <tr r="V46" s="1"/>
      </tp>
      <tp>
        <v>2.645</v>
        <stp/>
        <stp>##V3_BDPV12</stp>
        <stp>XS1590787799 Corp</stp>
        <stp>basic_spread</stp>
        <stp>[greenBondsFilter.xlsx]tkrBBG!R59C27</stp>
        <tr r="AA59" s="1"/>
      </tp>
      <tp t="s">
        <v>XS2082429890</v>
        <stp/>
        <stp>##V3_BDPV12</stp>
        <stp>XS2082429890 Corp</stp>
        <stp>ID_ISIN</stp>
        <stp>[greenBondsFilter.xlsx]tkrBBG!R60C8</stp>
        <tr r="H60" s="1"/>
      </tp>
      <tp t="s">
        <v>FR0013464922</v>
        <stp/>
        <stp>##V3_BDPV12</stp>
        <stp>FR0013464922 Corp</stp>
        <stp>ID_ISIN</stp>
        <stp>[greenBondsFilter.xlsx]tkrBBG!R99C8</stp>
        <tr r="H99" s="1"/>
      </tp>
      <tp t="s">
        <v>XS2077670342</v>
        <stp/>
        <stp>##V3_BDPV12</stp>
        <stp>XS2077670342 Corp</stp>
        <stp>ID_ISIN</stp>
        <stp>[greenBondsFilter.xlsx]tkrBBG!R9C8</stp>
        <tr r="H9" s="1"/>
      </tp>
      <tp t="s">
        <v>NR</v>
        <stp/>
        <stp>##V3_BDPV12</stp>
        <stp>FR0013445335 Corp</stp>
        <stp>bb_composite</stp>
        <stp>[greenBondsFilter.xlsx]tkrBBG!R94C22</stp>
        <stp>fill=-</stp>
        <tr r="V94" s="1"/>
      </tp>
      <tp t="s">
        <v>BBB-</v>
        <stp/>
        <stp>##V3_BDPV12</stp>
        <stp>FR0013292828 Corp</stp>
        <stp>bb_composite</stp>
        <stp>[greenBondsFilter.xlsx]tkrBBG!R24C22</stp>
        <stp>fill=-</stp>
        <tr r="V24" s="1"/>
      </tp>
      <tp t="s">
        <v>KPN 7 03/28/73</v>
        <stp/>
        <stp>##V3_BDPV12</stp>
        <stp>USN4297BBC74 Corp</stp>
        <stp>security name</stp>
        <stp>[greenBondsFilter.xlsx]tkrBBG!R57C9</stp>
        <tr r="I57" s="1"/>
      </tp>
      <tp t="s">
        <v>02/04/2021</v>
        <stp/>
        <stp>##V3_BDPV12</stp>
        <stp>XS1044811591 Corp</stp>
        <stp>nxt_call_dt</stp>
        <stp>[greenBondsFilter.xlsx]tkrBBG!R104C12</stp>
        <tr r="L104" s="1"/>
      </tp>
      <tp t="s">
        <v>EUSA5</v>
        <stp/>
        <stp>##V3_BDPV12</stp>
        <stp>XS1890845875 Corp</stp>
        <stp>reset_idx</stp>
        <stp>[greenBondsFilter.xlsx]tkrBBG!R126C26</stp>
        <tr r="Z126" s="1"/>
      </tp>
      <tp t="s">
        <v>EUSA5</v>
        <stp/>
        <stp>##V3_BDPV12</stp>
        <stp>XS1150695192 Corp</stp>
        <stp>reset_idx</stp>
        <stp>[greenBondsFilter.xlsx]tkrBBG!R148C26</stp>
        <tr r="Z148" s="1"/>
      </tp>
      <tp t="s">
        <v>EUSA5</v>
        <stp/>
        <stp>##V3_BDPV12</stp>
        <stp>FR0012650281 Corp</stp>
        <stp>reset_idx</stp>
        <stp>[greenBondsFilter.xlsx]tkrBBG!R162C26</stp>
        <tr r="Z162" s="1"/>
      </tp>
      <tp t="s">
        <v>04/09/2023</v>
        <stp/>
        <stp>##V3_BDPV12</stp>
        <stp>XS0968913342 Corp</stp>
        <stp>nxt_call_dt</stp>
        <stp>[greenBondsFilter.xlsx]tkrBBG!R152C12</stp>
        <tr r="L152" s="1"/>
      </tp>
      <tp t="s">
        <v>05/09/2024</v>
        <stp/>
        <stp>##V3_BDPV12</stp>
        <stp>XS2010044977 Corp</stp>
        <stp>nxt_call_dt</stp>
        <stp>[greenBondsFilter.xlsx]tkrBBG!R131C12</stp>
        <tr r="L131" s="1"/>
      </tp>
      <tp t="s">
        <v>EUSA5</v>
        <stp/>
        <stp>##V3_BDPV12</stp>
        <stp>XS1716927766 Corp</stp>
        <stp>reset_idx</stp>
        <stp>[greenBondsFilter.xlsx]tkrBBG!R164C26</stp>
        <tr r="Z164" s="1"/>
      </tp>
      <tp t="s">
        <v>BPSW15</v>
        <stp/>
        <stp>##V3_BDPV12</stp>
        <stp>FR0011700293 Corp</stp>
        <stp>reset_idx</stp>
        <stp>[greenBondsFilter.xlsx]tkrBBG!R101C26</stp>
        <tr r="Z101" s="1"/>
      </tp>
      <tp t="s">
        <v>N</v>
        <stp/>
        <stp>##V3_BDPV12</stp>
        <stp>XS1141810991 Corp</stp>
        <stp>green_bond_loan_indicator</stp>
        <stp>[greenBondsFilter.xlsx]tkrBBG!R144C23</stp>
        <tr r="W144" s="1"/>
      </tp>
      <tp t="s">
        <v>N</v>
        <stp/>
        <stp>##V3_BDPV12</stp>
        <stp>XS1044811591 Corp</stp>
        <stp>green_bond_loan_indicator</stp>
        <stp>[greenBondsFilter.xlsx]tkrBBG!R104C23</stp>
        <tr r="W104" s="1"/>
      </tp>
      <tp t="s">
        <v>Y</v>
        <stp/>
        <stp>##V3_BDPV12</stp>
        <stp>XS2035564975 Corp</stp>
        <stp>green_bond_loan_indicator</stp>
        <stp>[greenBondsFilter.xlsx]tkrBBG!R106C23</stp>
        <tr r="W106" s="1"/>
      </tp>
      <tp t="s">
        <v>N</v>
        <stp/>
        <stp>##V3_BDPV12</stp>
        <stp>XS1205618470 Corp</stp>
        <stp>green_bond_loan_indicator</stp>
        <stp>[greenBondsFilter.xlsx]tkrBBG!R115C23</stp>
        <tr r="W115" s="1"/>
      </tp>
      <tp t="s">
        <v>N</v>
        <stp/>
        <stp>##V3_BDPV12</stp>
        <stp>FR0013330537 Corp</stp>
        <stp>green_bond_loan_indicator</stp>
        <stp>[greenBondsFilter.xlsx]tkrBBG!R167C23</stp>
        <tr r="W167" s="1"/>
      </tp>
      <tp>
        <v>210.1703809129433</v>
        <stp/>
        <stp>##V3_BDPV12</stp>
        <stp>XS1572349865 Corp</stp>
        <stp>yas_ispread</stp>
        <stp>[greenBondsFilter.xlsx]tkrBBG!R135C18</stp>
        <tr r="R135" s="1"/>
      </tp>
      <tp t="s">
        <v>N</v>
        <stp/>
        <stp>##V3_BDPV12</stp>
        <stp>FR0011606169 Corp</stp>
        <stp>green_bond_loan_indicator</stp>
        <stp>[greenBondsFilter.xlsx]tkrBBG!R187C23</stp>
        <tr r="W187" s="1"/>
      </tp>
      <tp t="s">
        <v>N</v>
        <stp/>
        <stp>##V3_BDPV12</stp>
        <stp>XS1508392625 Corp</stp>
        <stp>green_bond_loan_indicator</stp>
        <stp>[greenBondsFilter.xlsx]tkrBBG!R175C23</stp>
        <tr r="W175" s="1"/>
      </tp>
      <tp t="s">
        <v>N</v>
        <stp/>
        <stp>##V3_BDPV12</stp>
        <stp>XS1713463559 Corp</stp>
        <stp>green_bond_loan_indicator</stp>
        <stp>[greenBondsFilter.xlsx]tkrBBG!R120C23</stp>
        <tr r="W120" s="1"/>
      </tp>
      <tp t="s">
        <v>N</v>
        <stp/>
        <stp>##V3_BDPV12</stp>
        <stp>XS1642686676 Corp</stp>
        <stp>green_bond_loan_indicator</stp>
        <stp>[greenBondsFilter.xlsx]tkrBBG!R192C23</stp>
        <tr r="W192" s="1"/>
      </tp>
      <tp t="s">
        <v>N</v>
        <stp/>
        <stp>##V3_BDPV12</stp>
        <stp>BE0002597756 Corp</stp>
        <stp>green_bond_loan_indicator</stp>
        <stp>[greenBondsFilter.xlsx]tkrBBG!R147C23</stp>
        <tr r="W147" s="1"/>
      </tp>
    </main>
    <main first="bloomberg.rtd">
      <tp t="s">
        <v>EUR</v>
        <stp/>
        <stp>##V3_BDPV12</stp>
        <stp>FR0013425170 Corp</stp>
        <stp>crncy</stp>
        <stp>[greenBondsFilter.xlsx]tkrBBG!R16C14</stp>
        <tr r="N16" s="1"/>
      </tp>
      <tp t="s">
        <v>EUR</v>
        <stp/>
        <stp>##V3_BDPV12</stp>
        <stp>XS1405765659 Corp</stp>
        <stp>crncy</stp>
        <stp>[greenBondsFilter.xlsx]tkrBBG!R62C14</stp>
        <tr r="N62" s="1"/>
      </tp>
      <tp t="s">
        <v>EUR</v>
        <stp/>
        <stp>##V3_BDPV12</stp>
        <stp>XS1716945586 Corp</stp>
        <stp>crncy</stp>
        <stp>[greenBondsFilter.xlsx]tkrBBG!R23C14</stp>
        <tr r="N23" s="1"/>
      </tp>
      <tp t="s">
        <v>EUR</v>
        <stp/>
        <stp>##V3_BDPV12</stp>
        <stp>XS1795406658 Corp</stp>
        <stp>crncy</stp>
        <stp>[greenBondsFilter.xlsx]tkrBBG!R75C14</stp>
        <tr r="N75" s="1"/>
      </tp>
      <tp t="s">
        <v>EUR</v>
        <stp/>
        <stp>##V3_BDPV12</stp>
        <stp>XS1731823255 Corp</stp>
        <stp>crncy</stp>
        <stp>[greenBondsFilter.xlsx]tkrBBG!R71C14</stp>
        <tr r="N71" s="1"/>
      </tp>
      <tp t="s">
        <v>EUR</v>
        <stp/>
        <stp>##V3_BDPV12</stp>
        <stp>XS1294342792 Corp</stp>
        <stp>crncy</stp>
        <stp>[greenBondsFilter.xlsx]tkrBBG!R30C14</stp>
        <tr r="N30" s="1"/>
      </tp>
      <tp t="s">
        <v>BBB</v>
        <stp/>
        <stp>##V3_BDPV12</stp>
        <stp>XS2011260531 Corp</stp>
        <stp>bb_composite</stp>
        <stp>[greenBondsFilter.xlsx]tkrBBG!R13C22</stp>
        <stp>fill=-</stp>
        <tr r="V13" s="1"/>
      </tp>
      <tp>
        <v>4</v>
        <stp/>
        <stp>##V3_BDPV12</stp>
        <stp>XS2185997884 Corp</stp>
        <stp>basic_spread</stp>
        <stp>[greenBondsFilter.xlsx]tkrBBG!R35C27</stp>
        <tr r="AA35" s="1"/>
      </tp>
      <tp t="s">
        <v>A-</v>
        <stp/>
        <stp>##V3_BDPV12</stp>
        <stp>XS1974787480 Corp</stp>
        <stp>bb_composite</stp>
        <stp>[greenBondsFilter.xlsx]tkrBBG!R45C22</stp>
        <stp>fill=-</stp>
        <tr r="V45" s="1"/>
      </tp>
      <tp t="s">
        <v>XS1933828433</v>
        <stp/>
        <stp>##V3_BDPV12</stp>
        <stp>XS1933828433 Corp</stp>
        <stp>ID_ISIN</stp>
        <stp>[greenBondsFilter.xlsx]tkrBBG!R74C8</stp>
        <tr r="H74" s="1"/>
      </tp>
      <tp t="s">
        <v>BBB-</v>
        <stp/>
        <stp>##V3_BDPV12</stp>
        <stp>XS1028597315 Corp</stp>
        <stp>bb_composite</stp>
        <stp>[greenBondsFilter.xlsx]tkrBBG!R68C22</stp>
        <stp>fill=-</stp>
        <tr r="V68" s="1"/>
      </tp>
      <tp t="s">
        <v>NR</v>
        <stp/>
        <stp>##V3_BDPV12</stp>
        <stp>XS2056730323 Corp</stp>
        <stp>bb_composite</stp>
        <stp>[greenBondsFilter.xlsx]tkrBBG!R84C22</stp>
        <stp>fill=-</stp>
        <tr r="V84" s="1"/>
      </tp>
      <tp t="s">
        <v>BB</v>
        <stp/>
        <stp>##V3_BDPV12</stp>
        <stp>XS2056371334 Corp</stp>
        <stp>bb_composite</stp>
        <stp>[greenBondsFilter.xlsx]tkrBBG!R77C22</stp>
        <stp>fill=-</stp>
        <tr r="V77" s="1"/>
      </tp>
      <tp t="s">
        <v>BB</v>
        <stp/>
        <stp>##V3_BDPV12</stp>
        <stp>XS1405777746 Corp</stp>
        <stp>bb_composite</stp>
        <stp>[greenBondsFilter.xlsx]tkrBBG!R61C22</stp>
        <stp>fill=-</stp>
        <tr r="V61" s="1"/>
      </tp>
      <tp t="s">
        <v>XS2193662728</v>
        <stp/>
        <stp>##V3_BDPV12</stp>
        <stp>XS2193662728 Corp</stp>
        <stp>ID_ISIN</stp>
        <stp>[greenBondsFilter.xlsx]tkrBBG!R38C8</stp>
        <tr r="H38" s="1"/>
      </tp>
      <tp>
        <v>5</v>
        <stp/>
        <stp>##V3_BDPV12</stp>
        <stp>DE000A1ZN206 Corp</stp>
        <stp>coupon</stp>
        <stp>[greenBondsFilter.xlsx]tkrBBG!R188C11</stp>
        <tr r="K188" s="1"/>
      </tp>
      <tp t="s">
        <v>BBB+</v>
        <stp/>
        <stp>##V3_BDPV12</stp>
        <stp>XS2193661324 Corp</stp>
        <stp>bb_composite</stp>
        <stp>[greenBondsFilter.xlsx]tkrBBG!R37C22</stp>
        <stp>fill=-</stp>
        <tr r="V37" s="1"/>
      </tp>
      <tp t="s">
        <v>BBB</v>
        <stp/>
        <stp>##V3_BDPV12</stp>
        <stp>XS1294342792 Corp</stp>
        <stp>bb_composite</stp>
        <stp>[greenBondsFilter.xlsx]tkrBBG!R30C22</stp>
        <stp>fill=-</stp>
        <tr r="V30" s="1"/>
      </tp>
      <tp>
        <v>2.4510000610351561</v>
        <stp/>
        <stp>##V3_BDPV12</stp>
        <stp>XS1795406575 Corp</stp>
        <stp>basic_spread</stp>
        <stp>[greenBondsFilter.xlsx]tkrBBG!R72C27</stp>
        <tr r="AA72" s="1"/>
      </tp>
      <tp>
        <v>2.9670001220703126</v>
        <stp/>
        <stp>##V3_BDPV12</stp>
        <stp>XS1795406658 Corp</stp>
        <stp>basic_spread</stp>
        <stp>[greenBondsFilter.xlsx]tkrBBG!R75C27</stp>
        <tr r="AA75" s="1"/>
      </tp>
      <tp t="s">
        <v>BBB-</v>
        <stp/>
        <stp>##V3_BDPV12</stp>
        <stp>FR0013447877 Corp</stp>
        <stp>bb_composite</stp>
        <stp>[greenBondsFilter.xlsx]tkrBBG!R67C22</stp>
        <stp>fill=-</stp>
        <tr r="V67" s="1"/>
      </tp>
      <tp>
        <v>8.75</v>
        <stp/>
        <stp>##V3_BDPV12</stp>
        <stp>US29265WAA62 Corp</stp>
        <stp>coupon</stp>
        <stp>[greenBondsFilter.xlsx]tkrBBG!R123C11</stp>
        <tr r="K123" s="1"/>
      </tp>
      <tp t="s">
        <v>BBB-</v>
        <stp/>
        <stp>##V3_BDPV12</stp>
        <stp>FR0013425170 Corp</stp>
        <stp>bb_composite</stp>
        <stp>[greenBondsFilter.xlsx]tkrBBG!R16C22</stp>
        <stp>fill=-</stp>
        <tr r="V16" s="1"/>
      </tp>
      <tp t="s">
        <v>BBB</v>
        <stp/>
        <stp>##V3_BDPV12</stp>
        <stp>FR0011531730 Corp</stp>
        <stp>bb_composite</stp>
        <stp>[greenBondsFilter.xlsx]tkrBBG!R87C22</stp>
        <stp>fill=-</stp>
        <tr r="V87" s="1"/>
      </tp>
      <tp t="s">
        <v>EUSA5</v>
        <stp/>
        <stp>##V3_BDPV12</stp>
        <stp>XS1591694481 Corp</stp>
        <stp>reset_idx</stp>
        <stp>[greenBondsFilter.xlsx]tkrBBG!R113C26</stp>
        <tr r="Z113" s="1"/>
      </tp>
      <tp t="s">
        <v>12/01/2025</v>
        <stp/>
        <stp>##V3_BDPV12</stp>
        <stp>XS2027946610 Corp</stp>
        <stp>nxt_call_dt</stp>
        <stp>[greenBondsFilter.xlsx]tkrBBG!R177C12</stp>
        <tr r="L177" s="1"/>
      </tp>
      <tp t="s">
        <v>26/06/2023</v>
        <stp/>
        <stp>##V3_BDPV12</stp>
        <stp>XS0943370543 Corp</stp>
        <stp>nxt_call_dt</stp>
        <stp>[greenBondsFilter.xlsx]tkrBBG!R141C12</stp>
        <tr r="L141" s="1"/>
      </tp>
      <tp t="s">
        <v>EUSA5</v>
        <stp/>
        <stp>##V3_BDPV12</stp>
        <stp>XS1196713298 Corp</stp>
        <stp>reset_idx</stp>
        <stp>[greenBondsFilter.xlsx]tkrBBG!R137C26</stp>
        <tr r="Z137" s="1"/>
      </tp>
      <tp t="s">
        <v>EUSA9</v>
        <stp/>
        <stp>##V3_BDPV12</stp>
        <stp>XS1224710399 Corp</stp>
        <stp>reset_idx</stp>
        <stp>[greenBondsFilter.xlsx]tkrBBG!R128C26</stp>
        <tr r="Z128" s="1"/>
      </tp>
      <tp t="s">
        <v>05/06/2027</v>
        <stp/>
        <stp>##V3_BDPV12</stp>
        <stp>XS2010045511 Corp</stp>
        <stp>nxt_call_dt</stp>
        <stp>[greenBondsFilter.xlsx]tkrBBG!R132C12</stp>
        <tr r="L132" s="1"/>
      </tp>
      <tp t="s">
        <v>16/06/2022</v>
        <stp/>
        <stp>##V3_BDPV12</stp>
        <stp>XS1572343744 Corp</stp>
        <stp>nxt_call_dt</stp>
        <stp>[greenBondsFilter.xlsx]tkrBBG!R139C12</stp>
        <tr r="L139" s="1"/>
      </tp>
      <tp t="s">
        <v>31/07/2024</v>
        <stp/>
        <stp>##V3_BDPV12</stp>
        <stp>XS2033327854 Corp</stp>
        <stp>nxt_call_dt</stp>
        <stp>[greenBondsFilter.xlsx]tkrBBG!R190C12</stp>
        <tr r="L190" s="1"/>
      </tp>
      <tp t="s">
        <v>01/12/2021</v>
        <stp/>
        <stp>##V3_BDPV12</stp>
        <stp>XS1141810991 Corp</stp>
        <stp>nxt_call_dt</stp>
        <stp>[greenBondsFilter.xlsx]tkrBBG!R144C12</stp>
        <tr r="L144" s="1"/>
      </tp>
      <tp t="s">
        <v>EUAMDB05</v>
        <stp/>
        <stp>##V3_BDPV12</stp>
        <stp>XS1788973573 Corp</stp>
        <stp>reset_idx</stp>
        <stp>[greenBondsFilter.xlsx]tkrBBG!R168C26</stp>
        <tr r="Z168" s="1"/>
      </tp>
      <tp t="s">
        <v>N</v>
        <stp/>
        <stp>##V3_BDPV12</stp>
        <stp>XS1799938995 Corp</stp>
        <stp>green_bond_loan_indicator</stp>
        <stp>[greenBondsFilter.xlsx]tkrBBG!R153C23</stp>
        <tr r="W153" s="1"/>
      </tp>
      <tp t="s">
        <v>N</v>
        <stp/>
        <stp>##V3_BDPV12</stp>
        <stp>XS1634523754 Corp</stp>
        <stp>green_bond_loan_indicator</stp>
        <stp>[greenBondsFilter.xlsx]tkrBBG!R178C23</stp>
        <tr r="W178" s="1"/>
      </tp>
      <tp t="s">
        <v>N</v>
        <stp/>
        <stp>##V3_BDPV12</stp>
        <stp>XS1048428442 Corp</stp>
        <stp>green_bond_loan_indicator</stp>
        <stp>[greenBondsFilter.xlsx]tkrBBG!R155C23</stp>
        <tr r="W155" s="1"/>
      </tp>
      <tp t="s">
        <v>N</v>
        <stp/>
        <stp>##V3_BDPV12</stp>
        <stp>FR0013457157 Corp</stp>
        <stp>green_bond_loan_indicator</stp>
        <stp>[greenBondsFilter.xlsx]tkrBBG!R161C23</stp>
        <tr r="W161" s="1"/>
      </tp>
      <tp t="s">
        <v>N</v>
        <stp/>
        <stp>##V3_BDPV12</stp>
        <stp>XS1117300837 Corp</stp>
        <stp>green_bond_loan_indicator</stp>
        <stp>[greenBondsFilter.xlsx]tkrBBG!R165C23</stp>
        <tr r="W165" s="1"/>
      </tp>
      <tp t="s">
        <v>N</v>
        <stp/>
        <stp>##V3_BDPV12</stp>
        <stp>XS2195190520 Corp</stp>
        <stp>green_bond_loan_indicator</stp>
        <stp>[greenBondsFilter.xlsx]tkrBBG!R138C23</stp>
        <tr r="W138" s="1"/>
      </tp>
      <tp t="s">
        <v>Y</v>
        <stp/>
        <stp>##V3_BDPV12</stp>
        <stp>XS2196328608 Corp</stp>
        <stp>green_bond_loan_indicator</stp>
        <stp>[greenBondsFilter.xlsx]tkrBBG!R107C23</stp>
        <tr r="W107" s="1"/>
      </tp>
      <tp t="s">
        <v>N</v>
        <stp/>
        <stp>##V3_BDPV12</stp>
        <stp>FR0013330529 Corp</stp>
        <stp>green_bond_loan_indicator</stp>
        <stp>[greenBondsFilter.xlsx]tkrBBG!R166C23</stp>
        <tr r="W166" s="1"/>
      </tp>
      <tp t="s">
        <v>N</v>
        <stp/>
        <stp>##V3_BDPV12</stp>
        <stp>XS1219498141 Corp</stp>
        <stp>green_bond_loan_indicator</stp>
        <stp>[greenBondsFilter.xlsx]tkrBBG!R110C23</stp>
        <tr r="W110" s="1"/>
      </tp>
      <tp t="s">
        <v>N</v>
        <stp/>
        <stp>##V3_BDPV12</stp>
        <stp>US29265WAA62 Corp</stp>
        <stp>green_bond_loan_indicator</stp>
        <stp>[greenBondsFilter.xlsx]tkrBBG!R123C23</stp>
        <tr r="W123" s="1"/>
      </tp>
      <tp t="s">
        <v>N</v>
        <stp/>
        <stp>##V3_BDPV12</stp>
        <stp>DE000A1ZN206 Corp</stp>
        <stp>green_bond_loan_indicator</stp>
        <stp>[greenBondsFilter.xlsx]tkrBBG!R188C23</stp>
        <tr r="W188" s="1"/>
      </tp>
      <tp t="s">
        <v>US92857WBQ24</v>
        <stp/>
        <stp>##V3_BDPV12</stp>
        <stp>US92857WBQ24 Corp</stp>
        <stp>ID_ISIN</stp>
        <stp>[greenBondsFilter.xlsx]tkrBBG!R82C8</stp>
        <tr r="H82" s="1"/>
      </tp>
      <tp t="s">
        <v>EUR</v>
        <stp/>
        <stp>##V3_BDPV12</stp>
        <stp>XS1222591023 Corp</stp>
        <stp>crncy</stp>
        <stp>[greenBondsFilter.xlsx]tkrBBG!R55C14</stp>
        <tr r="N55" s="1"/>
      </tp>
      <tp t="s">
        <v>EUR</v>
        <stp/>
        <stp>##V3_BDPV12</stp>
        <stp>FR0013252061 Corp</stp>
        <stp>crncy</stp>
        <stp>[greenBondsFilter.xlsx]tkrBBG!R93C14</stp>
        <tr r="N93" s="1"/>
      </tp>
      <tp t="s">
        <v>EUR</v>
        <stp/>
        <stp>##V3_BDPV12</stp>
        <stp>XS1152338072 Corp</stp>
        <stp>crncy</stp>
        <stp>[greenBondsFilter.xlsx]tkrBBG!R11C14</stp>
        <tr r="N11" s="1"/>
      </tp>
      <tp t="s">
        <v>EUR</v>
        <stp/>
        <stp>##V3_BDPV12</stp>
        <stp>XS1405777746 Corp</stp>
        <stp>crncy</stp>
        <stp>[greenBondsFilter.xlsx]tkrBBG!R61C14</stp>
        <tr r="N61" s="1"/>
      </tp>
      <tp t="s">
        <v>EUR</v>
        <stp/>
        <stp>##V3_BDPV12</stp>
        <stp>XS2182055009 Corp</stp>
        <stp>crncy</stp>
        <stp>[greenBondsFilter.xlsx]tkrBBG!R10C14</stp>
        <tr r="N10" s="1"/>
      </tp>
      <tp t="s">
        <v>EUR</v>
        <stp/>
        <stp>##V3_BDPV12</stp>
        <stp>FR0011942283 Corp</stp>
        <stp>crncy</stp>
        <stp>[greenBondsFilter.xlsx]tkrBBG!R89C14</stp>
        <tr r="N89" s="1"/>
      </tp>
      <tp>
        <v>2.42</v>
        <stp/>
        <stp>##V3_BDPV12</stp>
        <stp>BE0002597756 Corp</stp>
        <stp>basic_spread</stp>
        <stp>[greenBondsFilter.xlsx]tkrBBG!R147C27</stp>
        <tr r="AA147" s="1"/>
      </tp>
      <tp>
        <v>2500000000</v>
        <stp/>
        <stp>##V3_BDPV12</stp>
        <stp>US05565QDV77 Corp</stp>
        <stp>amt_outstanding</stp>
        <stp>[greenBondsFilter.xlsx]tkrBBG!R41C15</stp>
        <tr r="O41" s="1"/>
      </tp>
      <tp t="s">
        <v>22/01/2022</v>
        <stp/>
        <stp>##V3_BDPV12</stp>
        <stp>FR0011697010 Corp</stp>
        <stp>nxt_call_dt</stp>
        <stp>[greenBondsFilter.xlsx]tkrBBG!R95C12</stp>
        <tr r="L95" s="1"/>
      </tp>
      <tp t="s">
        <v>Communications</v>
        <stp/>
        <stp>##V3_BDPV12</stp>
        <stp>USN4297BBC74 Corp</stp>
        <stp>industry_sector</stp>
        <stp>[greenBondsFilter.xlsx]tkrBBG!R57C16</stp>
        <tr r="P57" s="1"/>
      </tp>
      <tp>
        <v>190.03802292870137</v>
        <stp/>
        <stp>##V3_BDPV12</stp>
        <stp>FR0013431244 Corp</stp>
        <stp>yas_ispread</stp>
        <stp>[greenBondsFilter.xlsx]tkrBBG!R91C18</stp>
        <tr r="R91" s="1"/>
      </tp>
      <tp>
        <v>179.08202606924146</v>
        <stp/>
        <stp>##V3_BDPV12</stp>
        <stp>FR0011942283 Corp</stp>
        <stp>yas_ispread</stp>
        <stp>[greenBondsFilter.xlsx]tkrBBG!R89C18</stp>
        <tr r="R89" s="1"/>
      </tp>
      <tp t="s">
        <v>05/02/2027</v>
        <stp/>
        <stp>##V3_BDPV12</stp>
        <stp>XS2109819859 Corp</stp>
        <stp>nxt_call_dt</stp>
        <stp>[greenBondsFilter.xlsx]tkrBBG!R76C12</stp>
        <tr r="L76" s="1"/>
      </tp>
      <tp t="s">
        <v>XS1819537132</v>
        <stp/>
        <stp>##V3_BDPV12</stp>
        <stp>XS1819537132 Corp</stp>
        <stp>ID_ISIN</stp>
        <stp>[greenBondsFilter.xlsx]tkrBBG!R183C8</stp>
        <tr r="H183" s="1"/>
      </tp>
      <tp>
        <v>170.75672273252772</v>
        <stp/>
        <stp>##V3_BDPV12</stp>
        <stp>XS2011260531 Corp</stp>
        <stp>yas_ispread</stp>
        <stp>[greenBondsFilter.xlsx]tkrBBG!R13C18</stp>
        <tr r="R13" s="1"/>
      </tp>
      <tp t="s">
        <v>XS1642686676</v>
        <stp/>
        <stp>##V3_BDPV12</stp>
        <stp>XS1642686676 Corp</stp>
        <stp>ID_ISIN</stp>
        <stp>[greenBondsFilter.xlsx]tkrBBG!R192C8</stp>
        <tr r="H192" s="1"/>
      </tp>
      <tp>
        <v>136.13236118549079</v>
        <stp/>
        <stp>##V3_BDPV12</stp>
        <stp>XS1501167164 Corp</stp>
        <stp>yas_ispread</stp>
        <stp>[greenBondsFilter.xlsx]tkrBBG!R44C18</stp>
        <tr r="R44" s="1"/>
      </tp>
      <tp t="s">
        <v>XS1720192696</v>
        <stp/>
        <stp>##V3_BDPV12</stp>
        <stp>XS1720192696 Corp</stp>
        <stp>ID_ISIN</stp>
        <stp>[greenBondsFilter.xlsx]tkrBBG!R142C8</stp>
        <tr r="H142" s="1"/>
      </tp>
      <tp t="s">
        <v>XS0954674825</v>
        <stp/>
        <stp>##V3_BDPV12</stp>
        <stp>XS0954674825 Corp</stp>
        <stp>ID_ISIN</stp>
        <stp>[greenBondsFilter.xlsx]tkrBBG!R121C8</stp>
        <tr r="H121" s="1"/>
      </tp>
      <tp t="s">
        <v>18/05/2022</v>
        <stp/>
        <stp>##V3_BDPV12</stp>
        <stp>XS1413581205 Corp</stp>
        <stp>nxt_call_dt</stp>
        <stp>[greenBondsFilter.xlsx]tkrBBG!R43C12</stp>
        <tr r="L43" s="1"/>
      </tp>
      <tp t="s">
        <v>01/04/2023</v>
        <stp/>
        <stp>##V3_BDPV12</stp>
        <stp>XS1115502988 Corp</stp>
        <stp>nxt_call_dt</stp>
        <stp>[greenBondsFilter.xlsx]tkrBBG!R69C12</stp>
        <tr r="L69" s="1"/>
      </tp>
      <tp t="s">
        <v>06/09/2020</v>
        <stp/>
        <stp>##V3_BDPV12</stp>
        <stp>XS0969342384 Corp</stp>
        <stp>nxt_call_dt</stp>
        <stp>[greenBondsFilter.xlsx]tkrBBG!R54C12</stp>
        <tr r="L54" s="1"/>
      </tp>
      <tp t="s">
        <v>23/04/2027</v>
        <stp/>
        <stp>##V3_BDPV12</stp>
        <stp>XS1222594472 Corp</stp>
        <stp>nxt_call_dt</stp>
        <stp>[greenBondsFilter.xlsx]tkrBBG!R56C12</stp>
        <tr r="L56" s="1"/>
      </tp>
      <tp t="s">
        <v>XS1219498141</v>
        <stp/>
        <stp>##V3_BDPV12</stp>
        <stp>XS1219498141 Corp</stp>
        <stp>ID_ISIN</stp>
        <stp>[greenBondsFilter.xlsx]tkrBBG!R110C8</stp>
        <tr r="H110" s="1"/>
      </tp>
      <tp t="s">
        <v>XS2000719992</v>
        <stp/>
        <stp>##V3_BDPV12</stp>
        <stp>XS2000719992 Corp</stp>
        <stp>ID_ISIN</stp>
        <stp>[greenBondsFilter.xlsx]tkrBBG!R119C8</stp>
        <tr r="H119" s="1"/>
      </tp>
      <tp>
        <v>1250000000</v>
        <stp/>
        <stp>##V3_BDPV12</stp>
        <stp>US29265WAA62 Corp</stp>
        <stp>amt_outstanding</stp>
        <stp>[greenBondsFilter.xlsx]tkrBBG!R123C15</stp>
        <tr r="O123" s="1"/>
      </tp>
      <tp t="s">
        <v>CALLABLE</v>
        <stp/>
        <stp>##V3_BDPV12</stp>
        <stp>US29265WAA62 Corp</stp>
        <stp>mty_typ</stp>
        <stp>[greenBondsFilter.xlsx]tkrBBG!R123C13</stp>
        <tr r="M123" s="1"/>
      </tp>
      <tp t="s">
        <v>19/10/2020</v>
        <stp/>
        <stp>##V3_BDPV12</stp>
        <stp>USQ12441AA19 Corp</stp>
        <stp>nxt_call_dt</stp>
        <stp>[greenBondsFilter.xlsx]tkrBBG!R51C12</stp>
        <tr r="L51" s="1"/>
      </tp>
      <tp>
        <v>2.9670001220703126</v>
        <stp/>
        <stp>##V3_BDPV12</stp>
        <stp>XS1048428442 Corp</stp>
        <stp>basic_spread</stp>
        <stp>[greenBondsFilter.xlsx]tkrBBG!R155C27</stp>
        <tr r="AA155" s="1"/>
      </tp>
      <tp>
        <v>6.25</v>
        <stp/>
        <stp>##V3_BDPV12</stp>
        <stp>USQ12441AA19 Corp</stp>
        <stp>coupon</stp>
        <stp>[greenBondsFilter.xlsx]tkrBBG!R51C11</stp>
        <tr r="K51" s="1"/>
      </tp>
      <tp>
        <v>1.4239999389648437</v>
        <stp/>
        <stp>##V3_BDPV12</stp>
        <stp>XS2035564975 Corp</stp>
        <stp>basic_spread</stp>
        <stp>[greenBondsFilter.xlsx]tkrBBG!R106C27</stp>
        <tr r="AA106" s="1"/>
      </tp>
      <tp>
        <v>5.6620001220703129</v>
        <stp/>
        <stp>##V3_BDPV12</stp>
        <stp>XS0954674825 Corp</stp>
        <stp>basic_spread</stp>
        <stp>[greenBondsFilter.xlsx]tkrBBG!R121C27</stp>
        <tr r="AA121" s="1"/>
      </tp>
      <tp>
        <v>3.628999938964844</v>
        <stp/>
        <stp>##V3_BDPV12</stp>
        <stp>XS1405770907 Corp</stp>
        <stp>basic_spread</stp>
        <stp>[greenBondsFilter.xlsx]tkrBBG!R105C27</stp>
        <tr r="AA105" s="1"/>
      </tp>
      <tp>
        <v>173.92266333226658</v>
        <stp/>
        <stp>##V3_BDPV12</stp>
        <stp>FR0013413887 Corp</stp>
        <stp>yas_ispread</stp>
        <stp>[greenBondsFilter.xlsx]tkrBBG!R65C18</stp>
        <tr r="R65" s="1"/>
      </tp>
      <tp t="s">
        <v>01/10/2026</v>
        <stp/>
        <stp>##V3_BDPV12</stp>
        <stp>XS1115498260 Corp</stp>
        <stp>nxt_call_dt</stp>
        <stp>[greenBondsFilter.xlsx]tkrBBG!R66C12</stp>
        <tr r="L66" s="1"/>
      </tp>
      <tp t="s">
        <v>14/12/2024</v>
        <stp/>
        <stp>##V3_BDPV12</stp>
        <stp>XS1933828433 Corp</stp>
        <stp>nxt_call_dt</stp>
        <stp>[greenBondsFilter.xlsx]tkrBBG!R74C12</stp>
        <tr r="L74" s="1"/>
      </tp>
      <tp t="s">
        <v>XS1974894138</v>
        <stp/>
        <stp>##V3_BDPV12</stp>
        <stp>XS1974894138 Corp</stp>
        <stp>ID_ISIN</stp>
        <stp>[greenBondsFilter.xlsx]tkrBBG!R173C8</stp>
        <tr r="H173" s="1"/>
      </tp>
      <tp t="s">
        <v>03/10/2023</v>
        <stp/>
        <stp>##V3_BDPV12</stp>
        <stp>XS1888179477 Corp</stp>
        <stp>nxt_call_dt</stp>
        <stp>[greenBondsFilter.xlsx]tkrBBG!R78C12</stp>
        <tr r="L78" s="1"/>
      </tp>
      <tp>
        <v>165.59518810161427</v>
        <stp/>
        <stp>##V3_BDPV12</stp>
        <stp>XS1797663967 Corp</stp>
        <stp>yas_ispread</stp>
        <stp>[greenBondsFilter.xlsx]tkrBBG!R25C18</stp>
        <tr r="R25" s="1"/>
      </tp>
      <tp t="s">
        <v>23/04/2023</v>
        <stp/>
        <stp>##V3_BDPV12</stp>
        <stp>XS1222591023 Corp</stp>
        <stp>nxt_call_dt</stp>
        <stp>[greenBondsFilter.xlsx]tkrBBG!R55C12</stp>
        <tr r="L55" s="1"/>
      </tp>
      <tp>
        <v>159.12828314886437</v>
        <stp/>
        <stp>##V3_BDPV12</stp>
        <stp>XS2010039035 Corp</stp>
        <stp>yas_ispread</stp>
        <stp>[greenBondsFilter.xlsx]tkrBBG!R28C18</stp>
        <tr r="R28" s="1"/>
      </tp>
      <tp>
        <v>289.5541700138175</v>
        <stp/>
        <stp>##V3_BDPV12</stp>
        <stp>XS1888180996 Corp</stp>
        <stp>yas_ispread</stp>
        <stp>[greenBondsFilter.xlsx]tkrBBG!R80C18</stp>
        <tr r="R80" s="1"/>
      </tp>
      <tp t="s">
        <v>XS1788973573</v>
        <stp/>
        <stp>##V3_BDPV12</stp>
        <stp>XS1788973573 Corp</stp>
        <stp>ID_ISIN</stp>
        <stp>[greenBondsFilter.xlsx]tkrBBG!R168C8</stp>
        <tr r="H168" s="1"/>
      </tp>
      <tp t="s">
        <v>08/11/2024</v>
        <stp/>
        <stp>##V3_BDPV12</stp>
        <stp>XS2069101868 Corp</stp>
        <stp>nxt_call_dt</stp>
        <stp>[greenBondsFilter.xlsx]tkrBBG!R58C12</stp>
        <tr r="L58" s="1"/>
      </tp>
      <tp>
        <v>58</v>
        <stp/>
        <stp>##V3_BDPV12</stp>
        <stp>DE000A11QR73 Corp</stp>
        <stp>RSK_BB_IMPLIED_CDS_SPREAD</stp>
        <stp>[greenBondsFilter.xlsx]tkrBBG!R7C32</stp>
        <tr r="AF7" s="1"/>
      </tp>
      <tp>
        <v>3.3529998779296877</v>
        <stp/>
        <stp>##V3_BDPV12</stp>
        <stp>XS1139494493 Corp</stp>
        <stp>basic_spread</stp>
        <stp>[greenBondsFilter.xlsx]tkrBBG!R127C27</stp>
        <tr r="AA127" s="1"/>
      </tp>
      <tp>
        <v>3.4879998779296875</v>
        <stp/>
        <stp>##V3_BDPV12</stp>
        <stp>XS1788973573 Corp</stp>
        <stp>basic_spread</stp>
        <stp>[greenBondsFilter.xlsx]tkrBBG!R168C27</stp>
        <tr r="AA168" s="1"/>
      </tp>
      <tp t="s">
        <v>SOLBBB</v>
        <stp/>
        <stp>##V3_BDPV12</stp>
        <stp>XS1323897485 Corp</stp>
        <stp>ticker</stp>
        <stp>[greenBondsFilter.xlsx]tkrBBG!R2C10</stp>
        <tr r="J2" s="1"/>
      </tp>
      <tp>
        <v>3.7560000610351563</v>
        <stp/>
        <stp>##V3_BDPV12</stp>
        <stp>XS2195190876 Corp</stp>
        <stp>basic_spread</stp>
        <stp>[greenBondsFilter.xlsx]tkrBBG!R136C27</stp>
        <tr r="AA136" s="1"/>
      </tp>
      <tp>
        <v>3.8689999389648437</v>
        <stp/>
        <stp>##V3_BDPV12</stp>
        <stp>XS1498442521 Corp</stp>
        <stp>basic_spread</stp>
        <stp>[greenBondsFilter.xlsx]tkrBBG!R109C27</stp>
        <tr r="AA109" s="1"/>
      </tp>
      <tp t="s">
        <v>BAYNGR</v>
        <stp/>
        <stp>##V3_BDPV12</stp>
        <stp>XS2077670003 Corp</stp>
        <stp>ticker</stp>
        <stp>[greenBondsFilter.xlsx]tkrBBG!R8C10</stp>
        <tr r="J8" s="1"/>
      </tp>
      <tp t="s">
        <v>USD</v>
        <stp/>
        <stp>##V3_BDPV12</stp>
        <stp>USF2893TAF33 Corp</stp>
        <stp>crncy</stp>
        <stp>[greenBondsFilter.xlsx]tkrBBG!R102C14</stp>
        <tr r="N102" s="1"/>
      </tp>
      <tp t="s">
        <v>Utilities</v>
        <stp/>
        <stp>##V3_BDPV12</stp>
        <stp>USF2893TAF33 Corp</stp>
        <stp>industry_sector</stp>
        <stp>[greenBondsFilter.xlsx]tkrBBG!R102C16</stp>
        <tr r="P102" s="1"/>
      </tp>
      <tp>
        <v>256.69137368674086</v>
        <stp/>
        <stp>##V3_BDPV12</stp>
        <stp>FR0013478252 Corp</stp>
        <stp>yas_ispread</stp>
        <stp>[greenBondsFilter.xlsx]tkrBBG!R17C18</stp>
        <tr r="R17" s="1"/>
      </tp>
      <tp t="s">
        <v>FR0011401728</v>
        <stp/>
        <stp>##V3_BDPV12</stp>
        <stp>FR0011401728 Corp</stp>
        <stp>ID_ISIN</stp>
        <stp>[greenBondsFilter.xlsx]tkrBBG!R100C8</stp>
        <tr r="H100" s="1"/>
      </tp>
      <tp>
        <v>2000000000</v>
        <stp/>
        <stp>##V3_BDPV12</stp>
        <stp>US92857WBQ24 Corp</stp>
        <stp>amt_outstanding</stp>
        <stp>[greenBondsFilter.xlsx]tkrBBG!R82C15</stp>
        <tr r="O82" s="1"/>
      </tp>
      <tp t="s">
        <v>BE0002597756</v>
        <stp/>
        <stp>##V3_BDPV12</stp>
        <stp>BE0002597756 Corp</stp>
        <stp>ID_ISIN</stp>
        <stp>[greenBondsFilter.xlsx]tkrBBG!R147C8</stp>
        <tr r="H147" s="1"/>
      </tp>
      <tp t="s">
        <v>Utilities</v>
        <stp/>
        <stp>##V3_BDPV12</stp>
        <stp>USF2893TAM83 Corp</stp>
        <stp>industry_sector</stp>
        <stp>[greenBondsFilter.xlsx]tkrBBG!R103C16</stp>
        <tr r="P103" s="1"/>
      </tp>
      <tp>
        <v>282.81964567811485</v>
        <stp/>
        <stp>##V3_BDPV12</stp>
        <stp>BE6309987400 Corp</stp>
        <stp>yas_ispread</stp>
        <stp>[greenBondsFilter.xlsx]tkrBBG!R4C18</stp>
        <tr r="R4" s="1"/>
      </tp>
      <tp>
        <v>366.65864736755253</v>
        <stp/>
        <stp>##V3_BDPV12</stp>
        <stp>XS2114413565 Corp</stp>
        <stp>yas_ispread</stp>
        <stp>[greenBondsFilter.xlsx]tkrBBG!R86C18</stp>
        <tr r="R86" s="1"/>
      </tp>
      <tp t="s">
        <v>18/07/2029</v>
        <stp/>
        <stp>##V3_BDPV12</stp>
        <stp>XS2010039548 Corp</stp>
        <stp>nxt_call_dt</stp>
        <stp>[greenBondsFilter.xlsx]tkrBBG!R29C12</stp>
        <tr r="L29" s="1"/>
      </tp>
      <tp>
        <v>292.95920666789578</v>
        <stp/>
        <stp>##V3_BDPV12</stp>
        <stp>XS1224953882 Corp</stp>
        <stp>yas_ispread</stp>
        <stp>[greenBondsFilter.xlsx]tkrBBG!R22C18</stp>
        <tr r="R22" s="1"/>
      </tp>
      <tp t="s">
        <v>XS0968913342</v>
        <stp/>
        <stp>##V3_BDPV12</stp>
        <stp>XS0968913342 Corp</stp>
        <stp>ID_ISIN</stp>
        <stp>[greenBondsFilter.xlsx]tkrBBG!R152C8</stp>
        <tr r="H152" s="1"/>
      </tp>
      <tp t="s">
        <v>XS1713463559</v>
        <stp/>
        <stp>##V3_BDPV12</stp>
        <stp>XS1713463559 Corp</stp>
        <stp>ID_ISIN</stp>
        <stp>[greenBondsFilter.xlsx]tkrBBG!R120C8</stp>
        <tr r="H120" s="1"/>
      </tp>
      <tp>
        <v>264.37254170890327</v>
        <stp/>
        <stp>##V3_BDPV12</stp>
        <stp>XS1405777746 Corp</stp>
        <stp>yas_ispread</stp>
        <stp>[greenBondsFilter.xlsx]tkrBBG!R61C18</stp>
        <tr r="R61" s="1"/>
      </tp>
      <tp>
        <v>160.80169443936174</v>
        <stp/>
        <stp>##V3_BDPV12</stp>
        <stp>XS1309437215 Corp</stp>
        <stp>yas_ispread</stp>
        <stp>[greenBondsFilter.xlsx]tkrBBG!R52C18</stp>
        <tr r="R52" s="1"/>
      </tp>
      <tp>
        <v>375.59191332510215</v>
        <stp/>
        <stp>##V3_BDPV12</stp>
        <stp>XS1716945586 Corp</stp>
        <stp>yas_ispread</stp>
        <stp>[greenBondsFilter.xlsx]tkrBBG!R23C18</stp>
        <tr r="R23" s="1"/>
      </tp>
      <tp t="s">
        <v>XS1634523754</v>
        <stp/>
        <stp>##V3_BDPV12</stp>
        <stp>XS1634523754 Corp</stp>
        <stp>ID_ISIN</stp>
        <stp>[greenBondsFilter.xlsx]tkrBBG!R178C8</stp>
        <tr r="H178" s="1"/>
      </tp>
      <tp t="s">
        <v>XS1216020161</v>
        <stp/>
        <stp>##V3_BDPV12</stp>
        <stp>XS1216020161 Corp</stp>
        <stp>ID_ISIN</stp>
        <stp>[greenBondsFilter.xlsx]tkrBBG!R129C8</stp>
        <tr r="H129" s="1"/>
      </tp>
      <tp t="s">
        <v>01/10/2021</v>
        <stp/>
        <stp>##V3_BDPV12</stp>
        <stp>XS1115490523 Corp</stp>
        <stp>nxt_call_dt</stp>
        <stp>[greenBondsFilter.xlsx]tkrBBG!R63C12</stp>
        <tr r="L63" s="1"/>
      </tp>
      <tp t="s">
        <v>06/06/2023</v>
        <stp/>
        <stp>##V3_BDPV12</stp>
        <stp>XS1405763019 Corp</stp>
        <stp>nxt_call_dt</stp>
        <stp>[greenBondsFilter.xlsx]tkrBBG!R18C12</stp>
        <tr r="L18" s="1"/>
      </tp>
      <tp>
        <v>302.02403752681505</v>
        <stp/>
        <stp>##V3_BDPV12</stp>
        <stp>XS2119468572 Corp</stp>
        <stp>yas_ispread</stp>
        <stp>[greenBondsFilter.xlsx]tkrBBG!R83C18</stp>
        <tr r="R83" s="1"/>
      </tp>
      <tp>
        <v>393.63781712938885</v>
        <stp/>
        <stp>##V3_BDPV12</stp>
        <stp>XS2186001314 Corp</stp>
        <stp>yas_ispread</stp>
        <stp>[greenBondsFilter.xlsx]tkrBBG!R36C18</stp>
        <tr r="R36" s="1"/>
      </tp>
      <tp t="s">
        <v>29/01/2024</v>
        <stp/>
        <stp>##V3_BDPV12</stp>
        <stp>XS1405765659 Corp</stp>
        <stp>nxt_call_dt</stp>
        <stp>[greenBondsFilter.xlsx]tkrBBG!R62C12</stp>
        <tr r="L62" s="1"/>
      </tp>
      <tp t="s">
        <v>XS1498442521</v>
        <stp/>
        <stp>##V3_BDPV12</stp>
        <stp>XS1498442521 Corp</stp>
        <stp>ID_ISIN</stp>
        <stp>[greenBondsFilter.xlsx]tkrBBG!R109C8</stp>
        <tr r="H109" s="1"/>
      </tp>
      <tp t="s">
        <v>XS1219499032</v>
        <stp/>
        <stp>##V3_BDPV12</stp>
        <stp>XS1219499032 Corp</stp>
        <stp>ID_ISIN</stp>
        <stp>[greenBondsFilter.xlsx]tkrBBG!R111C8</stp>
        <tr r="H111" s="1"/>
      </tp>
      <tp t="s">
        <v>XS2195190876</v>
        <stp/>
        <stp>##V3_BDPV12</stp>
        <stp>XS2195190876 Corp</stp>
        <stp>ID_ISIN</stp>
        <stp>[greenBondsFilter.xlsx]tkrBBG!R136C8</stp>
        <tr r="H136" s="1"/>
      </tp>
      <tp t="s">
        <v>31/01/2024</v>
        <stp/>
        <stp>##V3_BDPV12</stp>
        <stp>FR0011606169 Corp</stp>
        <stp>nxt_call_dt</stp>
        <stp>[greenBondsFilter.xlsx]tkrBBG!R187C12</stp>
        <tr r="L187" s="1"/>
      </tp>
      <tp t="s">
        <v>SOLBBB</v>
        <stp/>
        <stp>##V3_BDPV12</stp>
        <stp>XS1323897725 Corp</stp>
        <stp>ticker</stp>
        <stp>[greenBondsFilter.xlsx]tkrBBG!R5C10</stp>
        <tr r="J5" s="1"/>
      </tp>
      <tp>
        <v>4.375</v>
        <stp/>
        <stp>##V3_BDPV12</stp>
        <stp>XS1508392625 Corp</stp>
        <stp>basic_spread</stp>
        <stp>[greenBondsFilter.xlsx]tkrBBG!R175C27</stp>
        <tr r="AA175" s="1"/>
      </tp>
      <tp>
        <v>2.54</v>
        <stp/>
        <stp>##V3_BDPV12</stp>
        <stp>XS1629658755 Corp</stp>
        <stp>basic_spread</stp>
        <stp>[greenBondsFilter.xlsx]tkrBBG!R151C27</stp>
        <tr r="AA151" s="1"/>
      </tp>
      <tp t="s">
        <v>BAYNGR</v>
        <stp/>
        <stp>##V3_BDPV12</stp>
        <stp>XS2077670342 Corp</stp>
        <stp>ticker</stp>
        <stp>[greenBondsFilter.xlsx]tkrBBG!R9C10</stp>
        <tr r="J9" s="1"/>
      </tp>
      <tp>
        <v>2.2000000000000002</v>
        <stp/>
        <stp>##V3_BDPV12</stp>
        <stp>XS1206540806 Corp</stp>
        <stp>basic_spread</stp>
        <stp>[greenBondsFilter.xlsx]tkrBBG!R150C27</stp>
        <tr r="AA150" s="1"/>
      </tp>
      <tp t="s">
        <v>PTEDPKOM0034</v>
        <stp/>
        <stp>##V3_BDPV12</stp>
        <stp>PTEDPKOM0034 Corp</stp>
        <stp>ID_ISIN</stp>
        <stp>[greenBondsFilter.xlsx]tkrBBG!R145C8</stp>
        <tr r="H145" s="1"/>
      </tp>
      <tp t="s">
        <v>PTEDPLOM0017</v>
        <stp/>
        <stp>##V3_BDPV12</stp>
        <stp>PTEDPLOM0017 Corp</stp>
        <stp>ID_ISIN</stp>
        <stp>[greenBondsFilter.xlsx]tkrBBG!R146C8</stp>
        <tr r="H146" s="1"/>
      </tp>
      <tp>
        <v>2.0610000610351564</v>
        <stp/>
        <stp>##V3_BDPV12</stp>
        <stp>XS1797138960 Corp</stp>
        <stp>basic_spread</stp>
        <stp>[greenBondsFilter.xlsx]tkrBBG!R125C27</stp>
        <tr r="AA125" s="1"/>
      </tp>
      <tp>
        <v>2500000000</v>
        <stp/>
        <stp>##V3_BDPV12</stp>
        <stp>US05565QDU94 Corp</stp>
        <stp>amt_outstanding</stp>
        <stp>[greenBondsFilter.xlsx]tkrBBG!R40C15</stp>
        <tr r="O40" s="1"/>
      </tp>
      <tp>
        <v>118.9739611121712</v>
        <stp/>
        <stp>##V3_BDPV12</stp>
        <stp>FR0012648590 Corp</stp>
        <stp>yas_ispread</stp>
        <stp>[greenBondsFilter.xlsx]tkrBBG!R92C18</stp>
        <tr r="R92" s="1"/>
      </tp>
      <tp>
        <v>322.47845067383111</v>
        <stp/>
        <stp>##V3_BDPV12</stp>
        <stp>FR0013464922 Corp</stp>
        <stp>yas_ispread</stp>
        <stp>[greenBondsFilter.xlsx]tkrBBG!R99C18</stp>
        <tr r="R99" s="1"/>
      </tp>
      <tp>
        <v>285.0733873919412</v>
        <stp/>
        <stp>##V3_BDPV12</stp>
        <stp>FR0013367612 Corp</stp>
        <stp>yas_ispread</stp>
        <stp>[greenBondsFilter.xlsx]tkrBBG!R96C18</stp>
        <tr r="R96" s="1"/>
      </tp>
      <tp>
        <v>169.60991253465772</v>
        <stp/>
        <stp>##V3_BDPV12</stp>
        <stp>FR0013310505 Corp</stp>
        <stp>yas_ispread</stp>
        <stp>[greenBondsFilter.xlsx]tkrBBG!R88C18</stp>
        <tr r="R88" s="1"/>
      </tp>
      <tp>
        <v>-36.283605160958068</v>
        <stp/>
        <stp>##V3_BDPV12</stp>
        <stp>DE000A161W62 Corp</stp>
        <stp>yas_ispread</stp>
        <stp>[greenBondsFilter.xlsx]tkrBBG!R26C18</stp>
        <tr r="R26" s="1"/>
      </tp>
      <tp>
        <v>190.22624495386188</v>
        <stp/>
        <stp>##V3_BDPV12</stp>
        <stp>FR0013252061 Corp</stp>
        <stp>yas_ispread</stp>
        <stp>[greenBondsFilter.xlsx]tkrBBG!R93C18</stp>
        <tr r="R93" s="1"/>
      </tp>
      <tp t="s">
        <v>XS0903532090</v>
        <stp/>
        <stp>##V3_BDPV12</stp>
        <stp>XS0903532090 Corp</stp>
        <stp>ID_ISIN</stp>
        <stp>[greenBondsFilter.xlsx]tkrBBG!R133C8</stp>
        <tr r="H133" s="1"/>
      </tp>
      <tp>
        <v>258.7472655926324</v>
        <stp/>
        <stp>##V3_BDPV12</stp>
        <stp>XS1713466495 Corp</stp>
        <stp>yas_ispread</stp>
        <stp>[greenBondsFilter.xlsx]tkrBBG!R19C18</stp>
        <tr r="R19" s="1"/>
      </tp>
      <tp t="s">
        <v>XS1206541366</v>
        <stp/>
        <stp>##V3_BDPV12</stp>
        <stp>XS1206541366 Corp</stp>
        <stp>ID_ISIN</stp>
        <stp>[greenBondsFilter.xlsx]tkrBBG!R159C8</stp>
        <tr r="H159" s="1"/>
      </tp>
      <tp t="s">
        <v>XS1752984440</v>
        <stp/>
        <stp>##V3_BDPV12</stp>
        <stp>XS1752984440 Corp</stp>
        <stp>ID_ISIN</stp>
        <stp>[greenBondsFilter.xlsx]tkrBBG!R176C8</stp>
        <tr r="H176" s="1"/>
      </tp>
      <tp t="s">
        <v>XS2187689034</v>
        <stp/>
        <stp>##V3_BDPV12</stp>
        <stp>XS2187689034 Corp</stp>
        <stp>ID_ISIN</stp>
        <stp>[greenBondsFilter.xlsx]tkrBBG!R154C8</stp>
        <tr r="H154" s="1"/>
      </tp>
      <tp>
        <v>162.37933735455746</v>
        <stp/>
        <stp>##V3_BDPV12</stp>
        <stp>XS1294342792 Corp</stp>
        <stp>yas_ispread</stp>
        <stp>[greenBondsFilter.xlsx]tkrBBG!R30C18</stp>
        <tr r="R30" s="1"/>
      </tp>
      <tp>
        <v>333.52472799803536</v>
        <stp/>
        <stp>##V3_BDPV12</stp>
        <stp>XS1207058733 Corp</stp>
        <stp>yas_ispread</stp>
        <stp>[greenBondsFilter.xlsx]tkrBBG!R34C18</stp>
        <tr r="R34" s="1"/>
      </tp>
      <tp t="s">
        <v>XS1048428012</v>
        <stp/>
        <stp>##V3_BDPV12</stp>
        <stp>XS1048428012 Corp</stp>
        <stp>ID_ISIN</stp>
        <stp>[greenBondsFilter.xlsx]tkrBBG!R149C8</stp>
        <tr r="H149" s="1"/>
      </tp>
      <tp t="s">
        <v>XS1982704824</v>
        <stp/>
        <stp>##V3_BDPV12</stp>
        <stp>XS1982704824 Corp</stp>
        <stp>ID_ISIN</stp>
        <stp>[greenBondsFilter.xlsx]tkrBBG!R184C8</stp>
        <tr r="H184" s="1"/>
      </tp>
      <tp t="s">
        <v>01/01/2028</v>
        <stp/>
        <stp>##V3_BDPV12</stp>
        <stp>XS2056730679 Corp</stp>
        <stp>nxt_call_dt</stp>
        <stp>[greenBondsFilter.xlsx]tkrBBG!R85C12</stp>
        <tr r="L85" s="1"/>
      </tp>
      <tp>
        <v>156.58365849452366</v>
        <stp/>
        <stp>##V3_BDPV12</stp>
        <stp>XS1590787799 Corp</stp>
        <stp>yas_ispread</stp>
        <stp>[greenBondsFilter.xlsx]tkrBBG!R59C18</stp>
        <tr r="R59" s="1"/>
      </tp>
      <tp t="s">
        <v>06/09/2023</v>
        <stp/>
        <stp>##V3_BDPV12</stp>
        <stp>XS0969341147 Corp</stp>
        <stp>nxt_call_dt</stp>
        <stp>[greenBondsFilter.xlsx]tkrBBG!R53C12</stp>
        <tr r="L53" s="1"/>
      </tp>
      <tp t="s">
        <v>06/10/2026</v>
        <stp/>
        <stp>##V3_BDPV12</stp>
        <stp>XS1501166869 Corp</stp>
        <stp>nxt_call_dt</stp>
        <stp>[greenBondsFilter.xlsx]tkrBBG!R47C12</stp>
        <tr r="L47" s="1"/>
      </tp>
      <tp t="s">
        <v>30/01/2025</v>
        <stp/>
        <stp>##V3_BDPV12</stp>
        <stp>FR0013457157 Corp</stp>
        <stp>nxt_call_dt</stp>
        <stp>[greenBondsFilter.xlsx]tkrBBG!R161C12</stp>
        <tr r="L161" s="1"/>
      </tp>
      <tp>
        <v>2.895</v>
        <stp/>
        <stp>##V3_BDPV12</stp>
        <stp>XS1677911825 Corp</stp>
        <stp>basic_spread</stp>
        <stp>[greenBondsFilter.xlsx]tkrBBG!R170C27</stp>
        <tr r="AA170" s="1"/>
      </tp>
      <tp>
        <v>3.39</v>
        <stp/>
        <stp>##V3_BDPV12</stp>
        <stp>XS1117300837 Corp</stp>
        <stp>basic_spread</stp>
        <stp>[greenBondsFilter.xlsx]tkrBBG!R165C27</stp>
        <tr r="AA165" s="1"/>
      </tp>
      <tp t="s">
        <v>BAYNGR</v>
        <stp/>
        <stp>##V3_BDPV12</stp>
        <stp>DE000A11QR73 Corp</stp>
        <stp>ticker</stp>
        <stp>[greenBondsFilter.xlsx]tkrBBG!R7C10</stp>
        <tr r="J7" s="1"/>
      </tp>
      <tp t="s">
        <v>FR0013399177</v>
        <stp/>
        <stp>##V3_BDPV12</stp>
        <stp>FR0013399177 Corp</stp>
        <stp>ID_ISIN</stp>
        <stp>[greenBondsFilter.xlsx]tkrBBG!R160C8</stp>
        <tr r="H160" s="1"/>
      </tp>
      <tp>
        <v>185.62891812712462</v>
        <stp/>
        <stp>##V3_BDPV12</stp>
        <stp>FR0013447877 Corp</stp>
        <stp>yas_ispread</stp>
        <stp>[greenBondsFilter.xlsx]tkrBBG!R67C18</stp>
        <tr r="R67" s="1"/>
      </tp>
      <tp t="s">
        <v>Basic Materials</v>
        <stp/>
        <stp>##V3_BDPV12</stp>
        <stp>DE000A2GSFF1 Corp</stp>
        <stp>industry_sector</stp>
        <stp>[greenBondsFilter.xlsx]tkrBBG!R20C16</stp>
        <tr r="P20" s="1"/>
      </tp>
      <tp>
        <v>91.876171565887674</v>
        <stp/>
        <stp>##V3_BDPV12</stp>
        <stp>FR0011531730 Corp</stp>
        <stp>yas_ispread</stp>
        <stp>[greenBondsFilter.xlsx]tkrBBG!R87C18</stp>
        <tr r="R87" s="1"/>
      </tp>
      <tp t="s">
        <v>FR0011606169</v>
        <stp/>
        <stp>##V3_BDPV12</stp>
        <stp>FR0011606169 Corp</stp>
        <stp>ID_ISIN</stp>
        <stp>[greenBondsFilter.xlsx]tkrBBG!R187C8</stp>
        <tr r="H187" s="1"/>
      </tp>
      <tp>
        <v>215.44753963978667</v>
        <stp/>
        <stp>##V3_BDPV12</stp>
        <stp>XS2011260705 Corp</stp>
        <stp>yas_ispread</stp>
        <stp>[greenBondsFilter.xlsx]tkrBBG!R14C18</stp>
        <tr r="R14" s="1"/>
      </tp>
      <tp t="s">
        <v>03/09/2025</v>
        <stp/>
        <stp>##V3_BDPV12</stp>
        <stp>XS2182055009 Corp</stp>
        <stp>nxt_call_dt</stp>
        <stp>[greenBondsFilter.xlsx]tkrBBG!R10C12</stp>
        <tr r="L10" s="1"/>
      </tp>
      <tp>
        <v>116.99966818850154</v>
        <stp/>
        <stp>##V3_BDPV12</stp>
        <stp>XS1309436753 Corp</stp>
        <stp>yas_ispread</stp>
        <stp>[greenBondsFilter.xlsx]tkrBBG!R48C18</stp>
        <tr r="R48" s="1"/>
      </tp>
      <tp>
        <v>378.26843752897906</v>
        <stp/>
        <stp>##V3_BDPV12</stp>
        <stp>XS2056371334 Corp</stp>
        <stp>yas_ispread</stp>
        <stp>[greenBondsFilter.xlsx]tkrBBG!R77C18</stp>
        <tr r="R77" s="1"/>
      </tp>
      <tp>
        <v>176.64064520661086</v>
        <stp/>
        <stp>##V3_BDPV12</stp>
        <stp>XS1195202822 Corp</stp>
        <stp>yas_ispread</stp>
        <stp>[greenBondsFilter.xlsx]tkrBBG!R46C18</stp>
        <tr r="R46" s="1"/>
      </tp>
      <tp>
        <v>281.20890454194773</v>
        <stp/>
        <stp>##V3_BDPV12</stp>
        <stp>XS2193661324 Corp</stp>
        <stp>yas_ispread</stp>
        <stp>[greenBondsFilter.xlsx]tkrBBG!R37C18</stp>
        <tr r="R37" s="1"/>
      </tp>
      <tp t="s">
        <v>XS1591694481</v>
        <stp/>
        <stp>##V3_BDPV12</stp>
        <stp>XS1591694481 Corp</stp>
        <stp>ID_ISIN</stp>
        <stp>[greenBondsFilter.xlsx]tkrBBG!R113C8</stp>
        <tr r="H113" s="1"/>
      </tp>
      <tp t="s">
        <v>12/12/2024</v>
        <stp/>
        <stp>##V3_BDPV12</stp>
        <stp>XS1152343668 Corp</stp>
        <stp>nxt_call_dt</stp>
        <stp>[greenBondsFilter.xlsx]tkrBBG!R12C12</stp>
        <tr r="L12" s="1"/>
      </tp>
      <tp t="s">
        <v>22/01/2029</v>
        <stp/>
        <stp>##V3_BDPV12</stp>
        <stp>FR0011700293 Corp</stp>
        <stp>nxt_call_dt</stp>
        <stp>[greenBondsFilter.xlsx]tkrBBG!R101C12</stp>
        <tr r="L101" s="1"/>
      </tp>
      <tp t="s">
        <v>01/10/2020</v>
        <stp/>
        <stp>##V3_BDPV12</stp>
        <stp>FR0012650281 Corp</stp>
        <stp>nxt_call_dt</stp>
        <stp>[greenBondsFilter.xlsx]tkrBBG!R162C12</stp>
        <tr r="L162" s="1"/>
      </tp>
      <tp t="s">
        <v>25/07/2023</v>
        <stp/>
        <stp>##V3_BDPV12</stp>
        <stp>FR0013330529 Corp</stp>
        <stp>nxt_call_dt</stp>
        <stp>[greenBondsFilter.xlsx]tkrBBG!R166C12</stp>
        <tr r="L166" s="1"/>
      </tp>
      <tp t="s">
        <v>25/01/2026</v>
        <stp/>
        <stp>##V3_BDPV12</stp>
        <stp>FR0013330537 Corp</stp>
        <stp>nxt_call_dt</stp>
        <stp>[greenBondsFilter.xlsx]tkrBBG!R167C12</stp>
        <tr r="L167" s="1"/>
      </tp>
      <tp t="s">
        <v>BB-</v>
        <stp/>
        <stp>##V3_BDPV12</stp>
        <stp>USF2893TAF33 Corp</stp>
        <stp>rtg_sp</stp>
        <stp>[greenBondsFilter.xlsx]tkrBBG!R102C21</stp>
        <stp>fill=-</stp>
        <tr r="U102" s="1"/>
      </tp>
      <tp t="s">
        <v>EUR</v>
        <stp/>
        <stp>##V3_BDPV12</stp>
        <stp>DE000A289N78 Corp</stp>
        <stp>crncy</stp>
        <stp>[greenBondsFilter.xlsx]tkrBBG!R27C14</stp>
        <tr r="N27" s="1"/>
      </tp>
      <tp>
        <v>2.9729998779296873</v>
        <stp/>
        <stp>##V3_BDPV12</stp>
        <stp>XS1890845875 Corp</stp>
        <stp>basic_spread</stp>
        <stp>[greenBondsFilter.xlsx]tkrBBG!R126C27</stp>
        <tr r="AA126" s="1"/>
      </tp>
      <tp>
        <v>2.6429998779296877</v>
        <stp/>
        <stp>##V3_BDPV12</stp>
        <stp>XS1219498141 Corp</stp>
        <stp>basic_spread</stp>
        <stp>[greenBondsFilter.xlsx]tkrBBG!R110C27</stp>
        <tr r="AA110" s="1"/>
      </tp>
      <tp>
        <v>2.75</v>
        <stp/>
        <stp>##V3_BDPV12</stp>
        <stp>XS1141810991 Corp</stp>
        <stp>basic_spread</stp>
        <stp>[greenBondsFilter.xlsx]tkrBBG!R144C27</stp>
        <tr r="AA144" s="1"/>
      </tp>
      <tp>
        <v>1.9519999694824219</v>
        <stp/>
        <stp>##V3_BDPV12</stp>
        <stp>XS2010036874 Corp</stp>
        <stp>basic_spread</stp>
        <stp>[greenBondsFilter.xlsx]tkrBBG!R143C27</stp>
        <tr r="AA143" s="1"/>
      </tp>
      <tp>
        <v>2.5339999389648438</v>
        <stp/>
        <stp>##V3_BDPV12</stp>
        <stp>XS1048428012 Corp</stp>
        <stp>basic_spread</stp>
        <stp>[greenBondsFilter.xlsx]tkrBBG!R149C27</stp>
        <tr r="AA149" s="1"/>
      </tp>
      <tp>
        <v>3.6370001220703125</v>
        <stp/>
        <stp>##V3_BDPV12</stp>
        <stp>XS1491364953 Corp</stp>
        <stp>basic_spread</stp>
        <stp>[greenBondsFilter.xlsx]tkrBBG!R181C27</stp>
        <tr r="AA181" s="1"/>
      </tp>
      <tp>
        <v>4.1479998779296876</v>
        <stp/>
        <stp>##V3_BDPV12</stp>
        <stp>XS1819537132 Corp</stp>
        <stp>basic_spread</stp>
        <stp>[greenBondsFilter.xlsx]tkrBBG!R183C27</stp>
        <tr r="AA183" s="1"/>
      </tp>
      <tp t="s">
        <v>Ba1</v>
        <stp/>
        <stp>##V3_BDPV12</stp>
        <stp>US92857WBQ24 Corp</stp>
        <stp>rtg_moody</stp>
        <stp>[greenBondsFilter.xlsx]tkrBBG!R82C20</stp>
        <stp>fill=-</stp>
        <tr r="T82" s="1"/>
      </tp>
      <tp>
        <v>257.41061397643233</v>
        <stp/>
        <stp>##V3_BDPV12</stp>
        <stp>FR0013425170 Corp</stp>
        <stp>yas_ispread</stp>
        <stp>[greenBondsFilter.xlsx]tkrBBG!R16C18</stp>
        <tr r="R16" s="1"/>
      </tp>
      <tp t="s">
        <v>ENELIM</v>
        <stp/>
        <stp>##V3_BDPV12</stp>
        <stp>US29265WAA62 Corp</stp>
        <stp>ticker</stp>
        <stp>[greenBondsFilter.xlsx]tkrBBG!R123C10</stp>
        <tr r="J123" s="1"/>
      </tp>
      <tp t="s">
        <v>XS1642682410</v>
        <stp/>
        <stp>##V3_BDPV12</stp>
        <stp>XS1642682410 Corp</stp>
        <stp>ID_ISIN</stp>
        <stp>[greenBondsFilter.xlsx]tkrBBG!R191C8</stp>
        <tr r="H191" s="1"/>
      </tp>
      <tp t="s">
        <v>XS1014987355</v>
        <stp/>
        <stp>##V3_BDPV12</stp>
        <stp>XS1014987355 Corp</stp>
        <stp>ID_ISIN</stp>
        <stp>[greenBondsFilter.xlsx]tkrBBG!R122C8</stp>
        <tr r="H122" s="1"/>
      </tp>
      <tp>
        <v>255.0332333588203</v>
        <stp/>
        <stp>##V3_BDPV12</stp>
        <stp>XS1713462403 Corp</stp>
        <stp>yas_ispread</stp>
        <stp>[greenBondsFilter.xlsx]tkrBBG!R31C18</stp>
        <tr r="R31" s="1"/>
      </tp>
      <tp t="s">
        <v>WIEAV</v>
        <stp/>
        <stp>##V3_BDPV12</stp>
        <stp>DE000A1ZN206 Corp</stp>
        <stp>ticker</stp>
        <stp>[greenBondsFilter.xlsx]tkrBBG!R188C10</stp>
        <tr r="J188" s="1"/>
      </tp>
      <tp>
        <v>176.85378392210592</v>
        <stp/>
        <stp>##V3_BDPV12</stp>
        <stp>XS2082429890 Corp</stp>
        <stp>yas_ispread</stp>
        <stp>[greenBondsFilter.xlsx]tkrBBG!R60C18</stp>
        <tr r="R60" s="1"/>
      </tp>
      <tp t="s">
        <v>EUR</v>
        <stp/>
        <stp>##V3_BDPV12</stp>
        <stp>XS0992293901 Corp</stp>
        <stp>crncy</stp>
        <stp>[greenBondsFilter.xlsx]tkrBBG!R3C14</stp>
        <tr r="N3" s="1"/>
      </tp>
      <tp>
        <v>1.6810000610351563</v>
        <stp/>
        <stp>##V3_BDPV12</stp>
        <stp>DE000A289N78 Corp</stp>
        <stp>basic_spread</stp>
        <stp>[greenBondsFilter.xlsx]tkrBBG!R27C27</stp>
        <tr r="AA27" s="1"/>
      </tp>
      <tp t="s">
        <v>XS2010032618</v>
        <stp/>
        <stp>##V3_BDPV12</stp>
        <stp>XS2010032618 Corp</stp>
        <stp>ID_ISIN</stp>
        <stp>[greenBondsFilter.xlsx]tkrBBG!R174C8</stp>
        <tr r="H174" s="1"/>
      </tp>
      <tp t="s">
        <v>11/03/2026</v>
        <stp/>
        <stp>##V3_BDPV12</stp>
        <stp>XS2185997884 Corp</stp>
        <stp>nxt_call_dt</stp>
        <stp>[greenBondsFilter.xlsx]tkrBBG!R35C12</stp>
        <tr r="L35" s="1"/>
      </tp>
      <tp>
        <v>318.9204749860329</v>
        <stp/>
        <stp>##V3_BDPV12</stp>
        <stp>XS1050461034 Corp</stp>
        <stp>yas_ispread</stp>
        <stp>[greenBondsFilter.xlsx]tkrBBG!R73C18</stp>
        <tr r="R73" s="1"/>
      </tp>
      <tp>
        <v>289.10086546142304</v>
        <stp/>
        <stp>##V3_BDPV12</stp>
        <stp>XS2051471105 Corp</stp>
        <stp>yas_ispread</stp>
        <stp>[greenBondsFilter.xlsx]tkrBBG!R21C18</stp>
        <tr r="R21" s="1"/>
      </tp>
      <tp t="s">
        <v>XS0954675129</v>
        <stp/>
        <stp>##V3_BDPV12</stp>
        <stp>XS0954675129 Corp</stp>
        <stp>ID_ISIN</stp>
        <stp>[greenBondsFilter.xlsx]tkrBBG!R118C8</stp>
        <tr r="H118" s="1"/>
      </tp>
      <tp t="s">
        <v>XS1890845875</v>
        <stp/>
        <stp>##V3_BDPV12</stp>
        <stp>XS1890845875 Corp</stp>
        <stp>ID_ISIN</stp>
        <stp>[greenBondsFilter.xlsx]tkrBBG!R126C8</stp>
        <tr r="H126" s="1"/>
      </tp>
      <tp t="s">
        <v>07/02/2022</v>
        <stp/>
        <stp>##V3_BDPV12</stp>
        <stp>XS1028597315 Corp</stp>
        <stp>nxt_call_dt</stp>
        <stp>[greenBondsFilter.xlsx]tkrBBG!R68C12</stp>
        <tr r="L68" s="1"/>
      </tp>
      <tp t="s">
        <v>XS1196713298</v>
        <stp/>
        <stp>##V3_BDPV12</stp>
        <stp>XS1196713298 Corp</stp>
        <stp>ID_ISIN</stp>
        <stp>[greenBondsFilter.xlsx]tkrBBG!R137C8</stp>
        <tr r="H137" s="1"/>
      </tp>
      <tp>
        <v>349.94185096942539</v>
        <stp/>
        <stp>##V3_BDPV12</stp>
        <stp>XS1795406575 Corp</stp>
        <stp>yas_ispread</stp>
        <stp>[greenBondsFilter.xlsx]tkrBBG!R72C18</stp>
        <tr r="R72" s="1"/>
      </tp>
      <tp t="s">
        <v>29/01/2026</v>
        <stp/>
        <stp>##V3_BDPV12</stp>
        <stp>FR0011401728 Corp</stp>
        <stp>nxt_call_dt</stp>
        <stp>[greenBondsFilter.xlsx]tkrBBG!R100C12</stp>
        <tr r="L100" s="1"/>
      </tp>
      <tp>
        <v>3.9820001220703123</v>
        <stp/>
        <stp>##V3_BDPV12</stp>
        <stp>XS1799939027 Corp</stp>
        <stp>basic_spread</stp>
        <stp>[greenBondsFilter.xlsx]tkrBBG!R157C27</stp>
        <tr r="AA157" s="1"/>
      </tp>
      <tp>
        <v>3.5639999389648436</v>
        <stp/>
        <stp>##V3_BDPV12</stp>
        <stp>XS2000719992 Corp</stp>
        <stp>basic_spread</stp>
        <stp>[greenBondsFilter.xlsx]tkrBBG!R119C27</stp>
        <tr r="AA119" s="1"/>
      </tp>
      <tp>
        <v>2.1410000610351561</v>
        <stp/>
        <stp>##V3_BDPV12</stp>
        <stp>XS2010044977 Corp</stp>
        <stp>basic_spread</stp>
        <stp>[greenBondsFilter.xlsx]tkrBBG!R131C27</stp>
        <tr r="AA131" s="1"/>
      </tp>
      <tp t="s">
        <v>USSW5</v>
        <stp/>
        <stp>##V3_BDPV12</stp>
        <stp>USQ12441AB91 Corp</stp>
        <stp>reset_idx</stp>
        <stp>[greenBondsFilter.xlsx]tkrBBG!R50C26</stp>
        <tr r="Z50" s="1"/>
      </tp>
      <tp>
        <v>3.2450000000000001</v>
        <stp/>
        <stp>##V3_BDPV12</stp>
        <stp>XS1219499032 Corp</stp>
        <stp>basic_spread</stp>
        <stp>[greenBondsFilter.xlsx]tkrBBG!R111C27</stp>
        <tr r="AA111" s="1"/>
      </tp>
      <tp>
        <v>223.20119927667278</v>
        <stp/>
        <stp>##V3_BDPV12</stp>
        <stp>FR0013445335 Corp</stp>
        <stp>yas_ispread</stp>
        <stp>[greenBondsFilter.xlsx]tkrBBG!R94C18</stp>
        <tr r="R94" s="1"/>
      </tp>
      <tp t="s">
        <v>FR0013330529</v>
        <stp/>
        <stp>##V3_BDPV12</stp>
        <stp>FR0013330529 Corp</stp>
        <stp>ID_ISIN</stp>
        <stp>[greenBondsFilter.xlsx]tkrBBG!R166C8</stp>
        <tr r="H166" s="1"/>
      </tp>
      <tp>
        <v>288.2532224128588</v>
        <stp/>
        <stp>##V3_BDPV12</stp>
        <stp>XS1323897725 Corp</stp>
        <stp>yas_ispread</stp>
        <stp>[greenBondsFilter.xlsx]tkrBBG!R5C18</stp>
        <tr r="R5" s="1"/>
      </tp>
      <tp>
        <v>302.46642727002506</v>
        <stp/>
        <stp>##V3_BDPV12</stp>
        <stp>FR0011697028 Corp</stp>
        <stp>yas_ispread</stp>
        <stp>[greenBondsFilter.xlsx]tkrBBG!R98C18</stp>
        <tr r="R98" s="1"/>
      </tp>
      <tp>
        <v>298.01710969562146</v>
        <stp/>
        <stp>##V3_BDPV12</stp>
        <stp>FR0011401751 Corp</stp>
        <stp>yas_ispread</stp>
        <stp>[greenBondsFilter.xlsx]tkrBBG!R97C18</stp>
        <tr r="R97" s="1"/>
      </tp>
      <tp>
        <v>169.96145574300851</v>
        <stp/>
        <stp>##V3_BDPV12</stp>
        <stp>FR0013292828 Corp</stp>
        <stp>yas_ispread</stp>
        <stp>[greenBondsFilter.xlsx]tkrBBG!R24C18</stp>
        <tr r="R24" s="1"/>
      </tp>
      <tp t="s">
        <v>XS1139494493</v>
        <stp/>
        <stp>##V3_BDPV12</stp>
        <stp>XS1139494493 Corp</stp>
        <stp>ID_ISIN</stp>
        <stp>[greenBondsFilter.xlsx]tkrBBG!R127C8</stp>
        <tr r="H127" s="1"/>
      </tp>
      <tp t="s">
        <v>22/03/2029</v>
        <stp/>
        <stp>##V3_BDPV12</stp>
        <stp>XS2193662728 Corp</stp>
        <stp>nxt_call_dt</stp>
        <stp>[greenBondsFilter.xlsx]tkrBBG!R38C12</stp>
        <tr r="L38" s="1"/>
      </tp>
      <tp>
        <v>160.88570127746718</v>
        <stp/>
        <stp>##V3_BDPV12</stp>
        <stp>XS1974787480 Corp</stp>
        <stp>yas_ispread</stp>
        <stp>[greenBondsFilter.xlsx]tkrBBG!R45C18</stp>
        <tr r="R45" s="1"/>
      </tp>
      <tp t="s">
        <v>XS1572343744</v>
        <stp/>
        <stp>##V3_BDPV12</stp>
        <stp>XS1572343744 Corp</stp>
        <stp>ID_ISIN</stp>
        <stp>[greenBondsFilter.xlsx]tkrBBG!R139C8</stp>
        <tr r="H139" s="1"/>
      </tp>
      <tp t="s">
        <v>XS0943370543</v>
        <stp/>
        <stp>##V3_BDPV12</stp>
        <stp>XS0943370543 Corp</stp>
        <stp>ID_ISIN</stp>
        <stp>[greenBondsFilter.xlsx]tkrBBG!R141C8</stp>
        <tr r="H141" s="1"/>
      </tp>
      <tp t="s">
        <v>XS1508392625</v>
        <stp/>
        <stp>##V3_BDPV12</stp>
        <stp>XS1508392625 Corp</stp>
        <stp>ID_ISIN</stp>
        <stp>[greenBondsFilter.xlsx]tkrBBG!R175C8</stp>
        <tr r="H175" s="1"/>
      </tp>
      <tp t="s">
        <v>22/06/2026</v>
        <stp/>
        <stp>##V3_BDPV12</stp>
        <stp>XS1795406658 Corp</stp>
        <stp>nxt_call_dt</stp>
        <stp>[greenBondsFilter.xlsx]tkrBBG!R75C12</stp>
        <tr r="L75" s="1"/>
      </tp>
      <tp>
        <v>102.53588128325862</v>
        <stp/>
        <stp>##V3_BDPV12</stp>
        <stp>XS1207054666 Corp</stp>
        <stp>yas_ispread</stp>
        <stp>[greenBondsFilter.xlsx]tkrBBG!R33C18</stp>
        <tr r="R33" s="1"/>
      </tp>
      <tp t="s">
        <v>XS2196328608</v>
        <stp/>
        <stp>##V3_BDPV12</stp>
        <stp>XS2196328608 Corp</stp>
        <stp>ID_ISIN</stp>
        <stp>[greenBondsFilter.xlsx]tkrBBG!R107C8</stp>
        <tr r="H107" s="1"/>
      </tp>
      <tp t="s">
        <v>03/07/2028</v>
        <stp/>
        <stp>##V3_BDPV12</stp>
        <stp>XS1888179550 Corp</stp>
        <stp>nxt_call_dt</stp>
        <stp>[greenBondsFilter.xlsx]tkrBBG!R79C12</stp>
        <tr r="L79" s="1"/>
      </tp>
      <tp>
        <v>269.00118280325245</v>
        <stp/>
        <stp>##V3_BDPV12</stp>
        <stp>XS1294343337 Corp</stp>
        <stp>yas_ispread</stp>
        <stp>[greenBondsFilter.xlsx]tkrBBG!R32C18</stp>
        <tr r="R32" s="1"/>
      </tp>
      <tp t="s">
        <v>05/09/2023</v>
        <stp/>
        <stp>##V3_BDPV12</stp>
        <stp>BE0002597756 Corp</stp>
        <stp>nxt_call_dt</stp>
        <stp>[greenBondsFilter.xlsx]tkrBBG!R147C12</stp>
        <tr r="L147" s="1"/>
      </tp>
      <tp>
        <v>288.64727783203125</v>
        <stp/>
        <stp>##V3_BDPV12</stp>
        <stp>USN4297BBC74 Corp</stp>
        <stp>blp_i_sprd_mid</stp>
        <stp>[greenBondsFilter.xlsx]tkrBBG!R57C19</stp>
        <tr r="S57" s="1"/>
      </tp>
      <tp>
        <v>770.02093219133383</v>
        <stp/>
        <stp>##V3_BDPV12</stp>
        <stp>FR0013399177 Corp</stp>
        <stp>yas_ispread</stp>
        <stp>[greenBondsFilter.xlsx]tkrBBG!R160C18</stp>
        <tr r="R160" s="1"/>
      </tp>
      <tp>
        <v>4.25</v>
        <stp/>
        <stp>##V3_BDPV12</stp>
        <stp>BE6309987400 Corp</stp>
        <stp>coupon</stp>
        <stp>[greenBondsFilter.xlsx]tkrBBG!R4C11</stp>
        <tr r="K4" s="1"/>
      </tp>
      <tp>
        <v>238.84625848886841</v>
        <stp/>
        <stp>##V3_BDPV12</stp>
        <stp>USQ12441AB91 Corp</stp>
        <stp>yas_ispread</stp>
        <stp>[greenBondsFilter.xlsx]tkrBBG!R50C18</stp>
        <tr r="R50" s="1"/>
      </tp>
      <tp t="s">
        <v>USSW5</v>
        <stp/>
        <stp>##V3_BDPV12</stp>
        <stp>USQ12441AA19 Corp</stp>
        <stp>reset_idx</stp>
        <stp>[greenBondsFilter.xlsx]tkrBBG!R51C26</stp>
        <tr r="Z51" s="1"/>
      </tp>
      <tp t="s">
        <v>EUSA5</v>
        <stp/>
        <stp>##V3_BDPV12</stp>
        <stp>DE000A11QR73 Corp</stp>
        <stp>reset_idx</stp>
        <stp>[greenBondsFilter.xlsx]tkrBBG!R7C26</stp>
        <tr r="Z7" s="1"/>
      </tp>
      <tp>
        <v>2.75</v>
        <stp/>
        <stp>##V3_BDPV12</stp>
        <stp>XS1572349865 Corp</stp>
        <stp>basic_spread</stp>
        <stp>[greenBondsFilter.xlsx]tkrBBG!R135C27</stp>
        <tr r="AA135" s="1"/>
      </tp>
      <tp>
        <v>4.9439999389648435</v>
        <stp/>
        <stp>##V3_BDPV12</stp>
        <stp>XS1982704824 Corp</stp>
        <stp>basic_spread</stp>
        <stp>[greenBondsFilter.xlsx]tkrBBG!R184C27</stp>
        <tr r="AA184" s="1"/>
      </tp>
      <tp>
        <v>189.10445287509788</v>
        <stp/>
        <stp>##V3_BDPV12</stp>
        <stp>FR0013398229 Corp</stp>
        <stp>yas_ispread</stp>
        <stp>[greenBondsFilter.xlsx]tkrBBG!R90C18</stp>
        <tr r="R90" s="1"/>
      </tp>
      <tp>
        <v>146.95767922506423</v>
        <stp/>
        <stp>##V3_BDPV12</stp>
        <stp>DE000A289N78 Corp</stp>
        <stp>yas_ispread</stp>
        <stp>[greenBondsFilter.xlsx]tkrBBG!R27C18</stp>
        <tr r="R27" s="1"/>
      </tp>
      <tp>
        <v>2.17</v>
        <stp/>
        <stp>##V3_BDPV12</stp>
        <stp>FR0012648590 Corp</stp>
        <stp>basic_spread</stp>
        <stp>[greenBondsFilter.xlsx]tkrBBG!R92C27</stp>
        <tr r="AA92" s="1"/>
      </tp>
      <tp>
        <v>4.3460000610351566</v>
        <stp/>
        <stp>##V3_BDPV12</stp>
        <stp>FR0012278539 Corp</stp>
        <stp>basic_spread</stp>
        <stp>[greenBondsFilter.xlsx]tkrBBG!R15C27</stp>
        <tr r="AA15" s="1"/>
      </tp>
      <tp>
        <v>3.1689999389648436</v>
        <stp/>
        <stp>##V3_BDPV12</stp>
        <stp>FR0013398229 Corp</stp>
        <stp>basic_spread</stp>
        <stp>[greenBondsFilter.xlsx]tkrBBG!R90C27</stp>
        <tr r="AA90" s="1"/>
      </tp>
      <tp>
        <v>1.5710000610351562</v>
        <stp/>
        <stp>##V3_BDPV12</stp>
        <stp>FR0013478252 Corp</stp>
        <stp>basic_spread</stp>
        <stp>[greenBondsFilter.xlsx]tkrBBG!R17C27</stp>
        <tr r="AA17" s="1"/>
      </tp>
      <tp t="s">
        <v>29/10/2020</v>
        <stp/>
        <stp>##V3_BDPV12</stp>
        <stp>FR0012278539 Corp</stp>
        <stp>nxt_call_dt</stp>
        <stp>[greenBondsFilter.xlsx]tkrBBG!R15C12</stp>
        <tr r="L15" s="1"/>
      </tp>
      <tp t="s">
        <v>07/02/2024</v>
        <stp/>
        <stp>##V3_BDPV12</stp>
        <stp>XS1028599287 Corp</stp>
        <stp>nxt_call_dt</stp>
        <stp>[greenBondsFilter.xlsx]tkrBBG!R64C12</stp>
        <tr r="L64" s="1"/>
      </tp>
      <tp>
        <v>338.74338867084248</v>
        <stp/>
        <stp>##V3_BDPV12</stp>
        <stp>XS1731823255 Corp</stp>
        <stp>yas_ispread</stp>
        <stp>[greenBondsFilter.xlsx]tkrBBG!R71C18</stp>
        <tr r="R71" s="1"/>
      </tp>
      <tp t="s">
        <v>22/03/2027</v>
        <stp/>
        <stp>##V3_BDPV12</stp>
        <stp>XS2193663619 Corp</stp>
        <stp>nxt_call_dt</stp>
        <stp>[greenBondsFilter.xlsx]tkrBBG!R39C12</stp>
        <tr r="L39" s="1"/>
      </tp>
      <tp>
        <v>150.96380358742766</v>
        <stp/>
        <stp>##V3_BDPV12</stp>
        <stp>XS1309436910 Corp</stp>
        <stp>yas_ispread</stp>
        <stp>[greenBondsFilter.xlsx]tkrBBG!R49C18</stp>
        <tr r="R49" s="1"/>
      </tp>
      <tp>
        <v>287.98220562322098</v>
        <stp/>
        <stp>##V3_BDPV12</stp>
        <stp>XS2056730323 Corp</stp>
        <stp>yas_ispread</stp>
        <stp>[greenBondsFilter.xlsx]tkrBBG!R84C18</stp>
        <tr r="R84" s="1"/>
      </tp>
      <tp t="s">
        <v>KPN</v>
        <stp/>
        <stp>##V3_BDPV12</stp>
        <stp>USN4297BBC74 Corp</stp>
        <stp>ticker</stp>
        <stp>[greenBondsFilter.xlsx]tkrBBG!R57C10</stp>
        <tr r="J57" s="1"/>
      </tp>
      <tp>
        <v>324.55279930044736</v>
        <stp/>
        <stp>##V3_BDPV12</stp>
        <stp>XS1888180640 Corp</stp>
        <stp>yas_ispread</stp>
        <stp>[greenBondsFilter.xlsx]tkrBBG!R81C18</stp>
        <tr r="R81" s="1"/>
      </tp>
      <tp>
        <v>68.366658007612017</v>
        <stp/>
        <stp>##V3_BDPV12</stp>
        <stp>XS1195201931 Corp</stp>
        <stp>yas_ispread</stp>
        <stp>[greenBondsFilter.xlsx]tkrBBG!R42C18</stp>
        <tr r="R42" s="1"/>
      </tp>
      <tp>
        <v>305.81330295204145</v>
        <stp/>
        <stp>##V3_BDPV12</stp>
        <stp>XS1490960942 Corp</stp>
        <stp>yas_ispread</stp>
        <stp>[greenBondsFilter.xlsx]tkrBBG!R70C18</stp>
        <tr r="R70" s="1"/>
      </tp>
      <tp t="s">
        <v>XS1196714429</v>
        <stp/>
        <stp>##V3_BDPV12</stp>
        <stp>XS1196714429 Corp</stp>
        <stp>ID_ISIN</stp>
        <stp>[greenBondsFilter.xlsx]tkrBBG!R134C8</stp>
        <tr r="H134" s="1"/>
      </tp>
      <tp>
        <v>108.02566438809875</v>
        <stp/>
        <stp>##V3_BDPV12</stp>
        <stp>XS1152338072 Corp</stp>
        <stp>yas_ispread</stp>
        <stp>[greenBondsFilter.xlsx]tkrBBG!R11C18</stp>
        <tr r="R11" s="1"/>
      </tp>
      <tp>
        <v>3.35</v>
        <stp/>
        <stp>##V3_BDPV12</stp>
        <stp>XS0968913342 Corp</stp>
        <stp>basic_spread</stp>
        <stp>[greenBondsFilter.xlsx]tkrBBG!R152C27</stp>
        <tr r="AA152" s="1"/>
      </tp>
      <tp>
        <v>3.37</v>
        <stp/>
        <stp>##V3_BDPV12</stp>
        <stp>XS1629774230 Corp</stp>
        <stp>basic_spread</stp>
        <stp>[greenBondsFilter.xlsx]tkrBBG!R156C27</stp>
        <tr r="AA156" s="1"/>
      </tp>
      <tp>
        <v>10.81800048828125</v>
        <stp/>
        <stp>##V3_BDPV12</stp>
        <stp>XS2033327854 Corp</stp>
        <stp>basic_spread</stp>
        <stp>[greenBondsFilter.xlsx]tkrBBG!R190C27</stp>
        <tr r="AA190" s="1"/>
      </tp>
      <tp t="s">
        <v>22/01/2026</v>
        <stp/>
        <stp>##V3_BDPV12</stp>
        <stp>FR0011697028 Corp</stp>
        <stp>nxt_call_dt</stp>
        <stp>[greenBondsFilter.xlsx]tkrBBG!R98C12</stp>
        <tr r="L98" s="1"/>
      </tp>
      <tp t="s">
        <v>01/06/2026</v>
        <stp/>
        <stp>##V3_BDPV12</stp>
        <stp>FR0013445335 Corp</stp>
        <stp>nxt_call_dt</stp>
        <stp>[greenBondsFilter.xlsx]tkrBBG!R94C12</stp>
        <tr r="L94" s="1"/>
      </tp>
      <tp t="s">
        <v>27/03/2023</v>
        <stp/>
        <stp>##V3_BDPV12</stp>
        <stp>FR0013292828 Corp</stp>
        <stp>nxt_call_dt</stp>
        <stp>[greenBondsFilter.xlsx]tkrBBG!R24C12</stp>
        <tr r="L24" s="1"/>
      </tp>
      <tp t="s">
        <v>29/01/2025</v>
        <stp/>
        <stp>##V3_BDPV12</stp>
        <stp>FR0011401751 Corp</stp>
        <stp>nxt_call_dt</stp>
        <stp>[greenBondsFilter.xlsx]tkrBBG!R97C12</stp>
        <tr r="L97" s="1"/>
      </tp>
      <tp>
        <v>2.1810000610351561</v>
        <stp/>
        <stp>##V3_BDPV12</stp>
        <stp>FR0013447877 Corp</stp>
        <stp>basic_spread</stp>
        <stp>[greenBondsFilter.xlsx]tkrBBG!R67C27</stp>
        <tr r="AA67" s="1"/>
      </tp>
      <tp t="s">
        <v>FR0011700293</v>
        <stp/>
        <stp>##V3_BDPV12</stp>
        <stp>FR0011700293 Corp</stp>
        <stp>ID_ISIN</stp>
        <stp>[greenBondsFilter.xlsx]tkrBBG!R101C8</stp>
        <tr r="H101" s="1"/>
      </tp>
      <tp>
        <v>3.4360000610351564</v>
        <stp/>
        <stp>##V3_BDPV12</stp>
        <stp>FR0013367612 Corp</stp>
        <stp>basic_spread</stp>
        <stp>[greenBondsFilter.xlsx]tkrBBG!R96C27</stp>
        <tr r="AA96" s="1"/>
      </tp>
      <tp>
        <v>3.0429998779296876</v>
        <stp/>
        <stp>##V3_BDPV12</stp>
        <stp>FR0011697028 Corp</stp>
        <stp>basic_spread</stp>
        <stp>[greenBondsFilter.xlsx]tkrBBG!R98C27</stp>
        <tr r="AA98" s="1"/>
      </tp>
      <tp>
        <v>2.4410000610351563</v>
        <stp/>
        <stp>##V3_BDPV12</stp>
        <stp>FR0011697010 Corp</stp>
        <stp>basic_spread</stp>
        <stp>[greenBondsFilter.xlsx]tkrBBG!R95C27</stp>
        <tr r="AA95" s="1"/>
      </tp>
      <tp t="s">
        <v>Utilities</v>
        <stp/>
        <stp>##V3_BDPV12</stp>
        <stp>US29265WAA62 Corp</stp>
        <stp>industry_sector</stp>
        <stp>[greenBondsFilter.xlsx]tkrBBG!R123C16</stp>
        <tr r="P123" s="1"/>
      </tp>
      <tp t="s">
        <v>XS1677911825</v>
        <stp/>
        <stp>##V3_BDPV12</stp>
        <stp>XS1677911825 Corp</stp>
        <stp>ID_ISIN</stp>
        <stp>[greenBondsFilter.xlsx]tkrBBG!R170C8</stp>
        <tr r="H170" s="1"/>
      </tp>
      <tp t="s">
        <v>XS1934875219</v>
        <stp/>
        <stp>##V3_BDPV12</stp>
        <stp>XS1934875219 Corp</stp>
        <stp>ID_ISIN</stp>
        <stp>[greenBondsFilter.xlsx]tkrBBG!R185C8</stp>
        <tr r="H185" s="1"/>
      </tp>
      <tp t="s">
        <v>09/12/2025</v>
        <stp/>
        <stp>##V3_BDPV12</stp>
        <stp>XS1294343337 Corp</stp>
        <stp>nxt_call_dt</stp>
        <stp>[greenBondsFilter.xlsx]tkrBBG!R32C12</stp>
        <tr r="L32" s="1"/>
      </tp>
      <tp>
        <v>278.76392188474614</v>
        <stp/>
        <stp>##V3_BDPV12</stp>
        <stp>XS1888179550 Corp</stp>
        <stp>yas_ispread</stp>
        <stp>[greenBondsFilter.xlsx]tkrBBG!R79C18</stp>
        <tr r="R79" s="1"/>
      </tp>
      <tp t="s">
        <v>XS2010044977</v>
        <stp/>
        <stp>##V3_BDPV12</stp>
        <stp>XS2010044977 Corp</stp>
        <stp>ID_ISIN</stp>
        <stp>[greenBondsFilter.xlsx]tkrBBG!R131C8</stp>
        <tr r="H131" s="1"/>
      </tp>
      <tp t="s">
        <v>XS1224710399</v>
        <stp/>
        <stp>##V3_BDPV12</stp>
        <stp>XS1224710399 Corp</stp>
        <stp>ID_ISIN</stp>
        <stp>[greenBondsFilter.xlsx]tkrBBG!R128C8</stp>
        <tr r="H128" s="1"/>
      </tp>
      <tp t="s">
        <v>XS1150695192</v>
        <stp/>
        <stp>##V3_BDPV12</stp>
        <stp>XS1150695192 Corp</stp>
        <stp>ID_ISIN</stp>
        <stp>[greenBondsFilter.xlsx]tkrBBG!R148C8</stp>
        <tr r="H148" s="1"/>
      </tp>
      <tp t="s">
        <v>XS1271836600</v>
        <stp/>
        <stp>##V3_BDPV12</stp>
        <stp>XS1271836600 Corp</stp>
        <stp>ID_ISIN</stp>
        <stp>[greenBondsFilter.xlsx]tkrBBG!R163C8</stp>
        <tr r="H163" s="1"/>
      </tp>
      <tp t="s">
        <v>XS1799938995</v>
        <stp/>
        <stp>##V3_BDPV12</stp>
        <stp>XS1799938995 Corp</stp>
        <stp>ID_ISIN</stp>
        <stp>[greenBondsFilter.xlsx]tkrBBG!R153C8</stp>
        <tr r="H153" s="1"/>
      </tp>
      <tp t="s">
        <v>EUR</v>
        <stp/>
        <stp>##V3_BDPV12</stp>
        <stp>XS2077670003 Corp</stp>
        <stp>crncy</stp>
        <stp>[greenBondsFilter.xlsx]tkrBBG!R8C14</stp>
        <tr r="N8" s="1"/>
      </tp>
      <tp t="s">
        <v>04/04/2024</v>
        <stp/>
        <stp>##V3_BDPV12</stp>
        <stp>XS1974787480 Corp</stp>
        <stp>nxt_call_dt</stp>
        <stp>[greenBondsFilter.xlsx]tkrBBG!R45C12</stp>
        <tr r="L45" s="1"/>
      </tp>
      <tp>
        <v>306.30576365503504</v>
        <stp/>
        <stp>##V3_BDPV12</stp>
        <stp>XS2193662728 Corp</stp>
        <stp>yas_ispread</stp>
        <stp>[greenBondsFilter.xlsx]tkrBBG!R38C18</stp>
        <tr r="R38" s="1"/>
      </tp>
      <tp t="s">
        <v>EUR</v>
        <stp/>
        <stp>##V3_BDPV12</stp>
        <stp>XS2077670342 Corp</stp>
        <stp>crncy</stp>
        <stp>[greenBondsFilter.xlsx]tkrBBG!R9C14</stp>
        <tr r="N9" s="1"/>
      </tp>
      <tp t="s">
        <v>25/03/2021</v>
        <stp/>
        <stp>##V3_BDPV12</stp>
        <stp>XS1207054666 Corp</stp>
        <stp>nxt_call_dt</stp>
        <stp>[greenBondsFilter.xlsx]tkrBBG!R33C12</stp>
        <tr r="L33" s="1"/>
      </tp>
      <tp>
        <v>372.81698188762505</v>
        <stp/>
        <stp>##V3_BDPV12</stp>
        <stp>XS1795406658 Corp</stp>
        <stp>yas_ispread</stp>
        <stp>[greenBondsFilter.xlsx]tkrBBG!R75C18</stp>
        <tr r="R75" s="1"/>
      </tp>
      <tp>
        <v>91</v>
        <stp/>
        <stp>##V3_BDPV12</stp>
        <stp>US92857WBQ24 Corp</stp>
        <stp>RSK_BB_IMPLIED_CDS_SPREAD</stp>
        <stp>[greenBondsFilter.xlsx]tkrBBG!R82C32</stp>
        <tr r="AF82" s="1"/>
      </tp>
      <tp>
        <v>728.06672336840234</v>
        <stp/>
        <stp>##V3_BDPV12</stp>
        <stp>FR0013457157 Corp</stp>
        <stp>yas_ispread</stp>
        <stp>[greenBondsFilter.xlsx]tkrBBG!R161C18</stp>
        <tr r="R161" s="1"/>
      </tp>
      <tp t="s">
        <v>20/10/2025</v>
        <stp/>
        <stp>##V3_BDPV12</stp>
        <stp>USQ12441AB91 Corp</stp>
        <stp>nxt_call_dt</stp>
        <stp>[greenBondsFilter.xlsx]tkrBBG!R50C12</stp>
        <tr r="L50" s="1"/>
      </tp>
      <tp>
        <v>6.75</v>
        <stp/>
        <stp>##V3_BDPV12</stp>
        <stp>USQ12441AB91 Corp</stp>
        <stp>coupon</stp>
        <stp>[greenBondsFilter.xlsx]tkrBBG!R50C11</stp>
        <tr r="K50" s="1"/>
      </tp>
      <tp>
        <v>3.9579998779296877</v>
        <stp/>
        <stp>##V3_BDPV12</stp>
        <stp>XS2187689380 Corp</stp>
        <stp>basic_spread</stp>
        <stp>[greenBondsFilter.xlsx]tkrBBG!R158C27</stp>
        <tr r="AA158" s="1"/>
      </tp>
      <tp>
        <v>1.9889999389648438</v>
        <stp/>
        <stp>##V3_BDPV12</stp>
        <stp>XS1196713298 Corp</stp>
        <stp>basic_spread</stp>
        <stp>[greenBondsFilter.xlsx]tkrBBG!R137C27</stp>
        <tr r="AA137" s="1"/>
      </tp>
      <tp>
        <v>4.8539999389648436</v>
        <stp/>
        <stp>##V3_BDPV12</stp>
        <stp>XS1642686676 Corp</stp>
        <stp>basic_spread</stp>
        <stp>[greenBondsFilter.xlsx]tkrBBG!R192C27</stp>
        <tr r="AA192" s="1"/>
      </tp>
      <tp>
        <v>2.0960000610351561</v>
        <stp/>
        <stp>##V3_BDPV12</stp>
        <stp>XS1713463716 Corp</stp>
        <stp>basic_spread</stp>
        <stp>[greenBondsFilter.xlsx]tkrBBG!R117C27</stp>
        <tr r="AA117" s="1"/>
      </tp>
      <tp>
        <v>2.4319999694824217</v>
        <stp/>
        <stp>##V3_BDPV12</stp>
        <stp>XS1811181566 Corp</stp>
        <stp>basic_spread</stp>
        <stp>[greenBondsFilter.xlsx]tkrBBG!R182C27</stp>
        <tr r="AA182" s="1"/>
      </tp>
      <tp>
        <v>281.11263844661727</v>
        <stp/>
        <stp>##V3_BDPV12</stp>
        <stp>XS2077670003 Corp</stp>
        <stp>yas_ispread</stp>
        <stp>[greenBondsFilter.xlsx]tkrBBG!R8C18</stp>
        <tr r="R8" s="1"/>
      </tp>
      <tp t="s">
        <v>USD</v>
        <stp/>
        <stp>##V3_BDPV12</stp>
        <stp>USF2893TAM83 Corp</stp>
        <stp>crncy</stp>
        <stp>[greenBondsFilter.xlsx]tkrBBG!R103C14</stp>
        <tr r="N103" s="1"/>
      </tp>
      <tp>
        <v>56.166051269692787</v>
        <stp/>
        <stp>##V3_BDPV12</stp>
        <stp>FR0012278539 Corp</stp>
        <stp>yas_ispread</stp>
        <stp>[greenBondsFilter.xlsx]tkrBBG!R15C18</stp>
        <tr r="R15" s="1"/>
      </tp>
      <tp t="s">
        <v>FR0013330537</v>
        <stp/>
        <stp>##V3_BDPV12</stp>
        <stp>FR0013330537 Corp</stp>
        <stp>ID_ISIN</stp>
        <stp>[greenBondsFilter.xlsx]tkrBBG!R167C8</stp>
        <tr r="H167" s="1"/>
      </tp>
      <tp t="s">
        <v>16/03/2027</v>
        <stp/>
        <stp>##V3_BDPV12</stp>
        <stp>DE000A289N78 Corp</stp>
        <stp>nxt_call_dt</stp>
        <stp>[greenBondsFilter.xlsx]tkrBBG!R27C12</stp>
        <tr r="L27" s="1"/>
      </tp>
      <tp t="s">
        <v>28/11/2024</v>
        <stp/>
        <stp>##V3_BDPV12</stp>
        <stp>FR0013398229 Corp</stp>
        <stp>nxt_call_dt</stp>
        <stp>[greenBondsFilter.xlsx]tkrBBG!R90C12</stp>
        <tr r="L90" s="1"/>
      </tp>
      <tp t="s">
        <v>FR0013457157</v>
        <stp/>
        <stp>##V3_BDPV12</stp>
        <stp>FR0013457157 Corp</stp>
        <stp>ID_ISIN</stp>
        <stp>[greenBondsFilter.xlsx]tkrBBG!R161C8</stp>
        <tr r="H161" s="1"/>
      </tp>
      <tp t="s">
        <v>15/03/2022</v>
        <stp/>
        <stp>##V3_BDPV12</stp>
        <stp>XS1490960942 Corp</stp>
        <stp>nxt_call_dt</stp>
        <stp>[greenBondsFilter.xlsx]tkrBBG!R70C12</stp>
        <tr r="L70" s="1"/>
      </tp>
      <tp t="s">
        <v>03/07/2024</v>
        <stp/>
        <stp>##V3_BDPV12</stp>
        <stp>XS1888180640 Corp</stp>
        <stp>nxt_call_dt</stp>
        <stp>[greenBondsFilter.xlsx]tkrBBG!R81C12</stp>
        <tr r="L81" s="1"/>
      </tp>
      <tp t="s">
        <v>26/02/2021</v>
        <stp/>
        <stp>##V3_BDPV12</stp>
        <stp>XS1195201931 Corp</stp>
        <stp>nxt_call_dt</stp>
        <stp>[greenBondsFilter.xlsx]tkrBBG!R42C12</stp>
        <tr r="L42" s="1"/>
      </tp>
      <tp t="s">
        <v>XS2027946610</v>
        <stp/>
        <stp>##V3_BDPV12</stp>
        <stp>XS2027946610 Corp</stp>
        <stp>ID_ISIN</stp>
        <stp>[greenBondsFilter.xlsx]tkrBBG!R177C8</stp>
        <tr r="H177" s="1"/>
      </tp>
      <tp t="s">
        <v>12/06/2021</v>
        <stp/>
        <stp>##V3_BDPV12</stp>
        <stp>XS1152338072 Corp</stp>
        <stp>nxt_call_dt</stp>
        <stp>[greenBondsFilter.xlsx]tkrBBG!R11C12</stp>
        <tr r="L11" s="1"/>
      </tp>
      <tp t="s">
        <v>XS1117300837</v>
        <stp/>
        <stp>##V3_BDPV12</stp>
        <stp>XS1117300837 Corp</stp>
        <stp>ID_ISIN</stp>
        <stp>[greenBondsFilter.xlsx]tkrBBG!R165C8</stp>
        <tr r="H165" s="1"/>
      </tp>
      <tp>
        <v>279.71246599408886</v>
        <stp/>
        <stp>##V3_BDPV12</stp>
        <stp>XS2193663619 Corp</stp>
        <stp>yas_ispread</stp>
        <stp>[greenBondsFilter.xlsx]tkrBBG!R39C18</stp>
        <tr r="R39" s="1"/>
      </tp>
      <tp t="s">
        <v>07/03/2023</v>
        <stp/>
        <stp>##V3_BDPV12</stp>
        <stp>XS1731823255 Corp</stp>
        <stp>nxt_call_dt</stp>
        <stp>[greenBondsFilter.xlsx]tkrBBG!R71C12</stp>
        <tr r="L71" s="1"/>
      </tp>
      <tp>
        <v>154.43547426375721</v>
        <stp/>
        <stp>##V3_BDPV12</stp>
        <stp>XS1028599287 Corp</stp>
        <stp>yas_ispread</stp>
        <stp>[greenBondsFilter.xlsx]tkrBBG!R64C18</stp>
        <tr r="R64" s="1"/>
      </tp>
      <tp t="s">
        <v>01/01/2025</v>
        <stp/>
        <stp>##V3_BDPV12</stp>
        <stp>XS2056730323 Corp</stp>
        <stp>nxt_call_dt</stp>
        <stp>[greenBondsFilter.xlsx]tkrBBG!R84C12</stp>
        <tr r="L84" s="1"/>
      </tp>
      <tp t="s">
        <v>22/10/2024</v>
        <stp/>
        <stp>##V3_BDPV12</stp>
        <stp>XS1309436910 Corp</stp>
        <stp>nxt_call_dt</stp>
        <stp>[greenBondsFilter.xlsx]tkrBBG!R49C12</stp>
        <tr r="L49" s="1"/>
      </tp>
      <tp t="s">
        <v>XS2017788592</v>
        <stp/>
        <stp>##V3_BDPV12</stp>
        <stp>XS2017788592 Corp</stp>
        <stp>ID_ISIN</stp>
        <stp>[greenBondsFilter.xlsx]tkrBBG!R179C8</stp>
        <tr r="H179" s="1"/>
      </tp>
      <tp>
        <v>3511.1266297020725</v>
        <stp/>
        <stp>##V3_BDPV12</stp>
        <stp>FR0011606169 Corp</stp>
        <stp>yas_ispread</stp>
        <stp>[greenBondsFilter.xlsx]tkrBBG!R187C18</stp>
        <tr r="R187" s="1"/>
      </tp>
      <tp t="s">
        <v>WIEAV 5 PERP</v>
        <stp/>
        <stp>##V3_BDPV12</stp>
        <stp>DE000A1ZN206 Corp</stp>
        <stp>security name</stp>
        <stp>[greenBondsFilter.xlsx]tkrBBG!R188C9</stp>
        <tr r="I188" s="1"/>
      </tp>
      <tp t="s">
        <v>USSW10</v>
        <stp/>
        <stp>##V3_BDPV12</stp>
        <stp>USN4297BBC74 Corp</stp>
        <stp>reset_idx</stp>
        <stp>[greenBondsFilter.xlsx]tkrBBG!R57C26</stp>
        <tr r="Z57" s="1"/>
      </tp>
      <tp>
        <v>4.7760000610351563</v>
        <stp/>
        <stp>##V3_BDPV12</stp>
        <stp>XS1974894138 Corp</stp>
        <stp>basic_spread</stp>
        <stp>[greenBondsFilter.xlsx]tkrBBG!R173C27</stp>
        <tr r="AA173" s="1"/>
      </tp>
      <tp>
        <v>2.5330000305175782</v>
        <stp/>
        <stp>##V3_BDPV12</stp>
        <stp>XS1591694481 Corp</stp>
        <stp>basic_spread</stp>
        <stp>[greenBondsFilter.xlsx]tkrBBG!R113C27</stp>
        <tr r="AA113" s="1"/>
      </tp>
      <tp>
        <v>2.5319999694824218</v>
        <stp/>
        <stp>##V3_BDPV12</stp>
        <stp>XS2010045511 Corp</stp>
        <stp>basic_spread</stp>
        <stp>[greenBondsFilter.xlsx]tkrBBG!R132C27</stp>
        <tr r="AA132" s="1"/>
      </tp>
      <tp>
        <v>3.06</v>
        <stp/>
        <stp>##V3_BDPV12</stp>
        <stp>XS1206541366 Corp</stp>
        <stp>basic_spread</stp>
        <stp>[greenBondsFilter.xlsx]tkrBBG!R159C27</stp>
        <tr r="AA159" s="1"/>
      </tp>
      <tp>
        <v>5.2420001220703121</v>
        <stp/>
        <stp>##V3_BDPV12</stp>
        <stp>XS0954675129 Corp</stp>
        <stp>basic_spread</stp>
        <stp>[greenBondsFilter.xlsx]tkrBBG!R118C27</stp>
        <tr r="AA118" s="1"/>
      </tp>
      <tp>
        <v>2.5739999389648438</v>
        <stp/>
        <stp>##V3_BDPV12</stp>
        <stp>XS1572343744 Corp</stp>
        <stp>basic_spread</stp>
        <stp>[greenBondsFilter.xlsx]tkrBBG!R139C27</stp>
        <tr r="AA139" s="1"/>
      </tp>
      <tp t="s">
        <v>19/12/2026</v>
        <stp/>
        <stp>##V3_BDPV12</stp>
        <stp>FR0013447877 Corp</stp>
        <stp>nxt_call_dt</stp>
        <stp>[greenBondsFilter.xlsx]tkrBBG!R67C12</stp>
        <tr r="L67" s="1"/>
      </tp>
      <tp t="s">
        <v>10/07/2021</v>
        <stp/>
        <stp>##V3_BDPV12</stp>
        <stp>FR0011531730 Corp</stp>
        <stp>nxt_call_dt</stp>
        <stp>[greenBondsFilter.xlsx]tkrBBG!R87C12</stp>
        <tr r="L87" s="1"/>
      </tp>
      <tp>
        <v>2.1510000610351563</v>
        <stp/>
        <stp>##V3_BDPV12</stp>
        <stp>FR0013445335 Corp</stp>
        <stp>basic_spread</stp>
        <stp>[greenBondsFilter.xlsx]tkrBBG!R94C27</stp>
        <tr r="AA94" s="1"/>
      </tp>
      <tp>
        <v>2.8650000000000002</v>
        <stp/>
        <stp>##V3_BDPV12</stp>
        <stp>FR0013425170 Corp</stp>
        <stp>basic_spread</stp>
        <stp>[greenBondsFilter.xlsx]tkrBBG!R16C27</stp>
        <tr r="AA16" s="1"/>
      </tp>
      <tp t="s">
        <v>22/03/2026</v>
        <stp/>
        <stp>##V3_BDPV12</stp>
        <stp>XS2193661324 Corp</stp>
        <stp>nxt_call_dt</stp>
        <stp>[greenBondsFilter.xlsx]tkrBBG!R37C12</stp>
        <tr r="L37" s="1"/>
      </tp>
      <tp t="s">
        <v>26/02/2025</v>
        <stp/>
        <stp>##V3_BDPV12</stp>
        <stp>XS1195202822 Corp</stp>
        <stp>nxt_call_dt</stp>
        <stp>[greenBondsFilter.xlsx]tkrBBG!R46C12</stp>
        <tr r="L46" s="1"/>
      </tp>
      <tp>
        <v>167.21293075110165</v>
        <stp/>
        <stp>##V3_BDPV12</stp>
        <stp>XS1152343668 Corp</stp>
        <stp>yas_ispread</stp>
        <stp>[greenBondsFilter.xlsx]tkrBBG!R12C18</stp>
        <tr r="R12" s="1"/>
      </tp>
      <tp t="s">
        <v>XS1713463716</v>
        <stp/>
        <stp>##V3_BDPV12</stp>
        <stp>XS1713463716 Corp</stp>
        <stp>ID_ISIN</stp>
        <stp>[greenBondsFilter.xlsx]tkrBBG!R117C8</stp>
        <tr r="H117" s="1"/>
      </tp>
      <tp t="s">
        <v>XS1757377400</v>
        <stp/>
        <stp>##V3_BDPV12</stp>
        <stp>XS1757377400 Corp</stp>
        <stp>ID_ISIN</stp>
        <stp>[greenBondsFilter.xlsx]tkrBBG!R140C8</stp>
        <tr r="H140" s="1"/>
      </tp>
      <tp t="s">
        <v>XS1206540806</v>
        <stp/>
        <stp>##V3_BDPV12</stp>
        <stp>XS1206540806 Corp</stp>
        <stp>ID_ISIN</stp>
        <stp>[greenBondsFilter.xlsx]tkrBBG!R150C8</stp>
        <tr r="H150" s="1"/>
      </tp>
      <tp t="s">
        <v>25/03/2029</v>
        <stp/>
        <stp>##V3_BDPV12</stp>
        <stp>XS2011260705 Corp</stp>
        <stp>nxt_call_dt</stp>
        <stp>[greenBondsFilter.xlsx]tkrBBG!R14C12</stp>
        <tr r="L14" s="1"/>
      </tp>
      <tp t="s">
        <v>Ba2</v>
        <stp/>
        <stp>##V3_BDPV12</stp>
        <stp>USN4297BBC74 Corp</stp>
        <stp>rtg_moody</stp>
        <stp>[greenBondsFilter.xlsx]tkrBBG!R57C20</stp>
        <stp>fill=-</stp>
        <tr r="T57" s="1"/>
      </tp>
      <tp t="s">
        <v>EUR</v>
        <stp/>
        <stp>##V3_BDPV12</stp>
        <stp>XS1323897485 Corp</stp>
        <stp>crncy</stp>
        <stp>[greenBondsFilter.xlsx]tkrBBG!R2C14</stp>
        <tr r="N2" s="1"/>
      </tp>
      <tp t="s">
        <v>XS1491364953</v>
        <stp/>
        <stp>##V3_BDPV12</stp>
        <stp>XS1491364953 Corp</stp>
        <stp>ID_ISIN</stp>
        <stp>[greenBondsFilter.xlsx]tkrBBG!R181C8</stp>
        <tr r="H181" s="1"/>
      </tp>
      <tp t="s">
        <v>EUR</v>
        <stp/>
        <stp>##V3_BDPV12</stp>
        <stp>XS1323897725 Corp</stp>
        <stp>crncy</stp>
        <stp>[greenBondsFilter.xlsx]tkrBBG!R5C14</stp>
        <tr r="N5" s="1"/>
      </tp>
      <tp t="s">
        <v>24/06/2027</v>
        <stp/>
        <stp>##V3_BDPV12</stp>
        <stp>XS2056371334 Corp</stp>
        <stp>nxt_call_dt</stp>
        <stp>[greenBondsFilter.xlsx]tkrBBG!R77C12</stp>
        <tr r="L77" s="1"/>
      </tp>
      <tp t="s">
        <v>22/04/2021</v>
        <stp/>
        <stp>##V3_BDPV12</stp>
        <stp>XS1309436753 Corp</stp>
        <stp>nxt_call_dt</stp>
        <stp>[greenBondsFilter.xlsx]tkrBBG!R48C12</stp>
        <tr r="L48" s="1"/>
      </tp>
      <tp>
        <v>318.44402449802578</v>
        <stp/>
        <stp>##V3_BDPV12</stp>
        <stp>XS2182055009 Corp</stp>
        <stp>yas_ispread</stp>
        <stp>[greenBondsFilter.xlsx]tkrBBG!R10C18</stp>
        <tr r="R10" s="1"/>
      </tp>
      <tp t="s">
        <v>XS2195190520</v>
        <stp/>
        <stp>##V3_BDPV12</stp>
        <stp>XS2195190520 Corp</stp>
        <stp>ID_ISIN</stp>
        <stp>[greenBondsFilter.xlsx]tkrBBG!R138C8</stp>
        <tr r="H138" s="1"/>
      </tp>
      <tp>
        <v>2097614000</v>
        <stp/>
        <stp>##V3_BDPV12</stp>
        <stp>USF2893TAF33 Corp</stp>
        <stp>amt_outstanding</stp>
        <stp>[greenBondsFilter.xlsx]tkrBBG!R102C15</stp>
        <tr r="O102" s="1"/>
      </tp>
      <tp>
        <v>1500000000</v>
        <stp/>
        <stp>##V3_BDPV12</stp>
        <stp>USF2893TAM83 Corp</stp>
        <stp>amt_outstanding</stp>
        <stp>[greenBondsFilter.xlsx]tkrBBG!R103C15</stp>
        <tr r="O103" s="1"/>
      </tp>
      <tp t="s">
        <v>PERP/CALL</v>
        <stp/>
        <stp>##V3_BDPV12</stp>
        <stp>USF2893TAM83 Corp</stp>
        <stp>mty_typ</stp>
        <stp>[greenBondsFilter.xlsx]tkrBBG!R103C13</stp>
        <tr r="M103" s="1"/>
      </tp>
      <tp t="s">
        <v>PERP/CALL</v>
        <stp/>
        <stp>##V3_BDPV12</stp>
        <stp>USF2893TAF33 Corp</stp>
        <stp>mty_typ</stp>
        <stp>[greenBondsFilter.xlsx]tkrBBG!R102C13</stp>
        <tr r="M102" s="1"/>
      </tp>
      <tp>
        <v>1.8989999389648438</v>
        <stp/>
        <stp>##V3_BDPV12</stp>
        <stp>XS1720192696 Corp</stp>
        <stp>basic_spread</stp>
        <stp>[greenBondsFilter.xlsx]tkrBBG!R142C27</stp>
        <tr r="AA142" s="1"/>
      </tp>
      <tp>
        <v>8.4340002441406252</v>
        <stp/>
        <stp>##V3_BDPV12</stp>
        <stp>XS1934875219 Corp</stp>
        <stp>basic_spread</stp>
        <stp>[greenBondsFilter.xlsx]tkrBBG!R185C27</stp>
        <tr r="AA185" s="1"/>
      </tp>
      <tp>
        <v>2</v>
        <stp/>
        <stp>##V3_BDPV12</stp>
        <stp>XS1752984440 Corp</stp>
        <stp>basic_spread</stp>
        <stp>[greenBondsFilter.xlsx]tkrBBG!R176C27</stp>
        <tr r="AA176" s="1"/>
      </tp>
      <tp>
        <v>2.58</v>
        <stp/>
        <stp>##V3_BDPV12</stp>
        <stp>XS1713463559 Corp</stp>
        <stp>basic_spread</stp>
        <stp>[greenBondsFilter.xlsx]tkrBBG!R120C27</stp>
        <tr r="AA120" s="1"/>
      </tp>
      <tp>
        <v>2.8139999389648436</v>
        <stp/>
        <stp>##V3_BDPV12</stp>
        <stp>XS2010032618 Corp</stp>
        <stp>basic_spread</stp>
        <stp>[greenBondsFilter.xlsx]tkrBBG!R174C27</stp>
        <tr r="AA174" s="1"/>
      </tp>
      <tp>
        <v>2.7189999389648438</v>
        <stp/>
        <stp>##V3_BDPV12</stp>
        <stp>XS2207430120 Corp</stp>
        <stp>basic_spread</stp>
        <stp>[greenBondsFilter.xlsx]tkrBBG!R114C27</stp>
        <tr r="AA114" s="1"/>
      </tp>
      <tp>
        <v>4.75</v>
        <stp/>
        <stp>##V3_BDPV12</stp>
        <stp>XS0943370543 Corp</stp>
        <stp>basic_spread</stp>
        <stp>[greenBondsFilter.xlsx]tkrBBG!R141C27</stp>
        <tr r="AA141" s="1"/>
      </tp>
      <tp>
        <v>6.6470001220703123</v>
        <stp/>
        <stp>##V3_BDPV12</stp>
        <stp>XS1582433428 Corp</stp>
        <stp>basic_spread</stp>
        <stp>[greenBondsFilter.xlsx]tkrBBG!R189C27</stp>
        <tr r="AA189" s="1"/>
      </tp>
      <tp>
        <v>4.2260000610351565</v>
        <stp/>
        <stp>##V3_BDPV12</stp>
        <stp>XS1642682410 Corp</stp>
        <stp>basic_spread</stp>
        <stp>[greenBondsFilter.xlsx]tkrBBG!R191C27</stp>
        <tr r="AA191" s="1"/>
      </tp>
      <tp t="s">
        <v>CALLABLE</v>
        <stp/>
        <stp>##V3_BDPV12</stp>
        <stp>USN4297BBC74 Corp</stp>
        <stp>mty_typ</stp>
        <stp>[greenBondsFilter.xlsx]tkrBBG!R57C13</stp>
        <tr r="M57" s="1"/>
      </tp>
      <tp t="s">
        <v>17/06/2024</v>
        <stp/>
        <stp>##V3_BDPV12</stp>
        <stp>FR0013425170 Corp</stp>
        <stp>nxt_call_dt</stp>
        <stp>[greenBondsFilter.xlsx]tkrBBG!R16C12</stp>
        <tr r="L16" s="1"/>
      </tp>
      <tp>
        <v>3.1979998779296874</v>
        <stp/>
        <stp>##V3_BDPV12</stp>
        <stp>FR0013464922 Corp</stp>
        <stp>basic_spread</stp>
        <stp>[greenBondsFilter.xlsx]tkrBBG!R99C27</stp>
        <tr r="AA99" s="1"/>
      </tp>
      <tp>
        <v>270.29914242857632</v>
        <stp/>
        <stp>##V3_BDPV12</stp>
        <stp>DE000A11QR73 Corp</stp>
        <stp>yas_ispread</stp>
        <stp>[greenBondsFilter.xlsx]tkrBBG!R7C18</stp>
        <tr r="R7" s="1"/>
      </tp>
      <tp t="s">
        <v>XS2055106210</v>
        <stp/>
        <stp>##V3_BDPV12</stp>
        <stp>XS2055106210 Corp</stp>
        <stp>ID_ISIN</stp>
        <stp>[greenBondsFilter.xlsx]tkrBBG!R171C8</stp>
        <tr r="H171" s="1"/>
      </tp>
      <tp t="s">
        <v>04/09/2023</v>
        <stp/>
        <stp>##V3_BDPV12</stp>
        <stp>XS1795406575 Corp</stp>
        <stp>nxt_call_dt</stp>
        <stp>[greenBondsFilter.xlsx]tkrBBG!R72C12</stp>
        <tr r="L72" s="1"/>
      </tp>
      <tp t="s">
        <v>XS1405770907</v>
        <stp/>
        <stp>##V3_BDPV12</stp>
        <stp>XS1405770907 Corp</stp>
        <stp>ID_ISIN</stp>
        <stp>[greenBondsFilter.xlsx]tkrBBG!R105C8</stp>
        <tr r="H105" s="1"/>
      </tp>
      <tp>
        <v>119.79159901339105</v>
        <stp/>
        <stp>##V3_BDPV12</stp>
        <stp>XS1028597315 Corp</stp>
        <stp>yas_ispread</stp>
        <stp>[greenBondsFilter.xlsx]tkrBBG!R68C18</stp>
        <tr r="R68" s="1"/>
      </tp>
      <tp t="s">
        <v>XS1797138960</v>
        <stp/>
        <stp>##V3_BDPV12</stp>
        <stp>XS1797138960 Corp</stp>
        <stp>ID_ISIN</stp>
        <stp>[greenBondsFilter.xlsx]tkrBBG!R125C8</stp>
        <tr r="H125" s="1"/>
      </tp>
      <tp t="s">
        <v>XS2187689380</v>
        <stp/>
        <stp>##V3_BDPV12</stp>
        <stp>XS2187689380 Corp</stp>
        <stp>ID_ISIN</stp>
        <stp>[greenBondsFilter.xlsx]tkrBBG!R158C8</stp>
        <tr r="H158" s="1"/>
      </tp>
      <tp t="s">
        <v>11/02/2026</v>
        <stp/>
        <stp>##V3_BDPV12</stp>
        <stp>XS2082429890 Corp</stp>
        <stp>nxt_call_dt</stp>
        <stp>[greenBondsFilter.xlsx]tkrBBG!R60C12</stp>
        <tr r="L60" s="1"/>
      </tp>
      <tp t="s">
        <v>XS1572349865</v>
        <stp/>
        <stp>##V3_BDPV12</stp>
        <stp>XS1572349865 Corp</stp>
        <stp>ID_ISIN</stp>
        <stp>[greenBondsFilter.xlsx]tkrBBG!R135C8</stp>
        <tr r="H135" s="1"/>
      </tp>
      <tp t="s">
        <v>19/03/2024</v>
        <stp/>
        <stp>##V3_BDPV12</stp>
        <stp>XS1713462403 Corp</stp>
        <stp>nxt_call_dt</stp>
        <stp>[greenBondsFilter.xlsx]tkrBBG!R31C12</stp>
        <tr r="L31" s="1"/>
      </tp>
      <tp t="s">
        <v>XS1254119750</v>
        <stp/>
        <stp>##V3_BDPV12</stp>
        <stp>XS1254119750 Corp</stp>
        <stp>ID_ISIN</stp>
        <stp>[greenBondsFilter.xlsx]tkrBBG!R112C8</stp>
        <tr r="H112" s="1"/>
      </tp>
      <tp t="s">
        <v>11/08/2022</v>
        <stp/>
        <stp>##V3_BDPV12</stp>
        <stp>XS2051471105 Corp</stp>
        <stp>nxt_call_dt</stp>
        <stp>[greenBondsFilter.xlsx]tkrBBG!R21C12</stp>
        <tr r="L21" s="1"/>
      </tp>
      <tp t="s">
        <v>31/03/2024</v>
        <stp/>
        <stp>##V3_BDPV12</stp>
        <stp>XS1050461034 Corp</stp>
        <stp>nxt_call_dt</stp>
        <stp>[greenBondsFilter.xlsx]tkrBBG!R73C12</stp>
        <tr r="L73" s="1"/>
      </tp>
      <tp>
        <v>359.75571960937083</v>
        <stp/>
        <stp>##V3_BDPV12</stp>
        <stp>XS2185997884 Corp</stp>
        <stp>yas_ispread</stp>
        <stp>[greenBondsFilter.xlsx]tkrBBG!R35C18</stp>
        <tr r="R35" s="1"/>
      </tp>
      <tp>
        <v>4.7829998779296874</v>
        <stp/>
        <stp>##V3_BDPV12</stp>
        <stp>XS1271836600 Corp</stp>
        <stp>basic_spread</stp>
        <stp>[greenBondsFilter.xlsx]tkrBBG!R163C27</stp>
        <tr r="AA163" s="1"/>
      </tp>
      <tp>
        <v>4.0889999389648439</v>
        <stp/>
        <stp>##V3_BDPV12</stp>
        <stp>XS1014987355 Corp</stp>
        <stp>basic_spread</stp>
        <stp>[greenBondsFilter.xlsx]tkrBBG!R122C27</stp>
        <tr r="AA122" s="1"/>
      </tp>
      <tp>
        <v>3.0789999389648437</v>
        <stp/>
        <stp>##V3_BDPV12</stp>
        <stp>XS1224710399 Corp</stp>
        <stp>basic_spread</stp>
        <stp>[greenBondsFilter.xlsx]tkrBBG!R128C27</stp>
        <tr r="AA128" s="1"/>
      </tp>
      <tp>
        <v>1.675</v>
        <stp/>
        <stp>##V3_BDPV12</stp>
        <stp>FR0013330529 Corp</stp>
        <stp>basic_spread</stp>
        <stp>[greenBondsFilter.xlsx]tkrBBG!R166C27</stp>
        <tr r="AA166" s="1"/>
      </tp>
      <tp>
        <v>2.1089999389648439</v>
        <stp/>
        <stp>##V3_BDPV12</stp>
        <stp>FR0013330537 Corp</stp>
        <stp>basic_spread</stp>
        <stp>[greenBondsFilter.xlsx]tkrBBG!R167C27</stp>
        <tr r="AA167" s="1"/>
      </tp>
      <tp>
        <v>3.98</v>
        <stp/>
        <stp>##V3_BDPV12</stp>
        <stp>XS2055106210 Corp</stp>
        <stp>basic_spread</stp>
        <stp>[greenBondsFilter.xlsx]tkrBBG!R171C27</stp>
        <tr r="AA171" s="1"/>
      </tp>
      <tp>
        <v>3.6670001220703123</v>
        <stp/>
        <stp>##V3_BDPV12</stp>
        <stp>XS2010037765 Corp</stp>
        <stp>basic_spread</stp>
        <stp>[greenBondsFilter.xlsx]tkrBBG!R172C27</stp>
        <tr r="AA172" s="1"/>
      </tp>
      <tp>
        <v>3.746000061035156</v>
        <stp/>
        <stp>##V3_BDPV12</stp>
        <stp>XS2187689034 Corp</stp>
        <stp>basic_spread</stp>
        <stp>[greenBondsFilter.xlsx]tkrBBG!R154C27</stp>
        <tr r="AA154" s="1"/>
      </tp>
      <tp>
        <v>2.6870001220703124</v>
        <stp/>
        <stp>##V3_BDPV12</stp>
        <stp>XS1216020161 Corp</stp>
        <stp>basic_spread</stp>
        <stp>[greenBondsFilter.xlsx]tkrBBG!R129C27</stp>
        <tr r="AA129" s="1"/>
      </tp>
      <tp>
        <v>3.9579998779296877</v>
        <stp/>
        <stp>##V3_BDPV12</stp>
        <stp>FR0011401728 Corp</stp>
        <stp>basic_spread</stp>
        <stp>[greenBondsFilter.xlsx]tkrBBG!R100C27</stp>
        <tr r="AA100" s="1"/>
      </tp>
      <tp t="s">
        <v>A3</v>
        <stp/>
        <stp>##V3_BDPV12</stp>
        <stp>US05565QDU94 Corp</stp>
        <stp>rtg_moody</stp>
        <stp>[greenBondsFilter.xlsx]tkrBBG!R40C20</stp>
        <stp>fill=-</stp>
        <tr r="T40" s="1"/>
      </tp>
      <tp t="s">
        <v>EUR</v>
        <stp/>
        <stp>##V3_BDPV12</stp>
        <stp>DE000A2GSFF1 Corp</stp>
        <stp>crncy</stp>
        <stp>[greenBondsFilter.xlsx]tkrBBG!R20C14</stp>
        <tr r="N20" s="1"/>
      </tp>
      <tp t="s">
        <v>EDF</v>
        <stp/>
        <stp>##V3_BDPV12</stp>
        <stp>USF2893TAM83 Corp</stp>
        <stp>ticker</stp>
        <stp>[greenBondsFilter.xlsx]tkrBBG!R103C10</stp>
        <tr r="J103" s="1"/>
      </tp>
      <tp t="s">
        <v>EDF</v>
        <stp/>
        <stp>##V3_BDPV12</stp>
        <stp>USF2893TAF33 Corp</stp>
        <stp>ticker</stp>
        <stp>[greenBondsFilter.xlsx]tkrBBG!R102C10</stp>
        <tr r="J102" s="1"/>
      </tp>
      <tp>
        <v>2.3589999389648439</v>
        <stp/>
        <stp>##V3_BDPV12</stp>
        <stp>FR0013413887 Corp</stp>
        <stp>basic_spread</stp>
        <stp>[greenBondsFilter.xlsx]tkrBBG!R65C27</stp>
        <tr r="AA65" s="1"/>
      </tp>
      <tp t="s">
        <v>FR0012650281</v>
        <stp/>
        <stp>##V3_BDPV12</stp>
        <stp>FR0012650281 Corp</stp>
        <stp>ID_ISIN</stp>
        <stp>[greenBondsFilter.xlsx]tkrBBG!R162C8</stp>
        <tr r="H162" s="1"/>
      </tp>
      <tp>
        <v>180.9636650170107</v>
        <stp/>
        <stp>##V3_BDPV12</stp>
        <stp>XS1323897485 Corp</stp>
        <stp>yas_ispread</stp>
        <stp>[greenBondsFilter.xlsx]tkrBBG!R2C18</stp>
        <tr r="R2" s="1"/>
      </tp>
      <tp t="s">
        <v>21/10/2025</v>
        <stp/>
        <stp>##V3_BDPV12</stp>
        <stp>FR0013478252 Corp</stp>
        <stp>nxt_call_dt</stp>
        <stp>[greenBondsFilter.xlsx]tkrBBG!R17C12</stp>
        <tr r="L17" s="1"/>
      </tp>
      <tp t="s">
        <v>18/05/2025</v>
        <stp/>
        <stp>##V3_BDPV12</stp>
        <stp>XS2119468572 Corp</stp>
        <stp>nxt_call_dt</stp>
        <stp>[greenBondsFilter.xlsx]tkrBBG!R83C12</stp>
        <tr r="L83" s="1"/>
      </tp>
      <tp t="s">
        <v>11/09/2028</v>
        <stp/>
        <stp>##V3_BDPV12</stp>
        <stp>XS2186001314 Corp</stp>
        <stp>nxt_call_dt</stp>
        <stp>[greenBondsFilter.xlsx]tkrBBG!R36C12</stp>
        <tr r="L36" s="1"/>
      </tp>
      <tp t="s">
        <v>XS1721244371</v>
        <stp/>
        <stp>##V3_BDPV12</stp>
        <stp>XS1721244371 Corp</stp>
        <stp>ID_ISIN</stp>
        <stp>[greenBondsFilter.xlsx]tkrBBG!R124C8</stp>
        <tr r="H124" s="1"/>
      </tp>
      <tp t="s">
        <v>XS2110077299</v>
        <stp/>
        <stp>##V3_BDPV12</stp>
        <stp>XS2110077299 Corp</stp>
        <stp>ID_ISIN</stp>
        <stp>[greenBondsFilter.xlsx]tkrBBG!R169C8</stp>
        <tr r="H169" s="1"/>
      </tp>
      <tp>
        <v>252.22717992872609</v>
        <stp/>
        <stp>##V3_BDPV12</stp>
        <stp>XS1405763019 Corp</stp>
        <stp>yas_ispread</stp>
        <stp>[greenBondsFilter.xlsx]tkrBBG!R18C18</stp>
        <tr r="R18" s="1"/>
      </tp>
      <tp t="s">
        <v>XS2033327854</v>
        <stp/>
        <stp>##V3_BDPV12</stp>
        <stp>XS2033327854 Corp</stp>
        <stp>ID_ISIN</stp>
        <stp>[greenBondsFilter.xlsx]tkrBBG!R190C8</stp>
        <tr r="H190" s="1"/>
      </tp>
      <tp>
        <v>99.545280741655205</v>
        <stp/>
        <stp>##V3_BDPV12</stp>
        <stp>XS1115490523 Corp</stp>
        <stp>yas_ispread</stp>
        <stp>[greenBondsFilter.xlsx]tkrBBG!R63C18</stp>
        <tr r="R63" s="1"/>
      </tp>
      <tp>
        <v>318.99587959980744</v>
        <stp/>
        <stp>##V3_BDPV12</stp>
        <stp>XS1405765659 Corp</stp>
        <stp>yas_ispread</stp>
        <stp>[greenBondsFilter.xlsx]tkrBBG!R62C18</stp>
        <tr r="R62" s="1"/>
      </tp>
      <tp t="s">
        <v>29/04/2023</v>
        <stp/>
        <stp>##V3_BDPV12</stp>
        <stp>XS1224953882 Corp</stp>
        <stp>nxt_call_dt</stp>
        <stp>[greenBondsFilter.xlsx]tkrBBG!R22C12</stp>
        <tr r="L22" s="1"/>
      </tp>
      <tp>
        <v>181.97735247431407</v>
        <stp/>
        <stp>##V3_BDPV12</stp>
        <stp>XS2010039548 Corp</stp>
        <stp>yas_ispread</stp>
        <stp>[greenBondsFilter.xlsx]tkrBBG!R29C18</stp>
        <tr r="R29" s="1"/>
      </tp>
      <tp t="s">
        <v>02/03/2025</v>
        <stp/>
        <stp>##V3_BDPV12</stp>
        <stp>XS2114413565 Corp</stp>
        <stp>nxt_call_dt</stp>
        <stp>[greenBondsFilter.xlsx]tkrBBG!R86C12</stp>
        <tr r="L86" s="1"/>
      </tp>
      <tp t="s">
        <v>13/11/2025</v>
        <stp/>
        <stp>##V3_BDPV12</stp>
        <stp>XS1716945586 Corp</stp>
        <stp>nxt_call_dt</stp>
        <stp>[greenBondsFilter.xlsx]tkrBBG!R23C12</stp>
        <tr r="L23" s="1"/>
      </tp>
      <tp t="s">
        <v>BE6309987400</v>
        <stp/>
        <stp>##V3_BDPV12</stp>
        <stp>BE6309987400 Corp</stp>
        <stp>ID_ISIN</stp>
        <stp>[greenBondsFilter.xlsx]tkrBBG!R4C8</stp>
        <tr r="H4" s="1"/>
      </tp>
      <tp t="s">
        <v>02/01/2022</v>
        <stp/>
        <stp>##V3_BDPV12</stp>
        <stp>XS1405777746 Corp</stp>
        <stp>nxt_call_dt</stp>
        <stp>[greenBondsFilter.xlsx]tkrBBG!R61C12</stp>
        <tr r="L61" s="1"/>
      </tp>
      <tp t="s">
        <v>22/10/2022</v>
        <stp/>
        <stp>##V3_BDPV12</stp>
        <stp>XS1309437215 Corp</stp>
        <stp>nxt_call_dt</stp>
        <stp>[greenBondsFilter.xlsx]tkrBBG!R52C12</stp>
        <tr r="L52" s="1"/>
      </tp>
      <tp t="s">
        <v>XS1205618470</v>
        <stp/>
        <stp>##V3_BDPV12</stp>
        <stp>XS1205618470 Corp</stp>
        <stp>ID_ISIN</stp>
        <stp>[greenBondsFilter.xlsx]tkrBBG!R115C8</stp>
        <tr r="H115" s="1"/>
      </tp>
      <tp t="s">
        <v>XS1216019585</v>
        <stp/>
        <stp>##V3_BDPV12</stp>
        <stp>XS1216019585 Corp</stp>
        <stp>ID_ISIN</stp>
        <stp>[greenBondsFilter.xlsx]tkrBBG!R130C8</stp>
        <tr r="H130" s="1"/>
      </tp>
      <tp t="s">
        <v>#N/A N/A</v>
        <stp/>
        <stp>##V3_BDPV12</stp>
        <stp>US05565QDV77 Corp</stp>
        <stp>RSK_BB_IMPLIED_CDS_SPREAD</stp>
        <stp>[greenBondsFilter.xlsx]tkrBBG!R41C32</stp>
        <tr r="AF41" s="1"/>
      </tp>
      <tp>
        <v>162.37443542480469</v>
        <stp/>
        <stp>##V3_BDPV12</stp>
        <stp>DE000A2GSFF1 Corp</stp>
        <stp>blp_i_sprd_mid</stp>
        <stp>[greenBondsFilter.xlsx]tkrBBG!R20C19</stp>
        <tr r="S20" s="1"/>
      </tp>
      <tp>
        <v>3.415</v>
        <stp/>
        <stp>##V3_BDPV12</stp>
        <stp>XS2195190520 Corp</stp>
        <stp>basic_spread</stp>
        <stp>[greenBondsFilter.xlsx]tkrBBG!R138C27</stp>
        <tr r="AA138" s="1"/>
      </tp>
      <tp>
        <v>2.3239999389648438</v>
        <stp/>
        <stp>##V3_BDPV12</stp>
        <stp>XS2196328608 Corp</stp>
        <stp>basic_spread</stp>
        <stp>[greenBondsFilter.xlsx]tkrBBG!R107C27</stp>
        <tr r="AA107" s="1"/>
      </tp>
      <tp>
        <v>2.97</v>
        <stp/>
        <stp>##V3_BDPV12</stp>
        <stp>XS1799938995 Corp</stp>
        <stp>basic_spread</stp>
        <stp>[greenBondsFilter.xlsx]tkrBBG!R153C27</stp>
        <tr r="AA153" s="1"/>
      </tp>
      <tp>
        <v>314.66355378436168</v>
        <stp/>
        <stp>##V3_BDPV12</stp>
        <stp>XS2077670342 Corp</stp>
        <stp>yas_ispread</stp>
        <stp>[greenBondsFilter.xlsx]tkrBBG!R9C18</stp>
        <tr r="R9" s="1"/>
      </tp>
      <tp>
        <v>213.7880452384488</v>
        <stp/>
        <stp>##V3_BDPV12</stp>
        <stp>DE000A14J611 Corp</stp>
        <stp>yas_ispread</stp>
        <stp>[greenBondsFilter.xlsx]tkrBBG!R6C18</stp>
        <tr r="R6" s="1"/>
      </tp>
      <tp t="s">
        <v>04/07/2024</v>
        <stp/>
        <stp>##V3_BDPV12</stp>
        <stp>FR0013367612 Corp</stp>
        <stp>nxt_call_dt</stp>
        <stp>[greenBondsFilter.xlsx]tkrBBG!R96C12</stp>
        <tr r="L96" s="1"/>
      </tp>
      <tp t="s">
        <v>03/09/2027</v>
        <stp/>
        <stp>##V3_BDPV12</stp>
        <stp>FR0013464922 Corp</stp>
        <stp>nxt_call_dt</stp>
        <stp>[greenBondsFilter.xlsx]tkrBBG!R99C12</stp>
        <tr r="L99" s="1"/>
      </tp>
      <tp t="s">
        <v>A3</v>
        <stp/>
        <stp>##V3_BDPV12</stp>
        <stp>US05565QDV77 Corp</stp>
        <stp>rtg_moody</stp>
        <stp>[greenBondsFilter.xlsx]tkrBBG!R41C20</stp>
        <stp>fill=-</stp>
        <tr r="T41" s="1"/>
      </tp>
      <tp t="s">
        <v>05/11/2020</v>
        <stp/>
        <stp>##V3_BDPV12</stp>
        <stp>DE000A161W62 Corp</stp>
        <stp>nxt_call_dt</stp>
        <stp>[greenBondsFilter.xlsx]tkrBBG!R26C12</stp>
        <tr r="L26" s="1"/>
      </tp>
      <tp t="s">
        <v>19/01/2024</v>
        <stp/>
        <stp>##V3_BDPV12</stp>
        <stp>FR0013252061 Corp</stp>
        <stp>nxt_call_dt</stp>
        <stp>[greenBondsFilter.xlsx]tkrBBG!R93C12</stp>
        <tr r="L93" s="1"/>
      </tp>
      <tp t="s">
        <v>16/01/2023</v>
        <stp/>
        <stp>##V3_BDPV12</stp>
        <stp>FR0013310505 Corp</stp>
        <stp>nxt_call_dt</stp>
        <stp>[greenBondsFilter.xlsx]tkrBBG!R88C12</stp>
        <tr r="L88" s="1"/>
      </tp>
      <tp>
        <v>1.4280000305175782</v>
        <stp/>
        <stp>##V3_BDPV12</stp>
        <stp>FR0013292828 Corp</stp>
        <stp>basic_spread</stp>
        <stp>[greenBondsFilter.xlsx]tkrBBG!R24C27</stp>
        <tr r="AA24" s="1"/>
      </tp>
      <tp>
        <v>2.1530000305175783</v>
        <stp/>
        <stp>##V3_BDPV12</stp>
        <stp>DE000A161W62 Corp</stp>
        <stp>basic_spread</stp>
        <stp>[greenBondsFilter.xlsx]tkrBBG!R26C27</stp>
        <tr r="AA26" s="1"/>
      </tp>
      <tp t="s">
        <v>30/03/2022</v>
        <stp/>
        <stp>##V3_BDPV12</stp>
        <stp>FR0012648590 Corp</stp>
        <stp>nxt_call_dt</stp>
        <stp>[greenBondsFilter.xlsx]tkrBBG!R92C12</stp>
        <tr r="L92" s="1"/>
      </tp>
      <tp>
        <v>2.503999938964844</v>
        <stp/>
        <stp>##V3_BDPV12</stp>
        <stp>FR0013252061 Corp</stp>
        <stp>basic_spread</stp>
        <stp>[greenBondsFilter.xlsx]tkrBBG!R93C27</stp>
        <tr r="AA93" s="1"/>
      </tp>
      <tp>
        <v>2.65</v>
        <stp/>
        <stp>##V3_BDPV12</stp>
        <stp>FR0011942283 Corp</stp>
        <stp>basic_spread</stp>
        <stp>[greenBondsFilter.xlsx]tkrBBG!R89C27</stp>
        <tr r="AA89" s="1"/>
      </tp>
      <tp t="s">
        <v>XS1629774230</v>
        <stp/>
        <stp>##V3_BDPV12</stp>
        <stp>XS1629774230 Corp</stp>
        <stp>ID_ISIN</stp>
        <stp>[greenBondsFilter.xlsx]tkrBBG!R156C8</stp>
        <tr r="H156" s="1"/>
      </tp>
      <tp t="s">
        <v>XS1716927766</v>
        <stp/>
        <stp>##V3_BDPV12</stp>
        <stp>XS1716927766 Corp</stp>
        <stp>ID_ISIN</stp>
        <stp>[greenBondsFilter.xlsx]tkrBBG!R164C8</stp>
        <tr r="H164" s="1"/>
      </tp>
      <tp t="s">
        <v>25/03/2025</v>
        <stp/>
        <stp>##V3_BDPV12</stp>
        <stp>XS1207058733 Corp</stp>
        <stp>nxt_call_dt</stp>
        <stp>[greenBondsFilter.xlsx]tkrBBG!R34C12</stp>
        <tr r="L34" s="1"/>
      </tp>
      <tp t="s">
        <v>XS2035564629</v>
        <stp/>
        <stp>##V3_BDPV12</stp>
        <stp>XS2035564629 Corp</stp>
        <stp>ID_ISIN</stp>
        <stp>[greenBondsFilter.xlsx]tkrBBG!R108C8</stp>
        <tr r="H108" s="1"/>
      </tp>
      <tp t="s">
        <v>09/12/2021</v>
        <stp/>
        <stp>##V3_BDPV12</stp>
        <stp>XS1294342792 Corp</stp>
        <stp>nxt_call_dt</stp>
        <stp>[greenBondsFilter.xlsx]tkrBBG!R30C12</stp>
        <tr r="L30" s="1"/>
      </tp>
      <tp t="s">
        <v>XS2010045511</v>
        <stp/>
        <stp>##V3_BDPV12</stp>
        <stp>XS2010045511 Corp</stp>
        <stp>ID_ISIN</stp>
        <stp>[greenBondsFilter.xlsx]tkrBBG!R132C8</stp>
        <tr r="H132" s="1"/>
      </tp>
      <tp>
        <v>173.71082318753858</v>
        <stp/>
        <stp>##V3_BDPV12</stp>
        <stp>XS1501166869 Corp</stp>
        <stp>yas_ispread</stp>
        <stp>[greenBondsFilter.xlsx]tkrBBG!R47C18</stp>
        <tr r="R47" s="1"/>
      </tp>
      <tp>
        <v>189.2812227172908</v>
        <stp/>
        <stp>##V3_BDPV12</stp>
        <stp>XS0969341147 Corp</stp>
        <stp>yas_ispread</stp>
        <stp>[greenBondsFilter.xlsx]tkrBBG!R53C18</stp>
        <tr r="R53" s="1"/>
      </tp>
      <tp t="s">
        <v>04/04/2023</v>
        <stp/>
        <stp>##V3_BDPV12</stp>
        <stp>XS1590787799 Corp</stp>
        <stp>nxt_call_dt</stp>
        <stp>[greenBondsFilter.xlsx]tkrBBG!R59C12</stp>
        <tr r="L59" s="1"/>
      </tp>
      <tp>
        <v>328.45574743771283</v>
        <stp/>
        <stp>##V3_BDPV12</stp>
        <stp>XS2056730679 Corp</stp>
        <stp>yas_ispread</stp>
        <stp>[greenBondsFilter.xlsx]tkrBBG!R85C18</stp>
        <tr r="R85" s="1"/>
      </tp>
      <tp t="s">
        <v>XS1629658755</v>
        <stp/>
        <stp>##V3_BDPV12</stp>
        <stp>XS1629658755 Corp</stp>
        <stp>ID_ISIN</stp>
        <stp>[greenBondsFilter.xlsx]tkrBBG!R151C8</stp>
        <tr r="H151" s="1"/>
      </tp>
      <tp t="s">
        <v>EVKGR</v>
        <stp/>
        <stp>##V3_BDPV12</stp>
        <stp>DE000A2GSFF1 Corp</stp>
        <stp>ticker</stp>
        <stp>[greenBondsFilter.xlsx]tkrBBG!R20C10</stp>
        <tr r="J20" s="1"/>
      </tp>
      <tp t="s">
        <v>XS1582433428</v>
        <stp/>
        <stp>##V3_BDPV12</stp>
        <stp>XS1582433428 Corp</stp>
        <stp>ID_ISIN</stp>
        <stp>[greenBondsFilter.xlsx]tkrBBG!R189C8</stp>
        <tr r="H189" s="1"/>
      </tp>
      <tp t="s">
        <v>05/07/2024</v>
        <stp/>
        <stp>##V3_BDPV12</stp>
        <stp>XS1713466495 Corp</stp>
        <stp>nxt_call_dt</stp>
        <stp>[greenBondsFilter.xlsx]tkrBBG!R19C12</stp>
        <tr r="L19" s="1"/>
      </tp>
      <tp t="s">
        <v>30/01/2024</v>
        <stp/>
        <stp>##V3_BDPV12</stp>
        <stp>FR0013399177 Corp</stp>
        <stp>nxt_call_dt</stp>
        <stp>[greenBondsFilter.xlsx]tkrBBG!R160C12</stp>
        <tr r="L160" s="1"/>
      </tp>
      <tp>
        <v>183.41111135440528</v>
        <stp/>
        <stp>##V3_BDPV12</stp>
        <stp>BE0002597756 Corp</stp>
        <stp>yas_ispread</stp>
        <stp>[greenBondsFilter.xlsx]tkrBBG!R147C18</stp>
        <tr r="R147" s="1"/>
      </tp>
      <tp>
        <v>3.46</v>
        <stp/>
        <stp>##V3_BDPV12</stp>
        <stp>XS2027946610 Corp</stp>
        <stp>basic_spread</stp>
        <stp>[greenBondsFilter.xlsx]tkrBBG!R177C27</stp>
        <tr r="AA177" s="1"/>
      </tp>
      <tp>
        <v>4.1010000610351565</v>
        <stp/>
        <stp>##V3_BDPV12</stp>
        <stp>XS1150695192 Corp</stp>
        <stp>basic_spread</stp>
        <stp>[greenBondsFilter.xlsx]tkrBBG!R148C27</stp>
        <tr r="AA148" s="1"/>
      </tp>
      <tp>
        <v>11.071999511718751</v>
        <stp/>
        <stp>##V3_BDPV12</stp>
        <stp>FR0012650281 Corp</stp>
        <stp>basic_spread</stp>
        <stp>[greenBondsFilter.xlsx]tkrBBG!R162C27</stp>
        <tr r="AA162" s="1"/>
      </tp>
      <tp>
        <v>2.126999969482422</v>
        <stp/>
        <stp>##V3_BDPV12</stp>
        <stp>XS1716927766 Corp</stp>
        <stp>basic_spread</stp>
        <stp>[greenBondsFilter.xlsx]tkrBBG!R164C27</stp>
        <tr r="AA164" s="1"/>
      </tp>
      <tp>
        <v>2.5110000610351562</v>
        <stp/>
        <stp>##V3_BDPV12</stp>
        <stp>XS1205618470 Corp</stp>
        <stp>basic_spread</stp>
        <stp>[greenBondsFilter.xlsx]tkrBBG!R115C27</stp>
        <tr r="AA115" s="1"/>
      </tp>
      <tp>
        <v>3.8189999389648439</v>
        <stp/>
        <stp>##V3_BDPV12</stp>
        <stp>FR0011606169 Corp</stp>
        <stp>basic_spread</stp>
        <stp>[greenBondsFilter.xlsx]tkrBBG!R187C27</stp>
        <tr r="AA187" s="1"/>
      </tp>
      <tp>
        <v>2.3380000305175783</v>
        <stp/>
        <stp>##V3_BDPV12</stp>
        <stp>XS1044811591 Corp</stp>
        <stp>basic_spread</stp>
        <stp>[greenBondsFilter.xlsx]tkrBBG!R104C27</stp>
        <tr r="AA104" s="1"/>
      </tp>
      <tp t="s">
        <v>SOLBBB</v>
        <stp/>
        <stp>##V3_BDPV12</stp>
        <stp>XS0992293901 Corp</stp>
        <stp>ticker</stp>
        <stp>[greenBondsFilter.xlsx]tkrBBG!R3C10</stp>
        <tr r="J3" s="1"/>
      </tp>
      <tp>
        <v>3.1</v>
        <stp/>
        <stp>##V3_BDPV12</stp>
        <stp>XS0222524372 Corp</stp>
        <stp>basic_spread</stp>
        <stp>[greenBondsFilter.xlsx]tkrBBG!R186C27</stp>
        <tr r="AA186" s="1"/>
      </tp>
      <tp t="s">
        <v>02/06/2024</v>
        <stp/>
        <stp>##V3_BDPV12</stp>
        <stp>FR0011942283 Corp</stp>
        <stp>nxt_call_dt</stp>
        <stp>[greenBondsFilter.xlsx]tkrBBG!R89C12</stp>
        <tr r="L89" s="1"/>
      </tp>
      <tp t="s">
        <v>08/04/2025</v>
        <stp/>
        <stp>##V3_BDPV12</stp>
        <stp>FR0013431244 Corp</stp>
        <stp>nxt_call_dt</stp>
        <stp>[greenBondsFilter.xlsx]tkrBBG!R91C12</stp>
        <tr r="L91" s="1"/>
      </tp>
      <tp>
        <v>150.96029614139189</v>
        <stp/>
        <stp>##V3_BDPV12</stp>
        <stp>FR0011697010 Corp</stp>
        <stp>yas_ispread</stp>
        <stp>[greenBondsFilter.xlsx]tkrBBG!R95C18</stp>
        <tr r="R95" s="1"/>
      </tp>
      <tp>
        <v>3.4239999389648439</v>
        <stp/>
        <stp>##V3_BDPV12</stp>
        <stp>FR0011531730 Corp</stp>
        <stp>basic_spread</stp>
        <stp>[greenBondsFilter.xlsx]tkrBBG!R87C27</stp>
        <tr r="AA87" s="1"/>
      </tp>
      <tp>
        <v>3.7939999389648436</v>
        <stp/>
        <stp>##V3_BDPV12</stp>
        <stp>FR0011401751 Corp</stp>
        <stp>basic_spread</stp>
        <stp>[greenBondsFilter.xlsx]tkrBBG!R97C27</stp>
        <tr r="AA97" s="1"/>
      </tp>
      <tp>
        <v>1.84</v>
        <stp/>
        <stp>##V3_BDPV12</stp>
        <stp>FR0013431244 Corp</stp>
        <stp>basic_spread</stp>
        <stp>[greenBondsFilter.xlsx]tkrBBG!R91C27</stp>
        <tr r="AA91" s="1"/>
      </tp>
      <tp t="s">
        <v>XS2010037765</v>
        <stp/>
        <stp>##V3_BDPV12</stp>
        <stp>XS2010037765 Corp</stp>
        <stp>ID_ISIN</stp>
        <stp>[greenBondsFilter.xlsx]tkrBBG!R172C8</stp>
        <tr r="H172" s="1"/>
      </tp>
      <tp t="s">
        <v>XS0222524372</v>
        <stp/>
        <stp>##V3_BDPV12</stp>
        <stp>XS0222524372 Corp</stp>
        <stp>ID_ISIN</stp>
        <stp>[greenBondsFilter.xlsx]tkrBBG!R186C8</stp>
        <tr r="H186" s="1"/>
      </tp>
      <tp>
        <v>164.17902123157273</v>
        <stp/>
        <stp>##V3_BDPV12</stp>
        <stp>XS1115502988 Corp</stp>
        <stp>yas_ispread</stp>
        <stp>[greenBondsFilter.xlsx]tkrBBG!R69C18</stp>
        <tr r="R69" s="1"/>
      </tp>
      <tp t="s">
        <v>XS2010036874</v>
        <stp/>
        <stp>##V3_BDPV12</stp>
        <stp>XS2010036874 Corp</stp>
        <stp>ID_ISIN</stp>
        <stp>[greenBondsFilter.xlsx]tkrBBG!R143C8</stp>
        <tr r="H143" s="1"/>
      </tp>
      <tp>
        <v>105.63306536913977</v>
        <stp/>
        <stp>##V3_BDPV12</stp>
        <stp>XS1413581205 Corp</stp>
        <stp>yas_ispread</stp>
        <stp>[greenBondsFilter.xlsx]tkrBBG!R43C18</stp>
        <tr r="R43" s="1"/>
      </tp>
      <tp t="s">
        <v>XS1044811591</v>
        <stp/>
        <stp>##V3_BDPV12</stp>
        <stp>XS1044811591 Corp</stp>
        <stp>ID_ISIN</stp>
        <stp>[greenBondsFilter.xlsx]tkrBBG!R104C8</stp>
        <tr r="H104" s="1"/>
      </tp>
      <tp t="s">
        <v>Baa1</v>
        <stp/>
        <stp>##V3_BDPV12</stp>
        <stp>USQ12441AB91 Corp</stp>
        <stp>rtg_moody</stp>
        <stp>[greenBondsFilter.xlsx]tkrBBG!R50C20</stp>
        <stp>fill=-</stp>
        <tr r="T50" s="1"/>
      </tp>
      <tp>
        <v>316.34543564453861</v>
        <stp/>
        <stp>##V3_BDPV12</stp>
        <stp>XS1222594472 Corp</stp>
        <stp>yas_ispread</stp>
        <stp>[greenBondsFilter.xlsx]tkrBBG!R56C18</stp>
        <tr r="R56" s="1"/>
      </tp>
      <tp>
        <v>-20.392714358684277</v>
        <stp/>
        <stp>##V3_BDPV12</stp>
        <stp>XS0969342384 Corp</stp>
        <stp>yas_ispread</stp>
        <stp>[greenBondsFilter.xlsx]tkrBBG!R54C18</stp>
        <tr r="R54" s="1"/>
      </tp>
      <tp t="s">
        <v>XS1799939027</v>
        <stp/>
        <stp>##V3_BDPV12</stp>
        <stp>XS1799939027 Corp</stp>
        <stp>ID_ISIN</stp>
        <stp>[greenBondsFilter.xlsx]tkrBBG!R157C8</stp>
        <tr r="H157" s="1"/>
      </tp>
      <tp t="s">
        <v>XS1811181566</v>
        <stp/>
        <stp>##V3_BDPV12</stp>
        <stp>XS1811181566 Corp</stp>
        <stp>ID_ISIN</stp>
        <stp>[greenBondsFilter.xlsx]tkrBBG!R182C8</stp>
        <tr r="H182" s="1"/>
      </tp>
      <tp t="s">
        <v>18/09/2024</v>
        <stp/>
        <stp>##V3_BDPV12</stp>
        <stp>XS2011260531 Corp</stp>
        <stp>nxt_call_dt</stp>
        <stp>[greenBondsFilter.xlsx]tkrBBG!R13C12</stp>
        <tr r="L13" s="1"/>
      </tp>
      <tp>
        <v>360.90698669149538</v>
        <stp/>
        <stp>##V3_BDPV12</stp>
        <stp>XS2109819859 Corp</stp>
        <stp>yas_ispread</stp>
        <stp>[greenBondsFilter.xlsx]tkrBBG!R76C18</stp>
        <tr r="R76" s="1"/>
      </tp>
      <tp t="s">
        <v>05/05/2023</v>
        <stp/>
        <stp>##V3_BDPV12</stp>
        <stp>XS1501167164 Corp</stp>
        <stp>nxt_call_dt</stp>
        <stp>[greenBondsFilter.xlsx]tkrBBG!R44C12</stp>
        <tr r="L44" s="1"/>
      </tp>
      <tp t="s">
        <v>XS1191320297</v>
        <stp/>
        <stp>##V3_BDPV12</stp>
        <stp>XS1191320297 Corp</stp>
        <stp>ID_ISIN</stp>
        <stp>[greenBondsFilter.xlsx]tkrBBG!R180C8</stp>
        <tr r="H180" s="1"/>
      </tp>
      <tp t="s">
        <v>BB-</v>
        <stp/>
        <stp>##V3_BDPV12</stp>
        <stp>USF2893TAM83 Corp</stp>
        <stp>rtg_sp</stp>
        <stp>[greenBondsFilter.xlsx]tkrBBG!R103C21</stp>
        <stp>fill=-</stp>
        <tr r="U103" s="1"/>
      </tp>
      <tp>
        <v>375.81183532124942</v>
        <stp/>
        <stp>##V3_BDPV12</stp>
        <stp>FR0011401728 Corp</stp>
        <stp>yas_ispread</stp>
        <stp>[greenBondsFilter.xlsx]tkrBBG!R100C18</stp>
        <tr r="R100" s="1"/>
      </tp>
      <tp>
        <v>26.440777427698698</v>
        <stp/>
        <stp>##V3_BDPV12</stp>
        <stp>USQ12441AA19 Corp</stp>
        <stp>yas_ispread</stp>
        <stp>[greenBondsFilter.xlsx]tkrBBG!R51C18</stp>
        <tr r="R51" s="1"/>
      </tp>
      <tp>
        <v>2.4789999389648436</v>
        <stp/>
        <stp>##V3_BDPV12</stp>
        <stp>XS2110077299 Corp</stp>
        <stp>basic_spread</stp>
        <stp>[greenBondsFilter.xlsx]tkrBBG!R169C27</stp>
        <tr r="AA169" s="1"/>
      </tp>
      <tp>
        <v>4.3770001220703127</v>
        <stp/>
        <stp>##V3_BDPV12</stp>
        <stp>XS2017788592 Corp</stp>
        <stp>basic_spread</stp>
        <stp>[greenBondsFilter.xlsx]tkrBBG!R179C27</stp>
        <tr r="AA179" s="1"/>
      </tp>
      <tp>
        <v>3.0460000610351563</v>
        <stp/>
        <stp>##V3_BDPV12</stp>
        <stp>FR0011700293 Corp</stp>
        <stp>basic_spread</stp>
        <stp>[greenBondsFilter.xlsx]tkrBBG!R101C27</stp>
        <tr r="AA101" s="1"/>
      </tp>
      <tp>
        <v>4.0639999389648436</v>
        <stp/>
        <stp>##V3_BDPV12</stp>
        <stp>XS1322373017 Corp</stp>
        <stp>basic_spread</stp>
        <stp>[greenBondsFilter.xlsx]tkrBBG!R116C27</stp>
        <tr r="AA116" s="1"/>
      </tp>
      <tp>
        <v>2.3419999694824218</v>
        <stp/>
        <stp>##V3_BDPV12</stp>
        <stp>XS1196714429 Corp</stp>
        <stp>basic_spread</stp>
        <stp>[greenBondsFilter.xlsx]tkrBBG!R134C27</stp>
        <tr r="AA134" s="1"/>
      </tp>
      <tp>
        <v>1.5919999694824218</v>
        <stp/>
        <stp>##V3_BDPV12</stp>
        <stp>XS1721244371 Corp</stp>
        <stp>basic_spread</stp>
        <stp>[greenBondsFilter.xlsx]tkrBBG!R124C27</stp>
        <tr r="AA124" s="1"/>
      </tp>
      <tp t="s">
        <v>CALLABLE</v>
        <stp/>
        <stp>##V3_BDPV12</stp>
        <stp>DE000A2GSFF1 Corp</stp>
        <stp>mty_typ</stp>
        <stp>[greenBondsFilter.xlsx]tkrBBG!R20C13</stp>
        <tr r="M20" s="1"/>
      </tp>
      <tp>
        <v>251.80383309487419</v>
        <stp/>
        <stp>##V3_BDPV12</stp>
        <stp>XS0992293901 Corp</stp>
        <stp>yas_ispread</stp>
        <stp>[greenBondsFilter.xlsx]tkrBBG!R3C18</stp>
        <tr r="R3" s="1"/>
      </tp>
      <tp t="s">
        <v>15/01/2025</v>
        <stp/>
        <stp>##V3_BDPV12</stp>
        <stp>FR0013413887 Corp</stp>
        <stp>nxt_call_dt</stp>
        <stp>[greenBondsFilter.xlsx]tkrBBG!R65C12</stp>
        <tr r="L65" s="1"/>
      </tp>
      <tp>
        <v>1.145</v>
        <stp/>
        <stp>##V3_BDPV12</stp>
        <stp>FR0013310505 Corp</stp>
        <stp>basic_spread</stp>
        <stp>[greenBondsFilter.xlsx]tkrBBG!R88C27</stp>
        <tr r="AA88" s="1"/>
      </tp>
      <tp t="s">
        <v>22/01/2025</v>
        <stp/>
        <stp>##V3_BDPV12</stp>
        <stp>XS2010039035 Corp</stp>
        <stp>nxt_call_dt</stp>
        <stp>[greenBondsFilter.xlsx]tkrBBG!R28C12</stp>
        <tr r="L28" s="1"/>
      </tp>
      <tp t="s">
        <v>03/07/2025</v>
        <stp/>
        <stp>##V3_BDPV12</stp>
        <stp>XS1888180996 Corp</stp>
        <stp>nxt_call_dt</stp>
        <stp>[greenBondsFilter.xlsx]tkrBBG!R80C12</stp>
        <tr r="L80" s="1"/>
      </tp>
      <tp>
        <v>279.81165272879662</v>
        <stp/>
        <stp>##V3_BDPV12</stp>
        <stp>XS1222591023 Corp</stp>
        <stp>yas_ispread</stp>
        <stp>[greenBondsFilter.xlsx]tkrBBG!R55C18</stp>
        <tr r="R55" s="1"/>
      </tp>
      <tp t="s">
        <v>XS2035564975</v>
        <stp/>
        <stp>##V3_BDPV12</stp>
        <stp>XS2035564975 Corp</stp>
        <stp>ID_ISIN</stp>
        <stp>[greenBondsFilter.xlsx]tkrBBG!R106C8</stp>
        <tr r="H106" s="1"/>
      </tp>
      <tp t="s">
        <v>XS1141810991</v>
        <stp/>
        <stp>##V3_BDPV12</stp>
        <stp>XS1141810991 Corp</stp>
        <stp>ID_ISIN</stp>
        <stp>[greenBondsFilter.xlsx]tkrBBG!R144C8</stp>
        <tr r="H144" s="1"/>
      </tp>
      <tp t="s">
        <v>11/04/2028</v>
        <stp/>
        <stp>##V3_BDPV12</stp>
        <stp>XS1797663967 Corp</stp>
        <stp>nxt_call_dt</stp>
        <stp>[greenBondsFilter.xlsx]tkrBBG!R25C12</stp>
        <tr r="L25" s="1"/>
      </tp>
      <tp>
        <v>280.87070102041866</v>
        <stp/>
        <stp>##V3_BDPV12</stp>
        <stp>XS1888179477 Corp</stp>
        <stp>yas_ispread</stp>
        <stp>[greenBondsFilter.xlsx]tkrBBG!R78C18</stp>
        <tr r="R78" s="1"/>
      </tp>
      <tp>
        <v>252.15821806285749</v>
        <stp/>
        <stp>##V3_BDPV12</stp>
        <stp>XS2069101868 Corp</stp>
        <stp>yas_ispread</stp>
        <stp>[greenBondsFilter.xlsx]tkrBBG!R58C18</stp>
        <tr r="R58" s="1"/>
      </tp>
      <tp t="s">
        <v>XS2207430120</v>
        <stp/>
        <stp>##V3_BDPV12</stp>
        <stp>XS2207430120 Corp</stp>
        <stp>ID_ISIN</stp>
        <stp>[greenBondsFilter.xlsx]tkrBBG!R114C8</stp>
        <tr r="H114" s="1"/>
      </tp>
      <tp t="s">
        <v>Baa1</v>
        <stp/>
        <stp>##V3_BDPV12</stp>
        <stp>USQ12441AA19 Corp</stp>
        <stp>rtg_moody</stp>
        <stp>[greenBondsFilter.xlsx]tkrBBG!R51C20</stp>
        <stp>fill=-</stp>
        <tr r="T51" s="1"/>
      </tp>
      <tp t="s">
        <v>XS1322373017</v>
        <stp/>
        <stp>##V3_BDPV12</stp>
        <stp>XS1322373017 Corp</stp>
        <stp>ID_ISIN</stp>
        <stp>[greenBondsFilter.xlsx]tkrBBG!R116C8</stp>
        <tr r="H116" s="1"/>
      </tp>
      <tp>
        <v>332.4179925619249</v>
        <stp/>
        <stp>##V3_BDPV12</stp>
        <stp>XS1933828433 Corp</stp>
        <stp>yas_ispread</stp>
        <stp>[greenBondsFilter.xlsx]tkrBBG!R74C18</stp>
        <tr r="R74" s="1"/>
      </tp>
      <tp t="s">
        <v>XS1048428442</v>
        <stp/>
        <stp>##V3_BDPV12</stp>
        <stp>XS1048428442 Corp</stp>
        <stp>ID_ISIN</stp>
        <stp>[greenBondsFilter.xlsx]tkrBBG!R155C8</stp>
        <tr r="H155" s="1"/>
      </tp>
      <tp>
        <v>187.13395940468524</v>
        <stp/>
        <stp>##V3_BDPV12</stp>
        <stp>XS1115498260 Corp</stp>
        <stp>yas_ispread</stp>
        <stp>[greenBondsFilter.xlsx]tkrBBG!R66C18</stp>
        <tr r="R66" s="1"/>
      </tp>
      <tp t="s">
        <v>#N/A N/A</v>
        <stp/>
        <stp>##V3_BDPV12</stp>
        <stp>US05565QDU94 Corp</stp>
        <stp>RSK_BB_IMPLIED_CDS_SPREAD</stp>
        <stp>[greenBondsFilter.xlsx]tkrBBG!R40C32</stp>
        <tr r="AF40" s="1"/>
      </tp>
      <tp>
        <v>590.11590884014322</v>
        <stp/>
        <stp>##V3_BDPV12</stp>
        <stp>FR0013330537 Corp</stp>
        <stp>yas_ispread</stp>
        <stp>[greenBondsFilter.xlsx]tkrBBG!R167C18</stp>
        <tr r="R167" s="1"/>
      </tp>
      <tp>
        <v>722.67191614483033</v>
        <stp/>
        <stp>##V3_BDPV12</stp>
        <stp>FR0013330529 Corp</stp>
        <stp>yas_ispread</stp>
        <stp>[greenBondsFilter.xlsx]tkrBBG!R166C18</stp>
        <tr r="R166" s="1"/>
      </tp>
      <tp>
        <v>1225.0579368063595</v>
        <stp/>
        <stp>##V3_BDPV12</stp>
        <stp>FR0012650281 Corp</stp>
        <stp>yas_ispread</stp>
        <stp>[greenBondsFilter.xlsx]tkrBBG!R162C18</stp>
        <tr r="R162" s="1"/>
      </tp>
      <tp>
        <v>434.64959988874688</v>
        <stp/>
        <stp>##V3_BDPV12</stp>
        <stp>FR0011700293 Corp</stp>
        <stp>yas_ispread</stp>
        <stp>[greenBondsFilter.xlsx]tkrBBG!R101C18</stp>
        <tr r="R101" s="1"/>
      </tp>
      <tp>
        <v>3.6110000610351563</v>
        <stp/>
        <stp>##V3_BDPV12</stp>
        <stp>XS1216019585 Corp</stp>
        <stp>basic_spread</stp>
        <stp>[greenBondsFilter.xlsx]tkrBBG!R130C27</stp>
        <tr r="AA130" s="1"/>
      </tp>
      <tp>
        <v>3.8879998779296874</v>
        <stp/>
        <stp>##V3_BDPV12</stp>
        <stp>XS1191320297 Corp</stp>
        <stp>basic_spread</stp>
        <stp>[greenBondsFilter.xlsx]tkrBBG!R180C27</stp>
        <tr r="AA180" s="1"/>
      </tp>
      <tp t="s">
        <v>Baa3</v>
        <stp/>
        <stp>##V3_BDPV12</stp>
        <stp>DE000A2GSFF1 Corp</stp>
        <stp>rtg_moody</stp>
        <stp>[greenBondsFilter.xlsx]tkrBBG!R20C20</stp>
        <stp>fill=-</stp>
        <tr r="T20" s="1"/>
      </tp>
      <tp>
        <v>3.48</v>
        <stp/>
        <stp>##V3_BDPV12</stp>
        <stp>XS0903532090 Corp</stp>
        <stp>basic_spread</stp>
        <stp>[greenBondsFilter.xlsx]tkrBBG!R133C27</stp>
        <tr r="AA133" s="1"/>
      </tp>
      <tp>
        <v>3.5460000610351563</v>
        <stp/>
        <stp>##V3_BDPV12</stp>
        <stp>XS1634523754 Corp</stp>
        <stp>basic_spread</stp>
        <stp>[greenBondsFilter.xlsx]tkrBBG!R178C27</stp>
        <tr r="AA178" s="1"/>
      </tp>
      <tp>
        <v>3.2520001220703123</v>
        <stp/>
        <stp>##V3_BDPV12</stp>
        <stp>FR0013457157 Corp</stp>
        <stp>basic_spread</stp>
        <stp>[greenBondsFilter.xlsx]tkrBBG!R161C27</stp>
        <tr r="AA161" s="1"/>
      </tp>
      <tp>
        <v>0.95199996948242183</v>
        <stp/>
        <stp>##V3_BDPV12</stp>
        <stp>XS1757377400 Corp</stp>
        <stp>basic_spread</stp>
        <stp>[greenBondsFilter.xlsx]tkrBBG!R140C27</stp>
        <tr r="AA140" s="1"/>
      </tp>
      <tp>
        <v>1.7250000000000001</v>
        <stp/>
        <stp>##V3_BDPV12</stp>
        <stp>XS2035564629 Corp</stp>
        <stp>basic_spread</stp>
        <stp>[greenBondsFilter.xlsx]tkrBBG!R108C27</stp>
        <tr r="AA108" s="1"/>
      </tp>
      <tp>
        <v>4.5229998779296876</v>
        <stp/>
        <stp>##V3_BDPV12</stp>
        <stp>XS1254119750 Corp</stp>
        <stp>basic_spread</stp>
        <stp>[greenBondsFilter.xlsx]tkrBBG!R112C27</stp>
        <tr r="AA112" s="1"/>
      </tp>
      <tp>
        <v>4.5610000610351564</v>
        <stp/>
        <stp>##V3_BDPV12</stp>
        <stp>FR0013399177 Corp</stp>
        <stp>basic_spread</stp>
        <stp>[greenBondsFilter.xlsx]tkrBBG!R160C27</stp>
        <tr r="AA160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volatileDependencies" Target="volatileDependenci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ybrids/hybrids_0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wChart"/>
      <sheetName val="pdf"/>
      <sheetName val="pairsTable"/>
      <sheetName val="pairs"/>
      <sheetName val="allZ-delta"/>
      <sheetName val="allZ"/>
      <sheetName val="mtrx"/>
      <sheetName val="sect"/>
      <sheetName val="cht"/>
      <sheetName val="stat"/>
      <sheetName val="telefo"/>
      <sheetName val="vw"/>
      <sheetName val="directH (tkr)"/>
      <sheetName val="spd2bmk"/>
      <sheetName val="chart"/>
      <sheetName val="issuerOP"/>
      <sheetName val="sectorTable"/>
      <sheetName val="issuerTable"/>
      <sheetName val="pdf-02"/>
      <sheetName val="tkrBBG"/>
      <sheetName val="bHist"/>
      <sheetName val="rtg"/>
      <sheetName val="lists"/>
      <sheetName val="issuers"/>
      <sheetName val="ws"/>
      <sheetName val="maturity"/>
      <sheetName val="vba"/>
      <sheetName val="ex"/>
    </sheetNames>
    <sheetDataSet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securities</v>
          </cell>
          <cell r="B1" t="str">
            <v>unique list</v>
          </cell>
          <cell r="C1" t="str">
            <v>isin</v>
          </cell>
          <cell r="D1">
            <v>44060</v>
          </cell>
          <cell r="E1">
            <v>44057</v>
          </cell>
          <cell r="F1">
            <v>44056</v>
          </cell>
          <cell r="G1">
            <v>44055</v>
          </cell>
          <cell r="H1">
            <v>44054</v>
          </cell>
          <cell r="I1">
            <v>44053</v>
          </cell>
          <cell r="J1">
            <v>44050</v>
          </cell>
          <cell r="K1">
            <v>44049</v>
          </cell>
          <cell r="L1">
            <v>44048</v>
          </cell>
          <cell r="M1">
            <v>44047</v>
          </cell>
          <cell r="N1">
            <v>44046</v>
          </cell>
          <cell r="O1">
            <v>44043</v>
          </cell>
          <cell r="P1">
            <v>44042</v>
          </cell>
          <cell r="Q1">
            <v>44041</v>
          </cell>
          <cell r="R1">
            <v>44040</v>
          </cell>
          <cell r="S1">
            <v>44039</v>
          </cell>
          <cell r="T1">
            <v>44036</v>
          </cell>
          <cell r="U1">
            <v>44035</v>
          </cell>
          <cell r="V1">
            <v>44034</v>
          </cell>
          <cell r="W1">
            <v>44033</v>
          </cell>
          <cell r="X1">
            <v>44032</v>
          </cell>
          <cell r="Y1">
            <v>44029</v>
          </cell>
          <cell r="Z1">
            <v>44028</v>
          </cell>
          <cell r="AA1">
            <v>44027</v>
          </cell>
          <cell r="AB1">
            <v>44026</v>
          </cell>
          <cell r="AC1">
            <v>44025</v>
          </cell>
          <cell r="AD1">
            <v>44022</v>
          </cell>
          <cell r="AE1">
            <v>44021</v>
          </cell>
          <cell r="AF1">
            <v>44020</v>
          </cell>
          <cell r="AG1">
            <v>44019</v>
          </cell>
          <cell r="AH1">
            <v>44018</v>
          </cell>
          <cell r="AI1">
            <v>44015</v>
          </cell>
          <cell r="AJ1">
            <v>44014</v>
          </cell>
          <cell r="AK1">
            <v>44013</v>
          </cell>
          <cell r="AL1">
            <v>44012</v>
          </cell>
          <cell r="AM1">
            <v>44011</v>
          </cell>
          <cell r="AN1">
            <v>44008</v>
          </cell>
          <cell r="AO1">
            <v>44007</v>
          </cell>
          <cell r="AP1">
            <v>44006</v>
          </cell>
          <cell r="AQ1">
            <v>44005</v>
          </cell>
          <cell r="AR1">
            <v>44004</v>
          </cell>
          <cell r="AS1">
            <v>44001</v>
          </cell>
          <cell r="AT1">
            <v>44000</v>
          </cell>
          <cell r="AU1">
            <v>43999</v>
          </cell>
          <cell r="AV1">
            <v>43998</v>
          </cell>
          <cell r="AW1">
            <v>43997</v>
          </cell>
          <cell r="AX1">
            <v>43994</v>
          </cell>
          <cell r="AY1">
            <v>43993</v>
          </cell>
          <cell r="AZ1">
            <v>43992</v>
          </cell>
          <cell r="BA1">
            <v>43991</v>
          </cell>
          <cell r="BB1">
            <v>43990</v>
          </cell>
          <cell r="BC1">
            <v>43987</v>
          </cell>
          <cell r="BD1">
            <v>43986</v>
          </cell>
          <cell r="BE1">
            <v>43985</v>
          </cell>
          <cell r="BF1">
            <v>43984</v>
          </cell>
          <cell r="BG1">
            <v>43983</v>
          </cell>
          <cell r="BH1">
            <v>43980</v>
          </cell>
          <cell r="BI1">
            <v>43979</v>
          </cell>
          <cell r="BJ1">
            <v>43978</v>
          </cell>
          <cell r="BK1">
            <v>43977</v>
          </cell>
          <cell r="BL1">
            <v>43973</v>
          </cell>
          <cell r="BM1">
            <v>43972</v>
          </cell>
          <cell r="BN1">
            <v>43971</v>
          </cell>
          <cell r="BO1">
            <v>43970</v>
          </cell>
          <cell r="BP1">
            <v>43969</v>
          </cell>
          <cell r="BQ1">
            <v>43966</v>
          </cell>
          <cell r="BR1">
            <v>43965</v>
          </cell>
          <cell r="BS1">
            <v>43964</v>
          </cell>
          <cell r="BT1">
            <v>43963</v>
          </cell>
          <cell r="BU1">
            <v>43962</v>
          </cell>
          <cell r="BV1">
            <v>43958</v>
          </cell>
          <cell r="BW1">
            <v>43957</v>
          </cell>
          <cell r="BX1">
            <v>43956</v>
          </cell>
          <cell r="BY1">
            <v>43955</v>
          </cell>
          <cell r="BZ1">
            <v>43952</v>
          </cell>
          <cell r="CA1">
            <v>43951</v>
          </cell>
          <cell r="CB1">
            <v>43950</v>
          </cell>
          <cell r="CC1">
            <v>43949</v>
          </cell>
          <cell r="CD1">
            <v>43948</v>
          </cell>
          <cell r="CE1">
            <v>43945</v>
          </cell>
          <cell r="CF1">
            <v>43944</v>
          </cell>
          <cell r="CG1">
            <v>43943</v>
          </cell>
          <cell r="CH1">
            <v>43942</v>
          </cell>
          <cell r="CI1">
            <v>43941</v>
          </cell>
          <cell r="CJ1">
            <v>43938</v>
          </cell>
          <cell r="CK1">
            <v>43937</v>
          </cell>
          <cell r="CL1">
            <v>43936</v>
          </cell>
          <cell r="CM1">
            <v>43935</v>
          </cell>
          <cell r="CN1">
            <v>43930</v>
          </cell>
          <cell r="CO1">
            <v>43929</v>
          </cell>
          <cell r="CP1">
            <v>43928</v>
          </cell>
          <cell r="CQ1">
            <v>43927</v>
          </cell>
          <cell r="CR1">
            <v>43924</v>
          </cell>
          <cell r="CS1">
            <v>43923</v>
          </cell>
          <cell r="CT1">
            <v>43922</v>
          </cell>
          <cell r="CU1">
            <v>43921</v>
          </cell>
          <cell r="CV1">
            <v>43920</v>
          </cell>
          <cell r="CW1">
            <v>43917</v>
          </cell>
          <cell r="CX1">
            <v>43916</v>
          </cell>
          <cell r="CY1">
            <v>43915</v>
          </cell>
          <cell r="CZ1">
            <v>43914</v>
          </cell>
          <cell r="DA1">
            <v>43913</v>
          </cell>
          <cell r="DB1">
            <v>43910</v>
          </cell>
          <cell r="DC1">
            <v>43909</v>
          </cell>
          <cell r="DD1">
            <v>43908</v>
          </cell>
          <cell r="DE1">
            <v>43907</v>
          </cell>
          <cell r="DF1">
            <v>43906</v>
          </cell>
          <cell r="DG1">
            <v>43903</v>
          </cell>
          <cell r="DH1">
            <v>43902</v>
          </cell>
          <cell r="DI1">
            <v>43901</v>
          </cell>
          <cell r="DJ1">
            <v>43900</v>
          </cell>
          <cell r="DK1">
            <v>43899</v>
          </cell>
          <cell r="DL1">
            <v>43896</v>
          </cell>
          <cell r="DM1">
            <v>43895</v>
          </cell>
          <cell r="DN1">
            <v>43894</v>
          </cell>
          <cell r="DO1">
            <v>43893</v>
          </cell>
          <cell r="DP1">
            <v>43892</v>
          </cell>
          <cell r="DQ1">
            <v>43889</v>
          </cell>
          <cell r="DR1">
            <v>43888</v>
          </cell>
          <cell r="DS1">
            <v>43887</v>
          </cell>
          <cell r="DT1">
            <v>43886</v>
          </cell>
          <cell r="DU1">
            <v>43885</v>
          </cell>
          <cell r="DV1">
            <v>43882</v>
          </cell>
          <cell r="DW1">
            <v>43881</v>
          </cell>
          <cell r="DX1">
            <v>43880</v>
          </cell>
          <cell r="DY1">
            <v>43879</v>
          </cell>
          <cell r="DZ1">
            <v>43878</v>
          </cell>
          <cell r="EA1">
            <v>43875</v>
          </cell>
          <cell r="EB1">
            <v>43874</v>
          </cell>
          <cell r="EC1">
            <v>43873</v>
          </cell>
          <cell r="ED1">
            <v>43872</v>
          </cell>
          <cell r="EE1">
            <v>43871</v>
          </cell>
          <cell r="EF1">
            <v>43868</v>
          </cell>
          <cell r="EG1">
            <v>43867</v>
          </cell>
          <cell r="EH1">
            <v>43866</v>
          </cell>
          <cell r="EI1">
            <v>43865</v>
          </cell>
          <cell r="EJ1">
            <v>43864</v>
          </cell>
          <cell r="EK1">
            <v>43861</v>
          </cell>
          <cell r="EL1">
            <v>43860</v>
          </cell>
          <cell r="EM1">
            <v>43859</v>
          </cell>
          <cell r="EN1">
            <v>43858</v>
          </cell>
          <cell r="EO1">
            <v>43857</v>
          </cell>
          <cell r="EP1">
            <v>43854</v>
          </cell>
          <cell r="EQ1">
            <v>43853</v>
          </cell>
          <cell r="ER1">
            <v>43852</v>
          </cell>
          <cell r="ES1">
            <v>43851</v>
          </cell>
          <cell r="ET1">
            <v>43850</v>
          </cell>
          <cell r="EU1">
            <v>43847</v>
          </cell>
          <cell r="EV1">
            <v>43846</v>
          </cell>
          <cell r="EW1">
            <v>43845</v>
          </cell>
          <cell r="EX1">
            <v>43844</v>
          </cell>
          <cell r="EY1">
            <v>43843</v>
          </cell>
          <cell r="EZ1">
            <v>43840</v>
          </cell>
          <cell r="FA1">
            <v>43839</v>
          </cell>
          <cell r="FB1">
            <v>43838</v>
          </cell>
          <cell r="FC1">
            <v>43837</v>
          </cell>
          <cell r="FD1">
            <v>43836</v>
          </cell>
          <cell r="FE1">
            <v>43833</v>
          </cell>
          <cell r="FF1">
            <v>43832</v>
          </cell>
          <cell r="FG1">
            <v>43830</v>
          </cell>
          <cell r="FH1">
            <v>43829</v>
          </cell>
          <cell r="FI1">
            <v>43826</v>
          </cell>
          <cell r="FJ1">
            <v>43823</v>
          </cell>
          <cell r="FK1">
            <v>43822</v>
          </cell>
          <cell r="FL1">
            <v>43819</v>
          </cell>
          <cell r="FM1">
            <v>43818</v>
          </cell>
          <cell r="FN1">
            <v>43817</v>
          </cell>
          <cell r="FO1">
            <v>43816</v>
          </cell>
          <cell r="FP1">
            <v>43815</v>
          </cell>
          <cell r="FQ1">
            <v>43812</v>
          </cell>
          <cell r="FR1">
            <v>43811</v>
          </cell>
          <cell r="FS1">
            <v>43810</v>
          </cell>
          <cell r="FT1">
            <v>43809</v>
          </cell>
          <cell r="FU1">
            <v>43808</v>
          </cell>
          <cell r="FV1">
            <v>43805</v>
          </cell>
          <cell r="FW1">
            <v>43804</v>
          </cell>
          <cell r="FX1">
            <v>43803</v>
          </cell>
          <cell r="FY1">
            <v>43802</v>
          </cell>
          <cell r="FZ1">
            <v>43801</v>
          </cell>
          <cell r="GA1">
            <v>43798</v>
          </cell>
          <cell r="GB1">
            <v>43797</v>
          </cell>
          <cell r="GC1">
            <v>43796</v>
          </cell>
          <cell r="GD1">
            <v>43795</v>
          </cell>
          <cell r="GE1">
            <v>43794</v>
          </cell>
          <cell r="GF1">
            <v>43791</v>
          </cell>
          <cell r="GG1">
            <v>43790</v>
          </cell>
          <cell r="GH1">
            <v>43789</v>
          </cell>
          <cell r="GI1">
            <v>43788</v>
          </cell>
          <cell r="GJ1">
            <v>43787</v>
          </cell>
          <cell r="GK1">
            <v>43784</v>
          </cell>
          <cell r="GL1">
            <v>43783</v>
          </cell>
          <cell r="GM1">
            <v>43782</v>
          </cell>
          <cell r="GN1">
            <v>43781</v>
          </cell>
          <cell r="GO1">
            <v>43780</v>
          </cell>
          <cell r="GP1">
            <v>43777</v>
          </cell>
          <cell r="GQ1">
            <v>43776</v>
          </cell>
          <cell r="GR1">
            <v>43775</v>
          </cell>
          <cell r="GS1">
            <v>43774</v>
          </cell>
          <cell r="GT1">
            <v>43773</v>
          </cell>
          <cell r="GU1">
            <v>43770</v>
          </cell>
          <cell r="GV1">
            <v>43769</v>
          </cell>
          <cell r="GW1">
            <v>43768</v>
          </cell>
          <cell r="GX1">
            <v>43767</v>
          </cell>
          <cell r="GY1">
            <v>43766</v>
          </cell>
          <cell r="GZ1">
            <v>43763</v>
          </cell>
          <cell r="HA1">
            <v>43762</v>
          </cell>
          <cell r="HB1">
            <v>43761</v>
          </cell>
          <cell r="HC1">
            <v>43760</v>
          </cell>
          <cell r="HD1">
            <v>43759</v>
          </cell>
          <cell r="HE1">
            <v>43756</v>
          </cell>
          <cell r="HF1">
            <v>43755</v>
          </cell>
          <cell r="HG1">
            <v>43754</v>
          </cell>
          <cell r="HH1">
            <v>43753</v>
          </cell>
          <cell r="HI1">
            <v>43752</v>
          </cell>
          <cell r="HJ1">
            <v>43749</v>
          </cell>
          <cell r="HK1">
            <v>43748</v>
          </cell>
          <cell r="HL1">
            <v>43747</v>
          </cell>
          <cell r="HM1">
            <v>43746</v>
          </cell>
          <cell r="HN1">
            <v>43745</v>
          </cell>
          <cell r="HO1">
            <v>43742</v>
          </cell>
          <cell r="HP1">
            <v>43741</v>
          </cell>
          <cell r="HQ1">
            <v>43740</v>
          </cell>
          <cell r="HR1">
            <v>43739</v>
          </cell>
          <cell r="HS1">
            <v>43738</v>
          </cell>
          <cell r="HT1">
            <v>43735</v>
          </cell>
          <cell r="HU1">
            <v>43734</v>
          </cell>
          <cell r="HV1">
            <v>43733</v>
          </cell>
          <cell r="HW1">
            <v>43732</v>
          </cell>
          <cell r="HX1">
            <v>43731</v>
          </cell>
          <cell r="HY1">
            <v>43728</v>
          </cell>
          <cell r="HZ1">
            <v>43727</v>
          </cell>
          <cell r="IA1">
            <v>43726</v>
          </cell>
          <cell r="IB1">
            <v>43725</v>
          </cell>
          <cell r="IC1">
            <v>43724</v>
          </cell>
          <cell r="ID1">
            <v>43721</v>
          </cell>
          <cell r="IE1">
            <v>43720</v>
          </cell>
          <cell r="IF1">
            <v>43719</v>
          </cell>
          <cell r="IG1">
            <v>43718</v>
          </cell>
          <cell r="IH1">
            <v>43717</v>
          </cell>
          <cell r="II1">
            <v>43714</v>
          </cell>
          <cell r="IJ1">
            <v>43713</v>
          </cell>
          <cell r="IK1">
            <v>43712</v>
          </cell>
          <cell r="IL1">
            <v>43711</v>
          </cell>
          <cell r="IM1">
            <v>43710</v>
          </cell>
          <cell r="IN1">
            <v>43707</v>
          </cell>
          <cell r="IO1">
            <v>43706</v>
          </cell>
          <cell r="IP1">
            <v>43705</v>
          </cell>
          <cell r="IQ1">
            <v>43704</v>
          </cell>
          <cell r="IR1">
            <v>43700</v>
          </cell>
          <cell r="IS1">
            <v>43699</v>
          </cell>
          <cell r="IT1">
            <v>43698</v>
          </cell>
          <cell r="IU1">
            <v>43697</v>
          </cell>
          <cell r="IV1">
            <v>43696</v>
          </cell>
          <cell r="IW1">
            <v>43693</v>
          </cell>
          <cell r="IX1">
            <v>43692</v>
          </cell>
          <cell r="IY1">
            <v>43691</v>
          </cell>
          <cell r="IZ1">
            <v>43690</v>
          </cell>
          <cell r="JA1">
            <v>43689</v>
          </cell>
          <cell r="JB1">
            <v>43686</v>
          </cell>
          <cell r="JC1">
            <v>43685</v>
          </cell>
          <cell r="JD1">
            <v>43684</v>
          </cell>
          <cell r="JE1">
            <v>43683</v>
          </cell>
          <cell r="JF1">
            <v>43682</v>
          </cell>
          <cell r="JG1">
            <v>43679</v>
          </cell>
          <cell r="JH1">
            <v>43678</v>
          </cell>
          <cell r="JI1">
            <v>43677</v>
          </cell>
          <cell r="JJ1">
            <v>43676</v>
          </cell>
          <cell r="JK1">
            <v>43675</v>
          </cell>
          <cell r="JL1">
            <v>43672</v>
          </cell>
          <cell r="JM1">
            <v>43671</v>
          </cell>
          <cell r="JN1">
            <v>43670</v>
          </cell>
          <cell r="JO1">
            <v>43669</v>
          </cell>
          <cell r="JP1">
            <v>43668</v>
          </cell>
          <cell r="JQ1">
            <v>43665</v>
          </cell>
          <cell r="JR1">
            <v>43664</v>
          </cell>
          <cell r="JS1">
            <v>43663</v>
          </cell>
          <cell r="JT1">
            <v>43662</v>
          </cell>
          <cell r="JU1">
            <v>43661</v>
          </cell>
          <cell r="JV1">
            <v>43658</v>
          </cell>
          <cell r="JW1">
            <v>43657</v>
          </cell>
          <cell r="JX1">
            <v>43656</v>
          </cell>
          <cell r="JY1">
            <v>43655</v>
          </cell>
          <cell r="JZ1">
            <v>43654</v>
          </cell>
          <cell r="KA1">
            <v>43651</v>
          </cell>
          <cell r="KB1">
            <v>43650</v>
          </cell>
          <cell r="KC1">
            <v>43649</v>
          </cell>
          <cell r="KD1">
            <v>43648</v>
          </cell>
          <cell r="KE1">
            <v>43647</v>
          </cell>
          <cell r="KF1">
            <v>43644</v>
          </cell>
          <cell r="KG1">
            <v>43643</v>
          </cell>
          <cell r="KH1">
            <v>43642</v>
          </cell>
          <cell r="KI1">
            <v>43641</v>
          </cell>
          <cell r="KJ1">
            <v>43640</v>
          </cell>
          <cell r="KK1">
            <v>43637</v>
          </cell>
          <cell r="KL1">
            <v>43636</v>
          </cell>
          <cell r="KM1">
            <v>43635</v>
          </cell>
          <cell r="KN1">
            <v>43634</v>
          </cell>
          <cell r="KO1">
            <v>43633</v>
          </cell>
          <cell r="KP1">
            <v>43630</v>
          </cell>
          <cell r="KQ1">
            <v>43629</v>
          </cell>
          <cell r="KR1">
            <v>43628</v>
          </cell>
          <cell r="KS1">
            <v>43627</v>
          </cell>
          <cell r="KT1">
            <v>43626</v>
          </cell>
          <cell r="KU1">
            <v>43623</v>
          </cell>
          <cell r="KV1">
            <v>43622</v>
          </cell>
          <cell r="KW1">
            <v>43621</v>
          </cell>
          <cell r="KX1">
            <v>43620</v>
          </cell>
          <cell r="KY1">
            <v>43619</v>
          </cell>
          <cell r="KZ1">
            <v>43616</v>
          </cell>
          <cell r="LA1">
            <v>43615</v>
          </cell>
          <cell r="LB1">
            <v>43614</v>
          </cell>
          <cell r="LC1">
            <v>43613</v>
          </cell>
          <cell r="LD1">
            <v>43609</v>
          </cell>
          <cell r="LE1">
            <v>43608</v>
          </cell>
          <cell r="LF1">
            <v>43607</v>
          </cell>
          <cell r="LG1">
            <v>43606</v>
          </cell>
          <cell r="LH1">
            <v>43605</v>
          </cell>
          <cell r="LI1">
            <v>43602</v>
          </cell>
          <cell r="LJ1">
            <v>43601</v>
          </cell>
          <cell r="LK1">
            <v>43600</v>
          </cell>
          <cell r="LL1">
            <v>43599</v>
          </cell>
          <cell r="LM1">
            <v>43598</v>
          </cell>
          <cell r="LN1">
            <v>43595</v>
          </cell>
          <cell r="LO1">
            <v>43594</v>
          </cell>
          <cell r="LP1">
            <v>43593</v>
          </cell>
          <cell r="LQ1">
            <v>43592</v>
          </cell>
          <cell r="LR1">
            <v>43588</v>
          </cell>
          <cell r="LS1">
            <v>43587</v>
          </cell>
          <cell r="LT1">
            <v>43586</v>
          </cell>
          <cell r="LU1">
            <v>43585</v>
          </cell>
          <cell r="LV1">
            <v>43584</v>
          </cell>
          <cell r="LW1">
            <v>43581</v>
          </cell>
          <cell r="LX1">
            <v>43580</v>
          </cell>
          <cell r="LY1">
            <v>43579</v>
          </cell>
          <cell r="LZ1">
            <v>43578</v>
          </cell>
          <cell r="MA1">
            <v>43573</v>
          </cell>
          <cell r="MB1">
            <v>43572</v>
          </cell>
          <cell r="MC1">
            <v>43571</v>
          </cell>
          <cell r="MD1">
            <v>43570</v>
          </cell>
          <cell r="ME1">
            <v>43567</v>
          </cell>
          <cell r="MF1">
            <v>43566</v>
          </cell>
          <cell r="MG1">
            <v>43565</v>
          </cell>
          <cell r="MH1">
            <v>43564</v>
          </cell>
          <cell r="MI1">
            <v>43563</v>
          </cell>
          <cell r="MJ1">
            <v>43560</v>
          </cell>
          <cell r="MK1">
            <v>43559</v>
          </cell>
          <cell r="ML1">
            <v>43558</v>
          </cell>
          <cell r="MM1">
            <v>43557</v>
          </cell>
          <cell r="MN1">
            <v>43556</v>
          </cell>
          <cell r="MO1">
            <v>43553</v>
          </cell>
          <cell r="MP1">
            <v>43552</v>
          </cell>
          <cell r="MQ1">
            <v>43551</v>
          </cell>
          <cell r="MR1">
            <v>43550</v>
          </cell>
          <cell r="MS1">
            <v>43549</v>
          </cell>
          <cell r="MT1">
            <v>43546</v>
          </cell>
          <cell r="MU1">
            <v>43545</v>
          </cell>
          <cell r="MV1">
            <v>43544</v>
          </cell>
          <cell r="MW1">
            <v>43543</v>
          </cell>
          <cell r="MX1">
            <v>43542</v>
          </cell>
          <cell r="MY1">
            <v>43539</v>
          </cell>
          <cell r="MZ1">
            <v>43538</v>
          </cell>
          <cell r="NA1">
            <v>43537</v>
          </cell>
          <cell r="NB1">
            <v>43536</v>
          </cell>
          <cell r="NC1">
            <v>43535</v>
          </cell>
          <cell r="ND1">
            <v>43532</v>
          </cell>
          <cell r="NE1">
            <v>43531</v>
          </cell>
          <cell r="NF1">
            <v>43530</v>
          </cell>
          <cell r="NG1">
            <v>43529</v>
          </cell>
          <cell r="NH1">
            <v>43528</v>
          </cell>
          <cell r="NI1">
            <v>43525</v>
          </cell>
          <cell r="NJ1">
            <v>43524</v>
          </cell>
          <cell r="NK1">
            <v>43523</v>
          </cell>
          <cell r="NL1">
            <v>43522</v>
          </cell>
          <cell r="NM1">
            <v>43521</v>
          </cell>
          <cell r="NN1">
            <v>43518</v>
          </cell>
          <cell r="NO1">
            <v>43517</v>
          </cell>
          <cell r="NP1">
            <v>43516</v>
          </cell>
          <cell r="NQ1">
            <v>43515</v>
          </cell>
          <cell r="NR1">
            <v>43514</v>
          </cell>
          <cell r="NS1">
            <v>43511</v>
          </cell>
          <cell r="NT1">
            <v>43510</v>
          </cell>
          <cell r="NU1">
            <v>43509</v>
          </cell>
          <cell r="NV1">
            <v>43508</v>
          </cell>
          <cell r="NW1">
            <v>43507</v>
          </cell>
          <cell r="NX1">
            <v>43504</v>
          </cell>
          <cell r="NY1">
            <v>43503</v>
          </cell>
          <cell r="NZ1">
            <v>43502</v>
          </cell>
          <cell r="OA1">
            <v>43501</v>
          </cell>
          <cell r="OB1">
            <v>43500</v>
          </cell>
          <cell r="OC1">
            <v>43497</v>
          </cell>
          <cell r="OD1">
            <v>43496</v>
          </cell>
          <cell r="OE1">
            <v>43495</v>
          </cell>
          <cell r="OF1">
            <v>43494</v>
          </cell>
          <cell r="OG1">
            <v>43493</v>
          </cell>
          <cell r="OH1">
            <v>43490</v>
          </cell>
          <cell r="OI1">
            <v>43489</v>
          </cell>
          <cell r="OJ1">
            <v>43488</v>
          </cell>
          <cell r="OK1">
            <v>43487</v>
          </cell>
          <cell r="OL1">
            <v>43486</v>
          </cell>
          <cell r="OM1">
            <v>43483</v>
          </cell>
          <cell r="ON1">
            <v>43482</v>
          </cell>
          <cell r="OO1">
            <v>43481</v>
          </cell>
          <cell r="OP1">
            <v>43480</v>
          </cell>
          <cell r="OQ1">
            <v>43479</v>
          </cell>
          <cell r="OR1">
            <v>43476</v>
          </cell>
          <cell r="OS1">
            <v>43475</v>
          </cell>
          <cell r="OT1">
            <v>43474</v>
          </cell>
          <cell r="OU1">
            <v>43473</v>
          </cell>
          <cell r="OV1">
            <v>43472</v>
          </cell>
          <cell r="OW1">
            <v>43469</v>
          </cell>
          <cell r="OX1">
            <v>43468</v>
          </cell>
          <cell r="OY1">
            <v>43467</v>
          </cell>
          <cell r="OZ1">
            <v>43465</v>
          </cell>
          <cell r="PA1">
            <v>43462</v>
          </cell>
          <cell r="PB1">
            <v>43461</v>
          </cell>
          <cell r="PC1">
            <v>43458</v>
          </cell>
          <cell r="PD1">
            <v>43455</v>
          </cell>
          <cell r="PE1">
            <v>43454</v>
          </cell>
          <cell r="PF1">
            <v>43453</v>
          </cell>
          <cell r="PG1">
            <v>43452</v>
          </cell>
          <cell r="PH1">
            <v>43451</v>
          </cell>
          <cell r="PI1">
            <v>43448</v>
          </cell>
          <cell r="PJ1">
            <v>43447</v>
          </cell>
          <cell r="PK1">
            <v>43446</v>
          </cell>
          <cell r="PL1">
            <v>43445</v>
          </cell>
          <cell r="PM1">
            <v>43444</v>
          </cell>
          <cell r="PN1">
            <v>43441</v>
          </cell>
          <cell r="PO1">
            <v>43440</v>
          </cell>
          <cell r="PP1">
            <v>43439</v>
          </cell>
          <cell r="PQ1">
            <v>43438</v>
          </cell>
          <cell r="PR1">
            <v>43437</v>
          </cell>
          <cell r="PS1">
            <v>43434</v>
          </cell>
          <cell r="PT1">
            <v>43433</v>
          </cell>
          <cell r="PU1">
            <v>43432</v>
          </cell>
          <cell r="PV1">
            <v>43431</v>
          </cell>
          <cell r="PW1">
            <v>43430</v>
          </cell>
          <cell r="PX1">
            <v>43427</v>
          </cell>
          <cell r="PY1">
            <v>43426</v>
          </cell>
          <cell r="PZ1">
            <v>43425</v>
          </cell>
          <cell r="QA1">
            <v>43424</v>
          </cell>
          <cell r="QB1">
            <v>43423</v>
          </cell>
          <cell r="QC1">
            <v>43420</v>
          </cell>
          <cell r="QD1">
            <v>43419</v>
          </cell>
          <cell r="QE1">
            <v>43418</v>
          </cell>
          <cell r="QF1">
            <v>43417</v>
          </cell>
          <cell r="QG1">
            <v>43416</v>
          </cell>
          <cell r="QH1">
            <v>43413</v>
          </cell>
          <cell r="QI1">
            <v>43412</v>
          </cell>
          <cell r="QJ1">
            <v>43411</v>
          </cell>
          <cell r="QK1">
            <v>43410</v>
          </cell>
          <cell r="QL1">
            <v>43409</v>
          </cell>
          <cell r="QM1">
            <v>43406</v>
          </cell>
          <cell r="QN1">
            <v>43405</v>
          </cell>
          <cell r="QO1">
            <v>43404</v>
          </cell>
          <cell r="QP1">
            <v>43403</v>
          </cell>
          <cell r="QQ1">
            <v>43402</v>
          </cell>
          <cell r="QR1">
            <v>43399</v>
          </cell>
          <cell r="QS1">
            <v>43398</v>
          </cell>
          <cell r="QT1">
            <v>43397</v>
          </cell>
          <cell r="QU1">
            <v>43396</v>
          </cell>
          <cell r="QV1">
            <v>43395</v>
          </cell>
          <cell r="QW1">
            <v>43392</v>
          </cell>
          <cell r="QX1">
            <v>43391</v>
          </cell>
          <cell r="QY1">
            <v>43390</v>
          </cell>
          <cell r="QZ1">
            <v>43389</v>
          </cell>
          <cell r="RA1">
            <v>43388</v>
          </cell>
          <cell r="RB1">
            <v>43385</v>
          </cell>
          <cell r="RC1">
            <v>43384</v>
          </cell>
          <cell r="RD1">
            <v>43383</v>
          </cell>
          <cell r="RE1">
            <v>43382</v>
          </cell>
          <cell r="RF1">
            <v>43381</v>
          </cell>
          <cell r="RG1">
            <v>43378</v>
          </cell>
          <cell r="RH1">
            <v>43377</v>
          </cell>
          <cell r="RI1">
            <v>43376</v>
          </cell>
          <cell r="RJ1">
            <v>43375</v>
          </cell>
          <cell r="RK1">
            <v>43374</v>
          </cell>
          <cell r="RL1">
            <v>43371</v>
          </cell>
          <cell r="RM1">
            <v>43370</v>
          </cell>
          <cell r="RN1">
            <v>43369</v>
          </cell>
          <cell r="RO1">
            <v>43368</v>
          </cell>
          <cell r="RP1">
            <v>43367</v>
          </cell>
          <cell r="RQ1">
            <v>43364</v>
          </cell>
          <cell r="RR1">
            <v>43363</v>
          </cell>
          <cell r="RS1">
            <v>43362</v>
          </cell>
          <cell r="RT1">
            <v>43361</v>
          </cell>
          <cell r="RU1">
            <v>43360</v>
          </cell>
          <cell r="RV1">
            <v>43357</v>
          </cell>
          <cell r="RW1">
            <v>43356</v>
          </cell>
          <cell r="RX1">
            <v>43355</v>
          </cell>
          <cell r="RY1">
            <v>43354</v>
          </cell>
          <cell r="RZ1">
            <v>43353</v>
          </cell>
          <cell r="SA1">
            <v>43350</v>
          </cell>
          <cell r="SB1">
            <v>43349</v>
          </cell>
          <cell r="SC1">
            <v>43348</v>
          </cell>
          <cell r="SD1">
            <v>43347</v>
          </cell>
          <cell r="SE1">
            <v>43346</v>
          </cell>
          <cell r="SF1">
            <v>43343</v>
          </cell>
          <cell r="SG1">
            <v>43342</v>
          </cell>
          <cell r="SH1">
            <v>43341</v>
          </cell>
          <cell r="SI1">
            <v>43340</v>
          </cell>
          <cell r="SJ1">
            <v>43336</v>
          </cell>
          <cell r="SK1">
            <v>43335</v>
          </cell>
          <cell r="SL1">
            <v>43334</v>
          </cell>
          <cell r="SM1">
            <v>43333</v>
          </cell>
          <cell r="SN1">
            <v>43332</v>
          </cell>
          <cell r="SO1">
            <v>43329</v>
          </cell>
          <cell r="TJ1" t="str">
            <v>rh sector</v>
          </cell>
        </row>
        <row r="2">
          <cell r="A2" t="str">
            <v>ITRX XOVER CDSI GEN 5Y Corp</v>
          </cell>
          <cell r="B2" t="str">
            <v>x over</v>
          </cell>
          <cell r="C2" t="str">
            <v>itrx x over</v>
          </cell>
          <cell r="D2">
            <v>344.90199999999999</v>
          </cell>
          <cell r="E2">
            <v>344.096</v>
          </cell>
          <cell r="F2">
            <v>334.70600000000002</v>
          </cell>
          <cell r="G2">
            <v>335.142</v>
          </cell>
          <cell r="H2">
            <v>342.50299999999999</v>
          </cell>
          <cell r="I2">
            <v>347.44400000000002</v>
          </cell>
          <cell r="J2">
            <v>343.101</v>
          </cell>
          <cell r="K2">
            <v>347.38099999999997</v>
          </cell>
          <cell r="L2">
            <v>343.286</v>
          </cell>
          <cell r="M2">
            <v>353.09399999999999</v>
          </cell>
          <cell r="N2">
            <v>358.90800000000002</v>
          </cell>
          <cell r="O2">
            <v>377.26</v>
          </cell>
          <cell r="P2">
            <v>378.03199999999998</v>
          </cell>
          <cell r="Q2">
            <v>360.86599999999999</v>
          </cell>
          <cell r="R2">
            <v>366.15600000000001</v>
          </cell>
          <cell r="S2">
            <v>360.82600000000002</v>
          </cell>
          <cell r="T2">
            <v>346.43</v>
          </cell>
          <cell r="U2">
            <v>339.73599999999999</v>
          </cell>
          <cell r="V2">
            <v>343.41300000000001</v>
          </cell>
          <cell r="W2">
            <v>341.96699999999998</v>
          </cell>
          <cell r="X2">
            <v>345.01100000000002</v>
          </cell>
          <cell r="Y2">
            <v>367.899</v>
          </cell>
          <cell r="Z2">
            <v>367.084</v>
          </cell>
          <cell r="AA2">
            <v>368.78500000000003</v>
          </cell>
          <cell r="AB2">
            <v>374.11599999999999</v>
          </cell>
          <cell r="AC2">
            <v>368.935</v>
          </cell>
          <cell r="AD2">
            <v>377.52</v>
          </cell>
          <cell r="AE2">
            <v>374.35500000000002</v>
          </cell>
          <cell r="AF2">
            <v>365.34</v>
          </cell>
          <cell r="AG2">
            <v>364.601</v>
          </cell>
          <cell r="AH2">
            <v>355.358</v>
          </cell>
          <cell r="AI2">
            <v>373.22800000000001</v>
          </cell>
          <cell r="AJ2">
            <v>368.53800000000001</v>
          </cell>
          <cell r="AK2">
            <v>369.67</v>
          </cell>
          <cell r="AL2">
            <v>382.27699999999999</v>
          </cell>
          <cell r="AM2">
            <v>396.30799999999999</v>
          </cell>
          <cell r="AN2">
            <v>407.86200000000002</v>
          </cell>
          <cell r="AO2">
            <v>397.64600000000002</v>
          </cell>
          <cell r="AP2">
            <v>398.988</v>
          </cell>
          <cell r="AQ2">
            <v>378.41199999999998</v>
          </cell>
          <cell r="AR2">
            <v>392.30799999999999</v>
          </cell>
          <cell r="AS2">
            <v>385.863</v>
          </cell>
          <cell r="AT2">
            <v>384.30500000000001</v>
          </cell>
          <cell r="AU2">
            <v>373.08199999999999</v>
          </cell>
          <cell r="AV2">
            <v>371.26400000000001</v>
          </cell>
          <cell r="AW2">
            <v>404.48099999999999</v>
          </cell>
          <cell r="AX2">
            <v>398.47199999999998</v>
          </cell>
          <cell r="AY2">
            <v>402.267</v>
          </cell>
          <cell r="AZ2">
            <v>376.822</v>
          </cell>
          <cell r="BA2">
            <v>360.70299999999997</v>
          </cell>
          <cell r="BB2">
            <v>341.54899999999998</v>
          </cell>
          <cell r="BC2">
            <v>337.03500000000003</v>
          </cell>
          <cell r="BD2">
            <v>370.49099999999999</v>
          </cell>
          <cell r="BE2">
            <v>376.07600000000002</v>
          </cell>
          <cell r="BF2">
            <v>389.67599999999999</v>
          </cell>
          <cell r="BG2">
            <v>412.98200000000003</v>
          </cell>
          <cell r="BH2">
            <v>428.80799999999999</v>
          </cell>
          <cell r="BI2">
            <v>415.16699999999997</v>
          </cell>
          <cell r="BJ2">
            <v>429.084</v>
          </cell>
          <cell r="BK2">
            <v>446.91</v>
          </cell>
          <cell r="BL2">
            <v>483.387</v>
          </cell>
          <cell r="BM2">
            <v>476.26799999999997</v>
          </cell>
          <cell r="BN2">
            <v>460.41800000000001</v>
          </cell>
          <cell r="BO2">
            <v>490.161</v>
          </cell>
          <cell r="BP2">
            <v>498.572</v>
          </cell>
          <cell r="BQ2">
            <v>542.04</v>
          </cell>
          <cell r="BR2">
            <v>540.76</v>
          </cell>
          <cell r="BS2">
            <v>521.06299999999999</v>
          </cell>
          <cell r="BT2">
            <v>502.798</v>
          </cell>
          <cell r="BU2">
            <v>506.63400000000001</v>
          </cell>
          <cell r="BV2">
            <v>515.21299999999997</v>
          </cell>
          <cell r="BW2">
            <v>521.255</v>
          </cell>
          <cell r="BX2">
            <v>509.11</v>
          </cell>
          <cell r="BY2">
            <v>522.53300000000002</v>
          </cell>
          <cell r="BZ2">
            <v>512.05799999999999</v>
          </cell>
          <cell r="CA2">
            <v>491.52199999999999</v>
          </cell>
          <cell r="CB2">
            <v>477.37</v>
          </cell>
          <cell r="CC2">
            <v>494.452</v>
          </cell>
          <cell r="CD2">
            <v>492.62299999999999</v>
          </cell>
          <cell r="CE2">
            <v>501.517</v>
          </cell>
          <cell r="CF2">
            <v>486.464</v>
          </cell>
          <cell r="CG2">
            <v>505.649</v>
          </cell>
          <cell r="CH2">
            <v>555.54700000000003</v>
          </cell>
          <cell r="CI2">
            <v>504.26900000000001</v>
          </cell>
          <cell r="CJ2">
            <v>485.09100000000001</v>
          </cell>
          <cell r="CK2">
            <v>494.238</v>
          </cell>
          <cell r="CL2">
            <v>490.81200000000001</v>
          </cell>
          <cell r="CM2">
            <v>449.52300000000002</v>
          </cell>
          <cell r="CN2">
            <v>464.22800000000001</v>
          </cell>
          <cell r="CO2">
            <v>531.60699999999997</v>
          </cell>
          <cell r="CP2">
            <v>540.47199999999998</v>
          </cell>
          <cell r="CQ2">
            <v>583.51199999999994</v>
          </cell>
          <cell r="CR2">
            <v>638.13199999999995</v>
          </cell>
          <cell r="CS2">
            <v>612.53399999999999</v>
          </cell>
          <cell r="CT2">
            <v>605.745</v>
          </cell>
          <cell r="CU2">
            <v>571.76800000000003</v>
          </cell>
          <cell r="CV2">
            <v>581.697</v>
          </cell>
          <cell r="CW2">
            <v>576.11599999999999</v>
          </cell>
          <cell r="CX2">
            <v>513.83799999999997</v>
          </cell>
          <cell r="CY2">
            <v>531.37599999999998</v>
          </cell>
          <cell r="CZ2">
            <v>594.97500000000002</v>
          </cell>
          <cell r="DA2">
            <v>691.55200000000002</v>
          </cell>
          <cell r="DB2">
            <v>675.24699999999996</v>
          </cell>
          <cell r="DC2">
            <v>674.726</v>
          </cell>
          <cell r="DD2">
            <v>707.64400000000001</v>
          </cell>
          <cell r="DE2">
            <v>613.21400000000006</v>
          </cell>
          <cell r="DF2">
            <v>618.53399999999999</v>
          </cell>
          <cell r="DG2">
            <v>518.63499999999999</v>
          </cell>
          <cell r="DH2">
            <v>554.16700000000003</v>
          </cell>
          <cell r="DI2">
            <v>479.64299999999997</v>
          </cell>
          <cell r="DJ2">
            <v>455.83499999999998</v>
          </cell>
          <cell r="DK2">
            <v>465.13600000000002</v>
          </cell>
          <cell r="DL2">
            <v>383.322</v>
          </cell>
          <cell r="DM2">
            <v>325.17399999999998</v>
          </cell>
          <cell r="DN2">
            <v>292.82400000000001</v>
          </cell>
          <cell r="DO2">
            <v>282.91399999999999</v>
          </cell>
          <cell r="DP2">
            <v>304.09399999999999</v>
          </cell>
          <cell r="DQ2">
            <v>303.27199999999999</v>
          </cell>
          <cell r="DR2">
            <v>272.084</v>
          </cell>
          <cell r="DS2">
            <v>258.35899999999998</v>
          </cell>
          <cell r="DT2">
            <v>253.90299999999999</v>
          </cell>
          <cell r="DU2">
            <v>243.233</v>
          </cell>
          <cell r="DV2">
            <v>219.42699999999999</v>
          </cell>
          <cell r="DW2">
            <v>215.76900000000001</v>
          </cell>
          <cell r="DX2">
            <v>212.35300000000001</v>
          </cell>
          <cell r="DY2">
            <v>214.155</v>
          </cell>
          <cell r="DZ2">
            <v>210.965</v>
          </cell>
          <cell r="EA2">
            <v>212.839</v>
          </cell>
          <cell r="EB2">
            <v>212.36500000000001</v>
          </cell>
          <cell r="EC2">
            <v>210.14500000000001</v>
          </cell>
          <cell r="ED2">
            <v>210.911</v>
          </cell>
          <cell r="EE2">
            <v>213.477</v>
          </cell>
          <cell r="EF2">
            <v>216.18600000000001</v>
          </cell>
          <cell r="EG2">
            <v>212.47499999999999</v>
          </cell>
          <cell r="EH2">
            <v>213.17500000000001</v>
          </cell>
          <cell r="EI2">
            <v>217.76</v>
          </cell>
          <cell r="EJ2">
            <v>228.11199999999999</v>
          </cell>
          <cell r="EK2">
            <v>230.55500000000001</v>
          </cell>
          <cell r="EL2">
            <v>227.22399999999999</v>
          </cell>
          <cell r="EM2">
            <v>222.53899999999999</v>
          </cell>
          <cell r="EN2">
            <v>220.91499999999999</v>
          </cell>
          <cell r="EO2">
            <v>228.983</v>
          </cell>
          <cell r="EP2">
            <v>219.95400000000001</v>
          </cell>
          <cell r="EQ2">
            <v>217.96600000000001</v>
          </cell>
          <cell r="ER2">
            <v>213.18</v>
          </cell>
          <cell r="ES2">
            <v>211.858</v>
          </cell>
          <cell r="ET2">
            <v>208.41399999999999</v>
          </cell>
          <cell r="EU2">
            <v>207.321</v>
          </cell>
          <cell r="EV2">
            <v>207.50399999999999</v>
          </cell>
          <cell r="EW2">
            <v>208.65899999999999</v>
          </cell>
          <cell r="EX2">
            <v>209.68100000000001</v>
          </cell>
          <cell r="EY2">
            <v>206.95500000000001</v>
          </cell>
          <cell r="EZ2">
            <v>205.57599999999999</v>
          </cell>
          <cell r="FA2">
            <v>203.66499999999999</v>
          </cell>
          <cell r="FB2">
            <v>207.459</v>
          </cell>
          <cell r="FC2">
            <v>212.48599999999999</v>
          </cell>
          <cell r="FD2">
            <v>212.32400000000001</v>
          </cell>
          <cell r="FE2">
            <v>209.15700000000001</v>
          </cell>
          <cell r="FF2">
            <v>204.65899999999999</v>
          </cell>
          <cell r="FG2">
            <v>207.203</v>
          </cell>
          <cell r="FH2">
            <v>205.16900000000001</v>
          </cell>
          <cell r="FI2">
            <v>204.37700000000001</v>
          </cell>
          <cell r="FJ2">
            <v>208.85</v>
          </cell>
          <cell r="FK2">
            <v>208.92599999999999</v>
          </cell>
          <cell r="FL2">
            <v>205.04300000000001</v>
          </cell>
          <cell r="FM2">
            <v>209.11</v>
          </cell>
          <cell r="FN2">
            <v>210.184</v>
          </cell>
          <cell r="FO2">
            <v>210.96899999999999</v>
          </cell>
          <cell r="FP2">
            <v>209.09399999999999</v>
          </cell>
          <cell r="FQ2">
            <v>215.30600000000001</v>
          </cell>
          <cell r="FR2">
            <v>220.40600000000001</v>
          </cell>
          <cell r="FS2">
            <v>221.58099999999999</v>
          </cell>
          <cell r="FT2">
            <v>221.267</v>
          </cell>
          <cell r="FU2">
            <v>221.11</v>
          </cell>
          <cell r="FV2">
            <v>220.02799999999999</v>
          </cell>
          <cell r="FW2">
            <v>224.16200000000001</v>
          </cell>
          <cell r="FX2">
            <v>223.46299999999999</v>
          </cell>
          <cell r="FY2">
            <v>229.54499999999999</v>
          </cell>
          <cell r="FZ2">
            <v>225.58799999999999</v>
          </cell>
          <cell r="GA2">
            <v>220.89699999999999</v>
          </cell>
          <cell r="GB2">
            <v>221.892</v>
          </cell>
          <cell r="GC2">
            <v>222.655</v>
          </cell>
          <cell r="GD2">
            <v>226.678</v>
          </cell>
          <cell r="GE2">
            <v>228.012</v>
          </cell>
          <cell r="GF2">
            <v>234.00700000000001</v>
          </cell>
          <cell r="GG2">
            <v>234.869</v>
          </cell>
          <cell r="GH2">
            <v>235.85599999999999</v>
          </cell>
          <cell r="GI2">
            <v>232.97900000000001</v>
          </cell>
          <cell r="GJ2">
            <v>231.65</v>
          </cell>
          <cell r="GK2">
            <v>232.566</v>
          </cell>
          <cell r="GL2">
            <v>239.971</v>
          </cell>
          <cell r="GM2">
            <v>235.5</v>
          </cell>
          <cell r="GN2">
            <v>231.16499999999999</v>
          </cell>
          <cell r="GO2">
            <v>229.898</v>
          </cell>
          <cell r="GP2">
            <v>230.5</v>
          </cell>
          <cell r="GQ2">
            <v>232.09800000000001</v>
          </cell>
          <cell r="GR2">
            <v>234.363</v>
          </cell>
          <cell r="GS2">
            <v>228.476</v>
          </cell>
          <cell r="GT2">
            <v>226.197</v>
          </cell>
          <cell r="GU2">
            <v>232.56200000000001</v>
          </cell>
          <cell r="GV2">
            <v>239.399</v>
          </cell>
          <cell r="GW2">
            <v>236.90700000000001</v>
          </cell>
          <cell r="GX2">
            <v>232.541</v>
          </cell>
          <cell r="GY2">
            <v>227.88800000000001</v>
          </cell>
          <cell r="GZ2">
            <v>228.15899999999999</v>
          </cell>
          <cell r="HA2">
            <v>231.71799999999999</v>
          </cell>
          <cell r="HB2">
            <v>228.542</v>
          </cell>
          <cell r="HC2">
            <v>225.74199999999999</v>
          </cell>
          <cell r="HD2">
            <v>224.959</v>
          </cell>
          <cell r="HE2">
            <v>232.654</v>
          </cell>
          <cell r="HF2">
            <v>235.11600000000001</v>
          </cell>
          <cell r="HG2">
            <v>233.95400000000001</v>
          </cell>
          <cell r="HH2">
            <v>235.88399999999999</v>
          </cell>
          <cell r="HI2">
            <v>245.214</v>
          </cell>
          <cell r="HJ2">
            <v>240.619</v>
          </cell>
          <cell r="HK2">
            <v>247.523</v>
          </cell>
          <cell r="HL2">
            <v>252.501</v>
          </cell>
          <cell r="HM2">
            <v>258.91300000000001</v>
          </cell>
          <cell r="HN2">
            <v>252.52199999999999</v>
          </cell>
          <cell r="HO2">
            <v>248.393</v>
          </cell>
          <cell r="HP2">
            <v>253.52500000000001</v>
          </cell>
          <cell r="HQ2">
            <v>241.90199999999999</v>
          </cell>
          <cell r="HR2">
            <v>234.52099999999999</v>
          </cell>
          <cell r="HS2">
            <v>231.65799999999999</v>
          </cell>
          <cell r="HT2">
            <v>234.095</v>
          </cell>
          <cell r="HU2">
            <v>232.215</v>
          </cell>
          <cell r="HV2">
            <v>231.54599999999999</v>
          </cell>
          <cell r="HW2">
            <v>224.95400000000001</v>
          </cell>
          <cell r="HX2">
            <v>223.452</v>
          </cell>
          <cell r="HY2">
            <v>216.482</v>
          </cell>
          <cell r="HZ2">
            <v>245.458</v>
          </cell>
          <cell r="IA2">
            <v>248.78800000000001</v>
          </cell>
          <cell r="IB2">
            <v>249.405</v>
          </cell>
          <cell r="IC2">
            <v>243.941</v>
          </cell>
          <cell r="ID2">
            <v>238.12</v>
          </cell>
          <cell r="IE2">
            <v>235.726</v>
          </cell>
          <cell r="IF2">
            <v>247.68799999999999</v>
          </cell>
          <cell r="IG2">
            <v>243.81800000000001</v>
          </cell>
          <cell r="IH2">
            <v>239.48099999999999</v>
          </cell>
          <cell r="II2">
            <v>239.387</v>
          </cell>
          <cell r="IJ2">
            <v>243.98</v>
          </cell>
          <cell r="IK2">
            <v>251.376</v>
          </cell>
          <cell r="IL2">
            <v>258.41899999999998</v>
          </cell>
          <cell r="IM2">
            <v>252.26900000000001</v>
          </cell>
          <cell r="IN2">
            <v>251.65100000000001</v>
          </cell>
          <cell r="IO2">
            <v>250.16</v>
          </cell>
          <cell r="IP2">
            <v>261.26900000000001</v>
          </cell>
          <cell r="IQ2">
            <v>265.44900000000001</v>
          </cell>
          <cell r="IR2">
            <v>273.19799999999998</v>
          </cell>
          <cell r="IS2">
            <v>265.125</v>
          </cell>
          <cell r="IT2">
            <v>265.22800000000001</v>
          </cell>
          <cell r="IU2">
            <v>274.51100000000002</v>
          </cell>
          <cell r="IV2">
            <v>270.137</v>
          </cell>
          <cell r="IW2">
            <v>278.84899999999999</v>
          </cell>
          <cell r="IX2">
            <v>288.56900000000002</v>
          </cell>
          <cell r="IY2">
            <v>292.65300000000002</v>
          </cell>
          <cell r="IZ2">
            <v>274.43200000000002</v>
          </cell>
          <cell r="JA2">
            <v>288.32799999999997</v>
          </cell>
          <cell r="JB2">
            <v>282.38299999999998</v>
          </cell>
          <cell r="JC2">
            <v>275.23399999999998</v>
          </cell>
          <cell r="JD2">
            <v>285.26</v>
          </cell>
          <cell r="JE2">
            <v>280.38400000000001</v>
          </cell>
          <cell r="JF2">
            <v>286.55200000000002</v>
          </cell>
          <cell r="JG2">
            <v>269.25599999999997</v>
          </cell>
          <cell r="JH2">
            <v>254.58500000000001</v>
          </cell>
          <cell r="JI2">
            <v>253.34800000000001</v>
          </cell>
          <cell r="JJ2">
            <v>256.20699999999999</v>
          </cell>
          <cell r="JK2">
            <v>246.297</v>
          </cell>
          <cell r="JL2">
            <v>241.81</v>
          </cell>
          <cell r="JM2">
            <v>239.595</v>
          </cell>
          <cell r="JN2">
            <v>237.13200000000001</v>
          </cell>
          <cell r="JO2">
            <v>242.90799999999999</v>
          </cell>
          <cell r="JP2">
            <v>248.76400000000001</v>
          </cell>
          <cell r="JQ2">
            <v>252.78200000000001</v>
          </cell>
          <cell r="JR2">
            <v>253.774</v>
          </cell>
          <cell r="JS2">
            <v>248.161</v>
          </cell>
          <cell r="JT2">
            <v>245.292</v>
          </cell>
          <cell r="JU2">
            <v>242.97300000000001</v>
          </cell>
          <cell r="JV2">
            <v>245.90700000000001</v>
          </cell>
          <cell r="JW2">
            <v>245.18799999999999</v>
          </cell>
          <cell r="JX2">
            <v>246.178</v>
          </cell>
          <cell r="JY2">
            <v>247.661</v>
          </cell>
          <cell r="JZ2">
            <v>247.91200000000001</v>
          </cell>
          <cell r="KA2">
            <v>244.691</v>
          </cell>
          <cell r="KB2">
            <v>237.08600000000001</v>
          </cell>
          <cell r="KC2">
            <v>238.255</v>
          </cell>
          <cell r="KD2">
            <v>244.84399999999999</v>
          </cell>
          <cell r="KE2">
            <v>248.73</v>
          </cell>
          <cell r="KF2">
            <v>255.10300000000001</v>
          </cell>
          <cell r="KG2">
            <v>256.315</v>
          </cell>
          <cell r="KH2">
            <v>263.83600000000001</v>
          </cell>
          <cell r="KI2">
            <v>263.20499999999998</v>
          </cell>
          <cell r="KJ2">
            <v>257.178</v>
          </cell>
          <cell r="KK2">
            <v>255.96100000000001</v>
          </cell>
          <cell r="KL2">
            <v>253.023</v>
          </cell>
          <cell r="KM2">
            <v>256.25400000000002</v>
          </cell>
          <cell r="KN2">
            <v>260.91699999999997</v>
          </cell>
          <cell r="KO2">
            <v>275.10899999999998</v>
          </cell>
          <cell r="KP2">
            <v>274.76</v>
          </cell>
          <cell r="KQ2">
            <v>273.31200000000001</v>
          </cell>
          <cell r="KR2">
            <v>272.899</v>
          </cell>
          <cell r="KS2">
            <v>268.745</v>
          </cell>
          <cell r="KT2">
            <v>268.99799999999999</v>
          </cell>
          <cell r="KU2">
            <v>279.63400000000001</v>
          </cell>
          <cell r="KV2">
            <v>292.613</v>
          </cell>
          <cell r="KW2">
            <v>289.29199999999997</v>
          </cell>
          <cell r="KX2">
            <v>291.95100000000002</v>
          </cell>
          <cell r="KY2">
            <v>306.81200000000001</v>
          </cell>
          <cell r="KZ2">
            <v>310.18799999999999</v>
          </cell>
          <cell r="LA2">
            <v>301.755</v>
          </cell>
          <cell r="LB2">
            <v>306.97899999999998</v>
          </cell>
          <cell r="LC2">
            <v>297.58100000000002</v>
          </cell>
          <cell r="LD2">
            <v>294.70400000000001</v>
          </cell>
          <cell r="LE2">
            <v>296.68700000000001</v>
          </cell>
          <cell r="LF2">
            <v>284.64600000000002</v>
          </cell>
          <cell r="LG2">
            <v>278.70999999999998</v>
          </cell>
          <cell r="LH2">
            <v>283.72800000000001</v>
          </cell>
          <cell r="LI2">
            <v>279.27800000000002</v>
          </cell>
          <cell r="LJ2">
            <v>273.97500000000002</v>
          </cell>
          <cell r="LK2">
            <v>282.47800000000001</v>
          </cell>
          <cell r="LL2">
            <v>281.947</v>
          </cell>
          <cell r="LM2">
            <v>290.94200000000001</v>
          </cell>
          <cell r="LN2">
            <v>280.52499999999998</v>
          </cell>
          <cell r="LO2">
            <v>280.29700000000003</v>
          </cell>
          <cell r="LP2">
            <v>267.62700000000001</v>
          </cell>
          <cell r="LQ2">
            <v>266.83499999999998</v>
          </cell>
          <cell r="LR2">
            <v>251.49199999999999</v>
          </cell>
          <cell r="LS2">
            <v>256.42500000000001</v>
          </cell>
          <cell r="LT2">
            <v>249.49299999999999</v>
          </cell>
          <cell r="LU2">
            <v>248.58699999999999</v>
          </cell>
          <cell r="LV2">
            <v>247.28200000000001</v>
          </cell>
          <cell r="LW2">
            <v>250.27199999999999</v>
          </cell>
          <cell r="LX2">
            <v>254.893</v>
          </cell>
          <cell r="LY2">
            <v>251.46600000000001</v>
          </cell>
          <cell r="LZ2">
            <v>246.42500000000001</v>
          </cell>
          <cell r="MA2">
            <v>246.994</v>
          </cell>
          <cell r="MB2">
            <v>248.29900000000001</v>
          </cell>
          <cell r="MC2">
            <v>249.071</v>
          </cell>
          <cell r="MD2">
            <v>247.53100000000001</v>
          </cell>
          <cell r="ME2">
            <v>243.65700000000001</v>
          </cell>
          <cell r="MF2">
            <v>250.74100000000001</v>
          </cell>
          <cell r="MG2">
            <v>254.67400000000001</v>
          </cell>
          <cell r="MH2">
            <v>258.00900000000001</v>
          </cell>
          <cell r="MI2">
            <v>260.7</v>
          </cell>
          <cell r="MJ2">
            <v>254.23</v>
          </cell>
          <cell r="MK2">
            <v>255.11099999999999</v>
          </cell>
          <cell r="ML2">
            <v>251.274</v>
          </cell>
          <cell r="MM2">
            <v>258.661</v>
          </cell>
          <cell r="MN2">
            <v>257.97399999999999</v>
          </cell>
          <cell r="MO2">
            <v>269.17899999999997</v>
          </cell>
          <cell r="MP2">
            <v>280.19499999999999</v>
          </cell>
          <cell r="MQ2">
            <v>277.404</v>
          </cell>
          <cell r="MR2">
            <v>276.64299999999997</v>
          </cell>
          <cell r="MS2">
            <v>282.97000000000003</v>
          </cell>
          <cell r="MT2">
            <v>281.06200000000001</v>
          </cell>
          <cell r="MU2">
            <v>269.30500000000001</v>
          </cell>
          <cell r="MV2">
            <v>264.65100000000001</v>
          </cell>
          <cell r="MW2">
            <v>259.66300000000001</v>
          </cell>
          <cell r="MX2">
            <v>266.702</v>
          </cell>
          <cell r="MY2">
            <v>269.637</v>
          </cell>
          <cell r="MZ2">
            <v>271.30099999999999</v>
          </cell>
          <cell r="NA2">
            <v>271.65100000000001</v>
          </cell>
          <cell r="NB2">
            <v>277.60000000000002</v>
          </cell>
          <cell r="NC2">
            <v>283.17899999999997</v>
          </cell>
          <cell r="ND2">
            <v>289.62799999999999</v>
          </cell>
          <cell r="NE2">
            <v>284.79500000000002</v>
          </cell>
          <cell r="NF2">
            <v>278.61599999999999</v>
          </cell>
          <cell r="NG2">
            <v>275.226</v>
          </cell>
          <cell r="NH2">
            <v>276.952</v>
          </cell>
          <cell r="NI2">
            <v>280.072</v>
          </cell>
          <cell r="NJ2">
            <v>276.98599999999999</v>
          </cell>
          <cell r="NK2">
            <v>274.20499999999998</v>
          </cell>
          <cell r="NL2">
            <v>276.51</v>
          </cell>
          <cell r="NM2">
            <v>282.29199999999997</v>
          </cell>
          <cell r="NN2">
            <v>291.97899999999998</v>
          </cell>
          <cell r="NO2">
            <v>292.565</v>
          </cell>
          <cell r="NP2">
            <v>290.16500000000002</v>
          </cell>
          <cell r="NQ2">
            <v>292.08699999999999</v>
          </cell>
          <cell r="NR2">
            <v>295.56400000000002</v>
          </cell>
          <cell r="NS2">
            <v>300.41399999999999</v>
          </cell>
          <cell r="NT2">
            <v>308.75599999999997</v>
          </cell>
          <cell r="NU2">
            <v>307.048</v>
          </cell>
          <cell r="NV2">
            <v>308.26600000000002</v>
          </cell>
          <cell r="NW2">
            <v>314.5</v>
          </cell>
          <cell r="NX2">
            <v>318.62200000000001</v>
          </cell>
          <cell r="NY2">
            <v>317.596</v>
          </cell>
          <cell r="NZ2">
            <v>306.97500000000002</v>
          </cell>
          <cell r="OA2">
            <v>303.42</v>
          </cell>
          <cell r="OB2">
            <v>312.27199999999999</v>
          </cell>
          <cell r="OC2">
            <v>308.87200000000001</v>
          </cell>
          <cell r="OD2">
            <v>308.18099999999998</v>
          </cell>
          <cell r="OE2">
            <v>320.48099999999999</v>
          </cell>
          <cell r="OF2">
            <v>325.52699999999999</v>
          </cell>
          <cell r="OG2">
            <v>327.654</v>
          </cell>
          <cell r="OH2">
            <v>320.67200000000003</v>
          </cell>
          <cell r="OI2">
            <v>327.65800000000002</v>
          </cell>
          <cell r="OJ2">
            <v>331.779</v>
          </cell>
          <cell r="OK2">
            <v>330.81700000000001</v>
          </cell>
          <cell r="OL2">
            <v>318.02100000000002</v>
          </cell>
          <cell r="OM2">
            <v>319.99099999999999</v>
          </cell>
          <cell r="ON2">
            <v>328.2</v>
          </cell>
          <cell r="OO2">
            <v>326.51900000000001</v>
          </cell>
          <cell r="OP2">
            <v>335.19499999999999</v>
          </cell>
          <cell r="OQ2">
            <v>342.42599999999999</v>
          </cell>
          <cell r="OR2">
            <v>334.88</v>
          </cell>
          <cell r="OS2">
            <v>337.01799999999997</v>
          </cell>
          <cell r="OT2">
            <v>333.69499999999999</v>
          </cell>
          <cell r="OU2">
            <v>344.09100000000001</v>
          </cell>
          <cell r="OV2">
            <v>344.916</v>
          </cell>
          <cell r="OW2">
            <v>355.85</v>
          </cell>
          <cell r="OX2">
            <v>373.70400000000001</v>
          </cell>
          <cell r="OY2">
            <v>361.29500000000002</v>
          </cell>
          <cell r="OZ2">
            <v>352.702</v>
          </cell>
          <cell r="PA2">
            <v>362.46300000000002</v>
          </cell>
          <cell r="PB2">
            <v>372.827</v>
          </cell>
          <cell r="PC2">
            <v>364.18099999999998</v>
          </cell>
          <cell r="PD2">
            <v>358.24099999999999</v>
          </cell>
          <cell r="PE2">
            <v>352.34</v>
          </cell>
          <cell r="PF2">
            <v>337.05700000000002</v>
          </cell>
          <cell r="PG2">
            <v>342.62099999999998</v>
          </cell>
          <cell r="PH2">
            <v>342.327</v>
          </cell>
          <cell r="PI2">
            <v>335.613</v>
          </cell>
          <cell r="PJ2">
            <v>325.97500000000002</v>
          </cell>
          <cell r="PK2">
            <v>328.00400000000002</v>
          </cell>
          <cell r="PL2">
            <v>347.572</v>
          </cell>
          <cell r="PM2">
            <v>355.61200000000002</v>
          </cell>
          <cell r="PN2">
            <v>344.46699999999998</v>
          </cell>
          <cell r="PO2">
            <v>347.48200000000003</v>
          </cell>
          <cell r="PP2">
            <v>330.77600000000001</v>
          </cell>
          <cell r="PQ2">
            <v>328.91500000000002</v>
          </cell>
          <cell r="PR2">
            <v>320.5</v>
          </cell>
          <cell r="PS2">
            <v>327.90600000000001</v>
          </cell>
          <cell r="PT2">
            <v>343.63400000000001</v>
          </cell>
          <cell r="PU2">
            <v>343.51900000000001</v>
          </cell>
          <cell r="PV2">
            <v>339.36099999999999</v>
          </cell>
          <cell r="PW2">
            <v>329.38799999999998</v>
          </cell>
          <cell r="PX2">
            <v>333.93400000000003</v>
          </cell>
          <cell r="PY2">
            <v>328.55099999999999</v>
          </cell>
          <cell r="PZ2">
            <v>319.87599999999998</v>
          </cell>
          <cell r="QA2">
            <v>329.54300000000001</v>
          </cell>
          <cell r="QB2">
            <v>327.18599999999998</v>
          </cell>
          <cell r="QC2">
            <v>316.88900000000001</v>
          </cell>
          <cell r="QD2">
            <v>314.35300000000001</v>
          </cell>
          <cell r="QE2">
            <v>300.19099999999997</v>
          </cell>
          <cell r="QF2">
            <v>293.80799999999999</v>
          </cell>
          <cell r="QG2">
            <v>294.76900000000001</v>
          </cell>
          <cell r="QH2">
            <v>288.11</v>
          </cell>
          <cell r="QI2">
            <v>281.90100000000001</v>
          </cell>
          <cell r="QJ2">
            <v>280.25400000000002</v>
          </cell>
          <cell r="QK2">
            <v>284.49599999999998</v>
          </cell>
          <cell r="QL2">
            <v>287.49299999999999</v>
          </cell>
          <cell r="QM2">
            <v>290.28500000000003</v>
          </cell>
          <cell r="QN2">
            <v>290.69900000000001</v>
          </cell>
          <cell r="QO2">
            <v>297.952</v>
          </cell>
          <cell r="QP2">
            <v>302.76299999999998</v>
          </cell>
          <cell r="QQ2">
            <v>301.18400000000003</v>
          </cell>
          <cell r="QR2">
            <v>304.262</v>
          </cell>
          <cell r="QS2">
            <v>299.822</v>
          </cell>
          <cell r="QT2">
            <v>299.48099999999999</v>
          </cell>
          <cell r="QU2">
            <v>301.22899999999998</v>
          </cell>
          <cell r="QV2">
            <v>294.27699999999999</v>
          </cell>
          <cell r="QW2">
            <v>294.69400000000002</v>
          </cell>
          <cell r="QX2">
            <v>298.86</v>
          </cell>
          <cell r="QY2">
            <v>290.71699999999998</v>
          </cell>
          <cell r="QZ2">
            <v>289.50700000000001</v>
          </cell>
          <cell r="RA2">
            <v>295.024</v>
          </cell>
          <cell r="RB2">
            <v>293.34500000000003</v>
          </cell>
          <cell r="RC2">
            <v>296.99200000000002</v>
          </cell>
          <cell r="RD2">
            <v>289.68200000000002</v>
          </cell>
          <cell r="RE2">
            <v>285.24099999999999</v>
          </cell>
          <cell r="RF2">
            <v>290.68200000000002</v>
          </cell>
          <cell r="RG2">
            <v>281.53699999999998</v>
          </cell>
          <cell r="RH2">
            <v>277.67899999999997</v>
          </cell>
          <cell r="RI2">
            <v>271.19600000000003</v>
          </cell>
          <cell r="RJ2">
            <v>279.18299999999999</v>
          </cell>
          <cell r="RK2">
            <v>273.48700000000002</v>
          </cell>
          <cell r="RL2">
            <v>274.97300000000001</v>
          </cell>
          <cell r="RM2">
            <v>266.00599999999997</v>
          </cell>
          <cell r="RN2">
            <v>269.65800000000002</v>
          </cell>
          <cell r="RO2">
            <v>270.40800000000002</v>
          </cell>
          <cell r="RP2">
            <v>271.14299999999997</v>
          </cell>
          <cell r="RQ2">
            <v>264.90699999999998</v>
          </cell>
          <cell r="RR2">
            <v>266.411</v>
          </cell>
          <cell r="RS2">
            <v>280.15899999999999</v>
          </cell>
          <cell r="RT2">
            <v>279.822</v>
          </cell>
          <cell r="RU2">
            <v>282.12700000000001</v>
          </cell>
          <cell r="RV2">
            <v>281.31299999999999</v>
          </cell>
          <cell r="RW2">
            <v>278.24700000000001</v>
          </cell>
          <cell r="RX2">
            <v>283.202</v>
          </cell>
          <cell r="RY2">
            <v>279.90800000000002</v>
          </cell>
          <cell r="RZ2">
            <v>280.44299999999998</v>
          </cell>
          <cell r="SA2">
            <v>286.98899999999998</v>
          </cell>
          <cell r="SB2">
            <v>289.80500000000001</v>
          </cell>
          <cell r="SC2">
            <v>291.51499999999999</v>
          </cell>
          <cell r="SD2">
            <v>296.99900000000002</v>
          </cell>
          <cell r="SE2">
            <v>298.01</v>
          </cell>
          <cell r="SF2">
            <v>300.40100000000001</v>
          </cell>
          <cell r="SG2">
            <v>294.375</v>
          </cell>
          <cell r="SH2">
            <v>287.66899999999998</v>
          </cell>
          <cell r="SI2">
            <v>285.57</v>
          </cell>
          <cell r="SJ2">
            <v>285.72199999999998</v>
          </cell>
          <cell r="SK2">
            <v>291.73599999999999</v>
          </cell>
          <cell r="SL2">
            <v>288.36900000000003</v>
          </cell>
          <cell r="SM2">
            <v>292.7</v>
          </cell>
          <cell r="SN2">
            <v>304.315</v>
          </cell>
          <cell r="SO2">
            <v>305.58600000000001</v>
          </cell>
        </row>
        <row r="3">
          <cell r="A3" t="str">
            <v>ITRX EUR CDSI GEN 5Y Corp</v>
          </cell>
          <cell r="B3" t="str">
            <v>main</v>
          </cell>
          <cell r="C3" t="str">
            <v>itrx main</v>
          </cell>
          <cell r="D3">
            <v>54.606999999999999</v>
          </cell>
          <cell r="E3">
            <v>54.475999999999999</v>
          </cell>
          <cell r="F3">
            <v>52.988999999999997</v>
          </cell>
          <cell r="G3">
            <v>52.332999999999998</v>
          </cell>
          <cell r="H3">
            <v>52.795000000000002</v>
          </cell>
          <cell r="I3">
            <v>54.37</v>
          </cell>
          <cell r="J3">
            <v>54.323</v>
          </cell>
          <cell r="K3">
            <v>55.466000000000001</v>
          </cell>
          <cell r="L3">
            <v>55.473999999999997</v>
          </cell>
          <cell r="M3">
            <v>56.823999999999998</v>
          </cell>
          <cell r="N3">
            <v>57.798999999999999</v>
          </cell>
          <cell r="O3">
            <v>60.686</v>
          </cell>
          <cell r="P3">
            <v>60.966000000000001</v>
          </cell>
          <cell r="Q3">
            <v>59.296999999999997</v>
          </cell>
          <cell r="R3">
            <v>60.337000000000003</v>
          </cell>
          <cell r="S3">
            <v>59.786999999999999</v>
          </cell>
          <cell r="T3">
            <v>58.207999999999998</v>
          </cell>
          <cell r="U3">
            <v>57.866</v>
          </cell>
          <cell r="V3">
            <v>58.115000000000002</v>
          </cell>
          <cell r="W3">
            <v>57.723999999999997</v>
          </cell>
          <cell r="X3">
            <v>58.587000000000003</v>
          </cell>
          <cell r="Y3">
            <v>61.865000000000002</v>
          </cell>
          <cell r="Z3">
            <v>61.39</v>
          </cell>
          <cell r="AA3">
            <v>61.54</v>
          </cell>
          <cell r="AB3">
            <v>61.938000000000002</v>
          </cell>
          <cell r="AC3">
            <v>60.99</v>
          </cell>
          <cell r="AD3">
            <v>63.304000000000002</v>
          </cell>
          <cell r="AE3">
            <v>63.375</v>
          </cell>
          <cell r="AF3">
            <v>62.66</v>
          </cell>
          <cell r="AG3">
            <v>62.58</v>
          </cell>
          <cell r="AH3">
            <v>61.320999999999998</v>
          </cell>
          <cell r="AI3">
            <v>63.954999999999998</v>
          </cell>
          <cell r="AJ3">
            <v>63.98</v>
          </cell>
          <cell r="AK3">
            <v>65.075999999999993</v>
          </cell>
          <cell r="AL3">
            <v>66.563999999999993</v>
          </cell>
          <cell r="AM3">
            <v>70.38</v>
          </cell>
          <cell r="AN3">
            <v>71.77</v>
          </cell>
          <cell r="AO3">
            <v>69.787000000000006</v>
          </cell>
          <cell r="AP3">
            <v>69.363</v>
          </cell>
          <cell r="AQ3">
            <v>64.631</v>
          </cell>
          <cell r="AR3">
            <v>67.015000000000001</v>
          </cell>
          <cell r="AS3">
            <v>66.177000000000007</v>
          </cell>
          <cell r="AT3">
            <v>66.757000000000005</v>
          </cell>
          <cell r="AU3">
            <v>64.195999999999998</v>
          </cell>
          <cell r="AV3">
            <v>64.968000000000004</v>
          </cell>
          <cell r="AW3">
            <v>70.533000000000001</v>
          </cell>
          <cell r="AX3">
            <v>69.369</v>
          </cell>
          <cell r="AY3">
            <v>71.257000000000005</v>
          </cell>
          <cell r="AZ3">
            <v>67.197999999999993</v>
          </cell>
          <cell r="BA3">
            <v>65.516999999999996</v>
          </cell>
          <cell r="BB3">
            <v>61.204000000000001</v>
          </cell>
          <cell r="BC3">
            <v>58.405999999999999</v>
          </cell>
          <cell r="BD3">
            <v>63.59</v>
          </cell>
          <cell r="BE3">
            <v>64.683999999999997</v>
          </cell>
          <cell r="BF3">
            <v>66.997</v>
          </cell>
          <cell r="BG3">
            <v>70.304000000000002</v>
          </cell>
          <cell r="BH3">
            <v>72.212999999999994</v>
          </cell>
          <cell r="BI3">
            <v>69.671000000000006</v>
          </cell>
          <cell r="BJ3">
            <v>71.004999999999995</v>
          </cell>
          <cell r="BK3">
            <v>73.494</v>
          </cell>
          <cell r="BL3">
            <v>80.343999999999994</v>
          </cell>
          <cell r="BM3">
            <v>79.347999999999999</v>
          </cell>
          <cell r="BN3">
            <v>78.22</v>
          </cell>
          <cell r="BO3">
            <v>82.031999999999996</v>
          </cell>
          <cell r="BP3">
            <v>83.837000000000003</v>
          </cell>
          <cell r="BQ3">
            <v>90.221000000000004</v>
          </cell>
          <cell r="BR3">
            <v>90.48</v>
          </cell>
          <cell r="BS3">
            <v>88.201999999999998</v>
          </cell>
          <cell r="BT3">
            <v>83.834000000000003</v>
          </cell>
          <cell r="BU3">
            <v>84.346999999999994</v>
          </cell>
          <cell r="BV3">
            <v>85.597999999999999</v>
          </cell>
          <cell r="BW3">
            <v>85.908000000000001</v>
          </cell>
          <cell r="BX3">
            <v>84.65</v>
          </cell>
          <cell r="BY3">
            <v>86.876000000000005</v>
          </cell>
          <cell r="BZ3">
            <v>83.965000000000003</v>
          </cell>
          <cell r="CA3">
            <v>80.656999999999996</v>
          </cell>
          <cell r="CB3">
            <v>78.244</v>
          </cell>
          <cell r="CC3">
            <v>81.715999999999994</v>
          </cell>
          <cell r="CD3">
            <v>80.950999999999993</v>
          </cell>
          <cell r="CE3">
            <v>84.206000000000003</v>
          </cell>
          <cell r="CF3">
            <v>81.826999999999998</v>
          </cell>
          <cell r="CG3">
            <v>84.918000000000006</v>
          </cell>
          <cell r="CH3">
            <v>91.733999999999995</v>
          </cell>
          <cell r="CI3">
            <v>84.691000000000003</v>
          </cell>
          <cell r="CJ3">
            <v>82.146000000000001</v>
          </cell>
          <cell r="CK3">
            <v>84.736999999999995</v>
          </cell>
          <cell r="CL3">
            <v>85.051000000000002</v>
          </cell>
          <cell r="CM3">
            <v>76.998000000000005</v>
          </cell>
          <cell r="CN3">
            <v>80.075999999999993</v>
          </cell>
          <cell r="CO3">
            <v>95.025999999999996</v>
          </cell>
          <cell r="CP3">
            <v>95.992000000000004</v>
          </cell>
          <cell r="CQ3">
            <v>103.7</v>
          </cell>
          <cell r="CR3">
            <v>114.248</v>
          </cell>
          <cell r="CS3">
            <v>108.084</v>
          </cell>
          <cell r="CT3">
            <v>104.054</v>
          </cell>
          <cell r="CU3">
            <v>95.783000000000001</v>
          </cell>
          <cell r="CV3">
            <v>97.88</v>
          </cell>
          <cell r="CW3">
            <v>94.474999999999994</v>
          </cell>
          <cell r="CX3">
            <v>84.492999999999995</v>
          </cell>
          <cell r="CY3">
            <v>88.83</v>
          </cell>
          <cell r="CZ3">
            <v>97.994</v>
          </cell>
          <cell r="DA3">
            <v>114.181</v>
          </cell>
          <cell r="DB3">
            <v>117.407</v>
          </cell>
          <cell r="DC3">
            <v>117.23399999999999</v>
          </cell>
          <cell r="DD3">
            <v>138.54900000000001</v>
          </cell>
          <cell r="DE3">
            <v>117.968</v>
          </cell>
          <cell r="DF3">
            <v>122.22799999999999</v>
          </cell>
          <cell r="DG3">
            <v>108.175</v>
          </cell>
          <cell r="DH3">
            <v>119.369</v>
          </cell>
          <cell r="DI3">
            <v>103.821</v>
          </cell>
          <cell r="DJ3">
            <v>99.515000000000001</v>
          </cell>
          <cell r="DK3">
            <v>105.089</v>
          </cell>
          <cell r="DL3">
            <v>79.850999999999999</v>
          </cell>
          <cell r="DM3">
            <v>69.084999999999994</v>
          </cell>
          <cell r="DN3">
            <v>64.180999999999997</v>
          </cell>
          <cell r="DO3">
            <v>62.253999999999998</v>
          </cell>
          <cell r="DP3">
            <v>66.900999999999996</v>
          </cell>
          <cell r="DQ3">
            <v>64.414000000000001</v>
          </cell>
          <cell r="DR3">
            <v>56.204999999999998</v>
          </cell>
          <cell r="DS3">
            <v>51.862000000000002</v>
          </cell>
          <cell r="DT3">
            <v>50.348999999999997</v>
          </cell>
          <cell r="DU3">
            <v>48.018999999999998</v>
          </cell>
          <cell r="DV3">
            <v>43.018999999999998</v>
          </cell>
          <cell r="DW3">
            <v>42.344999999999999</v>
          </cell>
          <cell r="DX3">
            <v>41.603999999999999</v>
          </cell>
          <cell r="DY3">
            <v>41.896000000000001</v>
          </cell>
          <cell r="DZ3">
            <v>41.277000000000001</v>
          </cell>
          <cell r="EA3">
            <v>41.57</v>
          </cell>
          <cell r="EB3">
            <v>41.889000000000003</v>
          </cell>
          <cell r="EC3">
            <v>41.667000000000002</v>
          </cell>
          <cell r="ED3">
            <v>42.332999999999998</v>
          </cell>
          <cell r="EE3">
            <v>42.936</v>
          </cell>
          <cell r="EF3">
            <v>43.593000000000004</v>
          </cell>
          <cell r="EG3">
            <v>42.87</v>
          </cell>
          <cell r="EH3">
            <v>43.133000000000003</v>
          </cell>
          <cell r="EI3">
            <v>43.927999999999997</v>
          </cell>
          <cell r="EJ3">
            <v>46.017000000000003</v>
          </cell>
          <cell r="EK3">
            <v>46.234000000000002</v>
          </cell>
          <cell r="EL3">
            <v>45.673000000000002</v>
          </cell>
          <cell r="EM3">
            <v>44.786999999999999</v>
          </cell>
          <cell r="EN3">
            <v>44.715000000000003</v>
          </cell>
          <cell r="EO3">
            <v>46.121000000000002</v>
          </cell>
          <cell r="EP3">
            <v>44.664000000000001</v>
          </cell>
          <cell r="EQ3">
            <v>44.762999999999998</v>
          </cell>
          <cell r="ER3">
            <v>43.726999999999997</v>
          </cell>
          <cell r="ES3">
            <v>43.505000000000003</v>
          </cell>
          <cell r="ET3">
            <v>42.963999999999999</v>
          </cell>
          <cell r="EU3">
            <v>42.652999999999999</v>
          </cell>
          <cell r="EV3">
            <v>43.277999999999999</v>
          </cell>
          <cell r="EW3">
            <v>43.415999999999997</v>
          </cell>
          <cell r="EX3">
            <v>43.534999999999997</v>
          </cell>
          <cell r="EY3">
            <v>43.201000000000001</v>
          </cell>
          <cell r="EZ3">
            <v>43.170999999999999</v>
          </cell>
          <cell r="FA3">
            <v>42.981000000000002</v>
          </cell>
          <cell r="FB3">
            <v>43.494999999999997</v>
          </cell>
          <cell r="FC3">
            <v>44.633000000000003</v>
          </cell>
          <cell r="FD3">
            <v>44.911000000000001</v>
          </cell>
          <cell r="FE3">
            <v>44.725999999999999</v>
          </cell>
          <cell r="FF3">
            <v>43.685000000000002</v>
          </cell>
          <cell r="FG3">
            <v>44.249000000000002</v>
          </cell>
          <cell r="FH3">
            <v>43.698999999999998</v>
          </cell>
          <cell r="FI3">
            <v>43.435000000000002</v>
          </cell>
          <cell r="FJ3">
            <v>44.12</v>
          </cell>
          <cell r="FK3">
            <v>44.268999999999998</v>
          </cell>
          <cell r="FL3">
            <v>43.390999999999998</v>
          </cell>
          <cell r="FM3">
            <v>44.735999999999997</v>
          </cell>
          <cell r="FN3">
            <v>44.95</v>
          </cell>
          <cell r="FO3">
            <v>45.124000000000002</v>
          </cell>
          <cell r="FP3">
            <v>45.026000000000003</v>
          </cell>
          <cell r="FQ3">
            <v>46.249000000000002</v>
          </cell>
          <cell r="FR3">
            <v>47.249000000000002</v>
          </cell>
          <cell r="FS3">
            <v>47.392000000000003</v>
          </cell>
          <cell r="FT3">
            <v>47.286000000000001</v>
          </cell>
          <cell r="FU3">
            <v>47.502000000000002</v>
          </cell>
          <cell r="FV3">
            <v>46.999000000000002</v>
          </cell>
          <cell r="FW3">
            <v>47.953000000000003</v>
          </cell>
          <cell r="FX3">
            <v>48.045000000000002</v>
          </cell>
          <cell r="FY3">
            <v>50.03</v>
          </cell>
          <cell r="FZ3">
            <v>48.953000000000003</v>
          </cell>
          <cell r="GA3">
            <v>47.747999999999998</v>
          </cell>
          <cell r="GB3">
            <v>47.944000000000003</v>
          </cell>
          <cell r="GC3">
            <v>47.686999999999998</v>
          </cell>
          <cell r="GD3">
            <v>47.805</v>
          </cell>
          <cell r="GE3">
            <v>48.152999999999999</v>
          </cell>
          <cell r="GF3">
            <v>49.734999999999999</v>
          </cell>
          <cell r="GG3">
            <v>49.789000000000001</v>
          </cell>
          <cell r="GH3">
            <v>49.988</v>
          </cell>
          <cell r="GI3">
            <v>49.332999999999998</v>
          </cell>
          <cell r="GJ3">
            <v>48.546999999999997</v>
          </cell>
          <cell r="GK3">
            <v>48.860999999999997</v>
          </cell>
          <cell r="GL3">
            <v>50.109000000000002</v>
          </cell>
          <cell r="GM3">
            <v>49.402999999999999</v>
          </cell>
          <cell r="GN3">
            <v>48.262</v>
          </cell>
          <cell r="GO3">
            <v>48.56</v>
          </cell>
          <cell r="GP3">
            <v>48.811</v>
          </cell>
          <cell r="GQ3">
            <v>48.749000000000002</v>
          </cell>
          <cell r="GR3">
            <v>49.531999999999996</v>
          </cell>
          <cell r="GS3">
            <v>48.561999999999998</v>
          </cell>
          <cell r="GT3">
            <v>48.654000000000003</v>
          </cell>
          <cell r="GU3">
            <v>50.335999999999999</v>
          </cell>
          <cell r="GV3">
            <v>51.929000000000002</v>
          </cell>
          <cell r="GW3">
            <v>51.415999999999997</v>
          </cell>
          <cell r="GX3">
            <v>50.98</v>
          </cell>
          <cell r="GY3">
            <v>50.023000000000003</v>
          </cell>
          <cell r="GZ3">
            <v>50.414999999999999</v>
          </cell>
          <cell r="HA3">
            <v>51.210999999999999</v>
          </cell>
          <cell r="HB3">
            <v>51.011000000000003</v>
          </cell>
          <cell r="HC3">
            <v>50.514000000000003</v>
          </cell>
          <cell r="HD3">
            <v>50.761000000000003</v>
          </cell>
          <cell r="HE3">
            <v>53.03</v>
          </cell>
          <cell r="HF3">
            <v>53.615000000000002</v>
          </cell>
          <cell r="HG3">
            <v>52.5</v>
          </cell>
          <cell r="HH3">
            <v>52.932000000000002</v>
          </cell>
          <cell r="HI3">
            <v>55.341999999999999</v>
          </cell>
          <cell r="HJ3">
            <v>54.017000000000003</v>
          </cell>
          <cell r="HK3">
            <v>56.387999999999998</v>
          </cell>
          <cell r="HL3">
            <v>57.707999999999998</v>
          </cell>
          <cell r="HM3">
            <v>59.287999999999997</v>
          </cell>
          <cell r="HN3">
            <v>58.064999999999998</v>
          </cell>
          <cell r="HO3">
            <v>57.670999999999999</v>
          </cell>
          <cell r="HP3">
            <v>59.301000000000002</v>
          </cell>
          <cell r="HQ3">
            <v>57.485999999999997</v>
          </cell>
          <cell r="HR3">
            <v>55.003999999999998</v>
          </cell>
          <cell r="HS3">
            <v>55.131999999999998</v>
          </cell>
          <cell r="HT3">
            <v>56.411000000000001</v>
          </cell>
          <cell r="HU3">
            <v>56.088000000000001</v>
          </cell>
          <cell r="HV3">
            <v>55.744</v>
          </cell>
          <cell r="HW3">
            <v>55.191000000000003</v>
          </cell>
          <cell r="HX3">
            <v>55.264000000000003</v>
          </cell>
          <cell r="HY3">
            <v>54.636000000000003</v>
          </cell>
          <cell r="HZ3">
            <v>47.408000000000001</v>
          </cell>
          <cell r="IA3">
            <v>47.792000000000002</v>
          </cell>
          <cell r="IB3">
            <v>48.094000000000001</v>
          </cell>
          <cell r="IC3">
            <v>46.63</v>
          </cell>
          <cell r="ID3">
            <v>45.134</v>
          </cell>
          <cell r="IE3">
            <v>44.905000000000001</v>
          </cell>
          <cell r="IF3">
            <v>49.104999999999997</v>
          </cell>
          <cell r="IG3">
            <v>48.959000000000003</v>
          </cell>
          <cell r="IH3">
            <v>47.802</v>
          </cell>
          <cell r="II3">
            <v>47.247999999999998</v>
          </cell>
          <cell r="IJ3">
            <v>47.99</v>
          </cell>
          <cell r="IK3">
            <v>48.69</v>
          </cell>
          <cell r="IL3">
            <v>50.215000000000003</v>
          </cell>
          <cell r="IM3">
            <v>49.503</v>
          </cell>
          <cell r="IN3">
            <v>48.558</v>
          </cell>
          <cell r="IO3">
            <v>47.481999999999999</v>
          </cell>
          <cell r="IP3">
            <v>49.43</v>
          </cell>
          <cell r="IQ3">
            <v>50.256</v>
          </cell>
          <cell r="IR3">
            <v>52.579000000000001</v>
          </cell>
          <cell r="IS3">
            <v>50.115000000000002</v>
          </cell>
          <cell r="IT3">
            <v>49.878</v>
          </cell>
          <cell r="IU3">
            <v>52.146000000000001</v>
          </cell>
          <cell r="IV3">
            <v>50.603999999999999</v>
          </cell>
          <cell r="IW3">
            <v>52.850999999999999</v>
          </cell>
          <cell r="IX3">
            <v>55.975000000000001</v>
          </cell>
          <cell r="IY3">
            <v>58.192</v>
          </cell>
          <cell r="IZ3">
            <v>53.843000000000004</v>
          </cell>
          <cell r="JA3">
            <v>58.185000000000002</v>
          </cell>
          <cell r="JB3">
            <v>57.151000000000003</v>
          </cell>
          <cell r="JC3">
            <v>54.881999999999998</v>
          </cell>
          <cell r="JD3">
            <v>57.773000000000003</v>
          </cell>
          <cell r="JE3">
            <v>56.564999999999998</v>
          </cell>
          <cell r="JF3">
            <v>57.886000000000003</v>
          </cell>
          <cell r="JG3">
            <v>53.575000000000003</v>
          </cell>
          <cell r="JH3">
            <v>50.597999999999999</v>
          </cell>
          <cell r="JI3">
            <v>49.945999999999998</v>
          </cell>
          <cell r="JJ3">
            <v>51.061999999999998</v>
          </cell>
          <cell r="JK3">
            <v>49.119</v>
          </cell>
          <cell r="JL3">
            <v>47.264000000000003</v>
          </cell>
          <cell r="JM3">
            <v>46.218000000000004</v>
          </cell>
          <cell r="JN3">
            <v>45.628</v>
          </cell>
          <cell r="JO3">
            <v>47.642000000000003</v>
          </cell>
          <cell r="JP3">
            <v>48.216000000000001</v>
          </cell>
          <cell r="JQ3">
            <v>49.374000000000002</v>
          </cell>
          <cell r="JR3">
            <v>49.866</v>
          </cell>
          <cell r="JS3">
            <v>50.171999999999997</v>
          </cell>
          <cell r="JT3">
            <v>49.616999999999997</v>
          </cell>
          <cell r="JU3">
            <v>48.533000000000001</v>
          </cell>
          <cell r="JV3">
            <v>49.29</v>
          </cell>
          <cell r="JW3">
            <v>49.124000000000002</v>
          </cell>
          <cell r="JX3">
            <v>49.162999999999997</v>
          </cell>
          <cell r="JY3">
            <v>50.548999999999999</v>
          </cell>
          <cell r="JZ3">
            <v>51.198</v>
          </cell>
          <cell r="KA3">
            <v>50.353000000000002</v>
          </cell>
          <cell r="KB3">
            <v>48.784999999999997</v>
          </cell>
          <cell r="KC3">
            <v>48.929000000000002</v>
          </cell>
          <cell r="KD3">
            <v>49.918999999999997</v>
          </cell>
          <cell r="KE3">
            <v>51.088999999999999</v>
          </cell>
          <cell r="KF3">
            <v>52.537999999999997</v>
          </cell>
          <cell r="KG3">
            <v>53.643999999999998</v>
          </cell>
          <cell r="KH3">
            <v>54.997999999999998</v>
          </cell>
          <cell r="KI3">
            <v>55.308</v>
          </cell>
          <cell r="KJ3">
            <v>54.421999999999997</v>
          </cell>
          <cell r="KK3">
            <v>54.112000000000002</v>
          </cell>
          <cell r="KL3">
            <v>54.3</v>
          </cell>
          <cell r="KM3">
            <v>55.127000000000002</v>
          </cell>
          <cell r="KN3">
            <v>56.55</v>
          </cell>
          <cell r="KO3">
            <v>60.832000000000001</v>
          </cell>
          <cell r="KP3">
            <v>61.886000000000003</v>
          </cell>
          <cell r="KQ3">
            <v>61.871000000000002</v>
          </cell>
          <cell r="KR3">
            <v>61.539000000000001</v>
          </cell>
          <cell r="KS3">
            <v>60.515999999999998</v>
          </cell>
          <cell r="KT3">
            <v>60.673999999999999</v>
          </cell>
          <cell r="KU3">
            <v>62.756999999999998</v>
          </cell>
          <cell r="KV3">
            <v>66.256</v>
          </cell>
          <cell r="KW3">
            <v>65.900999999999996</v>
          </cell>
          <cell r="KX3">
            <v>66.647000000000006</v>
          </cell>
          <cell r="KY3">
            <v>70.471000000000004</v>
          </cell>
          <cell r="KZ3">
            <v>71.706999999999994</v>
          </cell>
          <cell r="LA3">
            <v>69.456999999999994</v>
          </cell>
          <cell r="LB3">
            <v>71.347999999999999</v>
          </cell>
          <cell r="LC3">
            <v>69.033000000000001</v>
          </cell>
          <cell r="LD3">
            <v>67.968000000000004</v>
          </cell>
          <cell r="LE3">
            <v>69.665000000000006</v>
          </cell>
          <cell r="LF3">
            <v>66.573999999999998</v>
          </cell>
          <cell r="LG3">
            <v>65.146000000000001</v>
          </cell>
          <cell r="LH3">
            <v>66.522000000000006</v>
          </cell>
          <cell r="LI3">
            <v>65.245999999999995</v>
          </cell>
          <cell r="LJ3">
            <v>63.801000000000002</v>
          </cell>
          <cell r="LK3">
            <v>66.352000000000004</v>
          </cell>
          <cell r="LL3">
            <v>65.242999999999995</v>
          </cell>
          <cell r="LM3">
            <v>68.201999999999998</v>
          </cell>
          <cell r="LN3">
            <v>65.965000000000003</v>
          </cell>
          <cell r="LO3">
            <v>66.236999999999995</v>
          </cell>
          <cell r="LP3">
            <v>62.473999999999997</v>
          </cell>
          <cell r="LQ3">
            <v>61.790999999999997</v>
          </cell>
          <cell r="LR3">
            <v>58.2</v>
          </cell>
          <cell r="LS3">
            <v>59.783000000000001</v>
          </cell>
          <cell r="LT3">
            <v>58.104999999999997</v>
          </cell>
          <cell r="LU3">
            <v>57.829000000000001</v>
          </cell>
          <cell r="LV3">
            <v>57.710999999999999</v>
          </cell>
          <cell r="LW3">
            <v>58.747999999999998</v>
          </cell>
          <cell r="LX3">
            <v>59.686999999999998</v>
          </cell>
          <cell r="LY3">
            <v>58.966999999999999</v>
          </cell>
          <cell r="LZ3">
            <v>57.676000000000002</v>
          </cell>
          <cell r="MA3">
            <v>57.500999999999998</v>
          </cell>
          <cell r="MB3">
            <v>58.218000000000004</v>
          </cell>
          <cell r="MC3">
            <v>58</v>
          </cell>
          <cell r="MD3">
            <v>58.011000000000003</v>
          </cell>
          <cell r="ME3">
            <v>56.779000000000003</v>
          </cell>
          <cell r="MF3">
            <v>58.923999999999999</v>
          </cell>
          <cell r="MG3">
            <v>60.033000000000001</v>
          </cell>
          <cell r="MH3">
            <v>60.963999999999999</v>
          </cell>
          <cell r="MI3">
            <v>61.845999999999997</v>
          </cell>
          <cell r="MJ3">
            <v>60.564</v>
          </cell>
          <cell r="MK3">
            <v>61.415999999999997</v>
          </cell>
          <cell r="ML3">
            <v>60.834000000000003</v>
          </cell>
          <cell r="MM3">
            <v>62.774000000000001</v>
          </cell>
          <cell r="MN3">
            <v>62.256999999999998</v>
          </cell>
          <cell r="MO3">
            <v>65.075999999999993</v>
          </cell>
          <cell r="MP3">
            <v>68.316999999999993</v>
          </cell>
          <cell r="MQ3">
            <v>68.221000000000004</v>
          </cell>
          <cell r="MR3">
            <v>67.81</v>
          </cell>
          <cell r="MS3">
            <v>69.441000000000003</v>
          </cell>
          <cell r="MT3">
            <v>69.132999999999996</v>
          </cell>
          <cell r="MU3">
            <v>67.584999999999994</v>
          </cell>
          <cell r="MV3">
            <v>66.087000000000003</v>
          </cell>
          <cell r="MW3">
            <v>57.293999999999997</v>
          </cell>
          <cell r="MX3">
            <v>58.805999999999997</v>
          </cell>
          <cell r="MY3">
            <v>60.094000000000001</v>
          </cell>
          <cell r="MZ3">
            <v>59.966999999999999</v>
          </cell>
          <cell r="NA3">
            <v>59.609000000000002</v>
          </cell>
          <cell r="NB3">
            <v>60.826000000000001</v>
          </cell>
          <cell r="NC3">
            <v>62.143999999999998</v>
          </cell>
          <cell r="ND3">
            <v>64.673000000000002</v>
          </cell>
          <cell r="NE3">
            <v>63.005000000000003</v>
          </cell>
          <cell r="NF3">
            <v>61.534999999999997</v>
          </cell>
          <cell r="NG3">
            <v>60.728000000000002</v>
          </cell>
          <cell r="NH3">
            <v>61.896000000000001</v>
          </cell>
          <cell r="NI3">
            <v>62.844000000000001</v>
          </cell>
          <cell r="NJ3">
            <v>61.478000000000002</v>
          </cell>
          <cell r="NK3">
            <v>61.527999999999999</v>
          </cell>
          <cell r="NL3">
            <v>62.798000000000002</v>
          </cell>
          <cell r="NM3">
            <v>64.174999999999997</v>
          </cell>
          <cell r="NN3">
            <v>66.984999999999999</v>
          </cell>
          <cell r="NO3">
            <v>66.150000000000006</v>
          </cell>
          <cell r="NP3">
            <v>65.543000000000006</v>
          </cell>
          <cell r="NQ3">
            <v>66.533000000000001</v>
          </cell>
          <cell r="NR3">
            <v>67.760000000000005</v>
          </cell>
          <cell r="NS3">
            <v>69.007000000000005</v>
          </cell>
          <cell r="NT3">
            <v>71.087999999999994</v>
          </cell>
          <cell r="NU3">
            <v>70.263999999999996</v>
          </cell>
          <cell r="NV3">
            <v>71.436000000000007</v>
          </cell>
          <cell r="NW3">
            <v>72.968999999999994</v>
          </cell>
          <cell r="NX3">
            <v>73.692999999999998</v>
          </cell>
          <cell r="NY3">
            <v>73.111999999999995</v>
          </cell>
          <cell r="NZ3">
            <v>69.909000000000006</v>
          </cell>
          <cell r="OA3">
            <v>69.313000000000002</v>
          </cell>
          <cell r="OB3">
            <v>71.805999999999997</v>
          </cell>
          <cell r="OC3">
            <v>70.662999999999997</v>
          </cell>
          <cell r="OD3">
            <v>70.17</v>
          </cell>
          <cell r="OE3">
            <v>73.415999999999997</v>
          </cell>
          <cell r="OF3">
            <v>74.721999999999994</v>
          </cell>
          <cell r="OG3">
            <v>76.563000000000002</v>
          </cell>
          <cell r="OH3">
            <v>74.361999999999995</v>
          </cell>
          <cell r="OI3">
            <v>76.328999999999994</v>
          </cell>
          <cell r="OJ3">
            <v>77.564999999999998</v>
          </cell>
          <cell r="OK3">
            <v>78.489000000000004</v>
          </cell>
          <cell r="OL3">
            <v>75.501000000000005</v>
          </cell>
          <cell r="OM3">
            <v>76</v>
          </cell>
          <cell r="ON3">
            <v>78.474000000000004</v>
          </cell>
          <cell r="OO3">
            <v>78.221999999999994</v>
          </cell>
          <cell r="OP3">
            <v>81.003</v>
          </cell>
          <cell r="OQ3">
            <v>82.188999999999993</v>
          </cell>
          <cell r="OR3">
            <v>80.849999999999994</v>
          </cell>
          <cell r="OS3">
            <v>82.245000000000005</v>
          </cell>
          <cell r="OT3">
            <v>82.384</v>
          </cell>
          <cell r="OU3">
            <v>85.622</v>
          </cell>
          <cell r="OV3">
            <v>85.998999999999995</v>
          </cell>
          <cell r="OW3">
            <v>88.126000000000005</v>
          </cell>
          <cell r="OX3">
            <v>92.843000000000004</v>
          </cell>
          <cell r="OY3">
            <v>89.224000000000004</v>
          </cell>
          <cell r="OZ3">
            <v>87.369</v>
          </cell>
          <cell r="PA3">
            <v>89.677000000000007</v>
          </cell>
          <cell r="PB3">
            <v>91.334999999999994</v>
          </cell>
          <cell r="PC3">
            <v>92.153000000000006</v>
          </cell>
          <cell r="PD3">
            <v>89.751999999999995</v>
          </cell>
          <cell r="PE3">
            <v>87.253</v>
          </cell>
          <cell r="PF3">
            <v>81.724999999999994</v>
          </cell>
          <cell r="PG3">
            <v>82.396000000000001</v>
          </cell>
          <cell r="PH3">
            <v>81.762</v>
          </cell>
          <cell r="PI3">
            <v>80.674000000000007</v>
          </cell>
          <cell r="PJ3">
            <v>79.515000000000001</v>
          </cell>
          <cell r="PK3">
            <v>80.796999999999997</v>
          </cell>
          <cell r="PL3">
            <v>86.174000000000007</v>
          </cell>
          <cell r="PM3">
            <v>87.778000000000006</v>
          </cell>
          <cell r="PN3">
            <v>85.5</v>
          </cell>
          <cell r="PO3">
            <v>86.738</v>
          </cell>
          <cell r="PP3">
            <v>82.305000000000007</v>
          </cell>
          <cell r="PQ3">
            <v>81.88</v>
          </cell>
          <cell r="PR3">
            <v>79.486000000000004</v>
          </cell>
          <cell r="PS3">
            <v>80.847999999999999</v>
          </cell>
          <cell r="PT3">
            <v>79.867000000000004</v>
          </cell>
          <cell r="PU3">
            <v>80.634</v>
          </cell>
          <cell r="PV3">
            <v>80.007000000000005</v>
          </cell>
          <cell r="PW3">
            <v>78.536000000000001</v>
          </cell>
          <cell r="PX3">
            <v>80.539000000000001</v>
          </cell>
          <cell r="PY3">
            <v>79.587999999999994</v>
          </cell>
          <cell r="PZ3">
            <v>77.620999999999995</v>
          </cell>
          <cell r="QA3">
            <v>80.450999999999993</v>
          </cell>
          <cell r="QB3">
            <v>79.826999999999998</v>
          </cell>
          <cell r="QC3">
            <v>77.522999999999996</v>
          </cell>
          <cell r="QD3">
            <v>75.945999999999998</v>
          </cell>
          <cell r="QE3">
            <v>72.820999999999998</v>
          </cell>
          <cell r="QF3">
            <v>70.744</v>
          </cell>
          <cell r="QG3">
            <v>71.653999999999996</v>
          </cell>
          <cell r="QH3">
            <v>69.918999999999997</v>
          </cell>
          <cell r="QI3">
            <v>67.84</v>
          </cell>
          <cell r="QJ3">
            <v>66.846999999999994</v>
          </cell>
          <cell r="QK3">
            <v>69.277000000000001</v>
          </cell>
          <cell r="QL3">
            <v>69.638000000000005</v>
          </cell>
          <cell r="QM3">
            <v>70.981999999999999</v>
          </cell>
          <cell r="QN3">
            <v>71.578000000000003</v>
          </cell>
          <cell r="QO3">
            <v>74.087000000000003</v>
          </cell>
          <cell r="QP3">
            <v>76.069999999999993</v>
          </cell>
          <cell r="QQ3">
            <v>75.677000000000007</v>
          </cell>
          <cell r="QR3">
            <v>77.194999999999993</v>
          </cell>
          <cell r="QS3">
            <v>75.272999999999996</v>
          </cell>
          <cell r="QT3">
            <v>75.912000000000006</v>
          </cell>
          <cell r="QU3">
            <v>75.569999999999993</v>
          </cell>
          <cell r="QV3">
            <v>73.748000000000005</v>
          </cell>
          <cell r="QW3">
            <v>73.63</v>
          </cell>
          <cell r="QX3">
            <v>75.772999999999996</v>
          </cell>
          <cell r="QY3">
            <v>73.072000000000003</v>
          </cell>
          <cell r="QZ3">
            <v>72.613</v>
          </cell>
          <cell r="RA3">
            <v>74.572999999999993</v>
          </cell>
          <cell r="RB3">
            <v>74.040000000000006</v>
          </cell>
          <cell r="RC3">
            <v>74.364999999999995</v>
          </cell>
          <cell r="RD3">
            <v>71.596999999999994</v>
          </cell>
          <cell r="RE3">
            <v>70.620999999999995</v>
          </cell>
          <cell r="RF3">
            <v>72.117999999999995</v>
          </cell>
          <cell r="RG3">
            <v>69.42</v>
          </cell>
          <cell r="RH3">
            <v>68.289000000000001</v>
          </cell>
          <cell r="RI3">
            <v>67.373999999999995</v>
          </cell>
          <cell r="RJ3">
            <v>69.049000000000007</v>
          </cell>
          <cell r="RK3">
            <v>67.373999999999995</v>
          </cell>
          <cell r="RL3">
            <v>68.777000000000001</v>
          </cell>
          <cell r="RM3">
            <v>67.037999999999997</v>
          </cell>
          <cell r="RN3">
            <v>67.882000000000005</v>
          </cell>
          <cell r="RO3">
            <v>69.356999999999999</v>
          </cell>
          <cell r="RP3">
            <v>69.793000000000006</v>
          </cell>
          <cell r="RQ3">
            <v>68.147000000000006</v>
          </cell>
          <cell r="RR3">
            <v>67.951999999999998</v>
          </cell>
          <cell r="RS3">
            <v>60.134999999999998</v>
          </cell>
          <cell r="RT3">
            <v>59.667000000000002</v>
          </cell>
          <cell r="RU3">
            <v>60.26</v>
          </cell>
          <cell r="RV3">
            <v>59.906999999999996</v>
          </cell>
          <cell r="RW3">
            <v>59.796999999999997</v>
          </cell>
          <cell r="RX3">
            <v>61.655999999999999</v>
          </cell>
          <cell r="RY3">
            <v>60.914999999999999</v>
          </cell>
          <cell r="RZ3">
            <v>61.042999999999999</v>
          </cell>
          <cell r="SA3">
            <v>64.031999999999996</v>
          </cell>
          <cell r="SB3">
            <v>64.953000000000003</v>
          </cell>
          <cell r="SC3">
            <v>65.722999999999999</v>
          </cell>
          <cell r="SD3">
            <v>67.933000000000007</v>
          </cell>
          <cell r="SE3">
            <v>68.244</v>
          </cell>
          <cell r="SF3">
            <v>68.763999999999996</v>
          </cell>
          <cell r="SG3">
            <v>67.456000000000003</v>
          </cell>
          <cell r="SH3">
            <v>65.713999999999999</v>
          </cell>
          <cell r="SI3">
            <v>65.239000000000004</v>
          </cell>
          <cell r="SJ3">
            <v>65.793000000000006</v>
          </cell>
          <cell r="SK3">
            <v>66.831000000000003</v>
          </cell>
          <cell r="SL3">
            <v>66.772999999999996</v>
          </cell>
          <cell r="SM3">
            <v>67.918000000000006</v>
          </cell>
          <cell r="SN3">
            <v>70.62</v>
          </cell>
          <cell r="SO3">
            <v>70.997</v>
          </cell>
        </row>
        <row r="4">
          <cell r="A4" t="str">
            <v>hybrids all</v>
          </cell>
          <cell r="B4" t="str">
            <v>sector Hybrids all</v>
          </cell>
          <cell r="C4" t="str">
            <v>sector Hybrids all</v>
          </cell>
          <cell r="D4">
            <v>318.46230400651518</v>
          </cell>
          <cell r="E4">
            <v>312.27766934598884</v>
          </cell>
          <cell r="F4">
            <v>310.08700115115141</v>
          </cell>
          <cell r="G4">
            <v>314.29141102398052</v>
          </cell>
          <cell r="H4">
            <v>318.73451097224489</v>
          </cell>
          <cell r="I4">
            <v>328.3894294379491</v>
          </cell>
          <cell r="J4">
            <v>332.78864347304909</v>
          </cell>
          <cell r="K4">
            <v>341.74142469551407</v>
          </cell>
          <cell r="L4">
            <v>344.47885331208715</v>
          </cell>
          <cell r="M4">
            <v>358.16039195153218</v>
          </cell>
          <cell r="N4">
            <v>357.83755614691052</v>
          </cell>
          <cell r="O4">
            <v>356.5932184746311</v>
          </cell>
          <cell r="P4">
            <v>351.84782054730061</v>
          </cell>
          <cell r="Q4">
            <v>347.63645515723567</v>
          </cell>
          <cell r="R4">
            <v>345.386371754251</v>
          </cell>
          <cell r="S4">
            <v>341.07467684027017</v>
          </cell>
          <cell r="T4">
            <v>339.29137782552147</v>
          </cell>
          <cell r="U4">
            <v>343.9983275261493</v>
          </cell>
          <cell r="V4">
            <v>347.65986671274055</v>
          </cell>
          <cell r="W4">
            <v>348.30605564765477</v>
          </cell>
          <cell r="X4">
            <v>360.24904587874437</v>
          </cell>
          <cell r="Y4">
            <v>364.42643436201718</v>
          </cell>
          <cell r="Z4">
            <v>381.43428351892345</v>
          </cell>
          <cell r="AA4">
            <v>383.6335281984293</v>
          </cell>
          <cell r="AB4">
            <v>388.63000188247605</v>
          </cell>
          <cell r="AC4">
            <v>389.06278407285276</v>
          </cell>
          <cell r="AD4">
            <v>392.53462276798598</v>
          </cell>
          <cell r="AE4">
            <v>387.98743358985416</v>
          </cell>
          <cell r="AF4">
            <v>385.69972132828286</v>
          </cell>
          <cell r="AG4">
            <v>381.26835854475036</v>
          </cell>
          <cell r="AH4">
            <v>381.96362816519621</v>
          </cell>
          <cell r="AI4">
            <v>386.76427075041897</v>
          </cell>
          <cell r="AJ4">
            <v>386.55532485912886</v>
          </cell>
          <cell r="AK4">
            <v>389.64133551154998</v>
          </cell>
          <cell r="AL4">
            <v>398.53976084608007</v>
          </cell>
          <cell r="AM4">
            <v>402.59204426171993</v>
          </cell>
          <cell r="AN4">
            <v>403.90010512345214</v>
          </cell>
          <cell r="AO4">
            <v>399.62470662353758</v>
          </cell>
          <cell r="AP4">
            <v>409.73866655544714</v>
          </cell>
          <cell r="AQ4">
            <v>402.27918608500789</v>
          </cell>
          <cell r="AR4">
            <v>409.57716739925672</v>
          </cell>
          <cell r="AS4">
            <v>402.12760994651757</v>
          </cell>
          <cell r="AT4">
            <v>399.84151975815558</v>
          </cell>
          <cell r="AU4">
            <v>388.1636462417141</v>
          </cell>
          <cell r="AV4">
            <v>375.86658263317344</v>
          </cell>
          <cell r="AW4">
            <v>392.86837940818475</v>
          </cell>
          <cell r="AX4">
            <v>387.27860441199067</v>
          </cell>
          <cell r="AY4">
            <v>393.6812635954127</v>
          </cell>
          <cell r="AZ4">
            <v>371.16023660900754</v>
          </cell>
          <cell r="BA4">
            <v>354.56095330592007</v>
          </cell>
          <cell r="BB4">
            <v>344.39867718720245</v>
          </cell>
          <cell r="BC4">
            <v>356.05578653730493</v>
          </cell>
          <cell r="BD4">
            <v>385.85068575071733</v>
          </cell>
          <cell r="BE4">
            <v>399.81034065619468</v>
          </cell>
          <cell r="BF4">
            <v>423.69429973513337</v>
          </cell>
          <cell r="BG4">
            <v>433.12572093189476</v>
          </cell>
          <cell r="BH4">
            <v>438.26543025101654</v>
          </cell>
          <cell r="BI4">
            <v>436.26425093832563</v>
          </cell>
          <cell r="BJ4">
            <v>436.21893206252628</v>
          </cell>
          <cell r="BK4">
            <v>440.39880957104413</v>
          </cell>
          <cell r="BL4">
            <v>462.02552388621478</v>
          </cell>
          <cell r="BM4">
            <v>467.8968273325608</v>
          </cell>
          <cell r="BN4">
            <v>470.40817270964806</v>
          </cell>
          <cell r="BO4">
            <v>481.94398112016842</v>
          </cell>
          <cell r="BP4">
            <v>497.36806616738528</v>
          </cell>
          <cell r="BQ4">
            <v>503.5810425506964</v>
          </cell>
          <cell r="BR4">
            <v>516.5165084355674</v>
          </cell>
          <cell r="BS4">
            <v>534.40021251725227</v>
          </cell>
          <cell r="BT4">
            <v>524.53925670088006</v>
          </cell>
          <cell r="BU4">
            <v>520.57663525711052</v>
          </cell>
          <cell r="BV4">
            <v>518.97438744281635</v>
          </cell>
          <cell r="BW4">
            <v>518.99304352699835</v>
          </cell>
          <cell r="BX4">
            <v>522.08122677477593</v>
          </cell>
          <cell r="BY4">
            <v>524.79016122649045</v>
          </cell>
          <cell r="BZ4">
            <v>534.45371480255574</v>
          </cell>
          <cell r="CA4">
            <v>537.47621930370417</v>
          </cell>
          <cell r="CB4">
            <v>520.92564673210768</v>
          </cell>
          <cell r="CC4">
            <v>538.93707314856761</v>
          </cell>
          <cell r="CD4">
            <v>515.09277590964405</v>
          </cell>
          <cell r="CE4">
            <v>513.05946014613744</v>
          </cell>
          <cell r="CF4">
            <v>520.33307288613014</v>
          </cell>
          <cell r="CG4">
            <v>525.39298366758646</v>
          </cell>
          <cell r="CH4">
            <v>533.70257759832225</v>
          </cell>
          <cell r="CI4">
            <v>533.7326459573261</v>
          </cell>
          <cell r="CJ4">
            <v>506.02534747066932</v>
          </cell>
          <cell r="CK4">
            <v>499.33378104748175</v>
          </cell>
          <cell r="CL4">
            <v>501.88873039609854</v>
          </cell>
          <cell r="CM4">
            <v>484.20327543033301</v>
          </cell>
          <cell r="CN4">
            <v>485.60129884649194</v>
          </cell>
          <cell r="CO4">
            <v>524.56869561113319</v>
          </cell>
          <cell r="CP4">
            <v>562.50167906083414</v>
          </cell>
          <cell r="CQ4">
            <v>586.76428321693356</v>
          </cell>
          <cell r="CR4">
            <v>615.0974501434689</v>
          </cell>
          <cell r="CS4">
            <v>619.48799415065707</v>
          </cell>
          <cell r="CT4">
            <v>613.35360524167254</v>
          </cell>
          <cell r="CU4">
            <v>610.75664461050405</v>
          </cell>
          <cell r="CV4">
            <v>610.79879044434426</v>
          </cell>
          <cell r="CW4">
            <v>614.19100802203752</v>
          </cell>
          <cell r="CX4">
            <v>607.99038258001895</v>
          </cell>
          <cell r="CY4">
            <v>615.30171070885922</v>
          </cell>
          <cell r="CZ4">
            <v>626.59982184295802</v>
          </cell>
          <cell r="DA4">
            <v>665.29738673575775</v>
          </cell>
          <cell r="DB4">
            <v>678.6327152687636</v>
          </cell>
          <cell r="DC4">
            <v>661.26056142328196</v>
          </cell>
          <cell r="DD4">
            <v>673.52475174389963</v>
          </cell>
          <cell r="DE4">
            <v>664.14953807911513</v>
          </cell>
          <cell r="DF4">
            <v>572.9242703305539</v>
          </cell>
          <cell r="DG4">
            <v>506.2404830815658</v>
          </cell>
          <cell r="DH4">
            <v>419.68435277109364</v>
          </cell>
          <cell r="DI4">
            <v>394.70690429877988</v>
          </cell>
          <cell r="DJ4">
            <v>340.54435354401431</v>
          </cell>
          <cell r="DK4">
            <v>328.49280190727205</v>
          </cell>
          <cell r="DL4">
            <v>334.74542747512277</v>
          </cell>
          <cell r="DM4">
            <v>279.78158976438743</v>
          </cell>
          <cell r="DN4">
            <v>250.27880517694325</v>
          </cell>
          <cell r="DO4">
            <v>239.33738047528956</v>
          </cell>
          <cell r="DP4">
            <v>242.30655932165078</v>
          </cell>
          <cell r="DQ4">
            <v>255.25433191272887</v>
          </cell>
          <cell r="DR4">
            <v>252.14931644507467</v>
          </cell>
          <cell r="DS4">
            <v>229.37875568907734</v>
          </cell>
          <cell r="DT4">
            <v>212.47871783030658</v>
          </cell>
          <cell r="DU4">
            <v>204.18551507957267</v>
          </cell>
          <cell r="DV4">
            <v>196.04301795495175</v>
          </cell>
          <cell r="DW4">
            <v>183.77447590015774</v>
          </cell>
          <cell r="DX4">
            <v>183.15459941910697</v>
          </cell>
          <cell r="DY4">
            <v>184.10957520040211</v>
          </cell>
          <cell r="DZ4">
            <v>186.23914221296093</v>
          </cell>
          <cell r="EA4">
            <v>186.00072875943715</v>
          </cell>
          <cell r="EB4">
            <v>186.65738630761879</v>
          </cell>
          <cell r="EC4">
            <v>187.46482277569035</v>
          </cell>
          <cell r="ED4">
            <v>186.97913550117582</v>
          </cell>
          <cell r="EE4">
            <v>188.36073112191031</v>
          </cell>
          <cell r="EF4">
            <v>189.563008745205</v>
          </cell>
          <cell r="EG4">
            <v>187.62431591899005</v>
          </cell>
          <cell r="EH4">
            <v>186.28547695165275</v>
          </cell>
          <cell r="EI4">
            <v>189.67558533755013</v>
          </cell>
          <cell r="EJ4">
            <v>194.99403732023177</v>
          </cell>
          <cell r="EK4">
            <v>200.8148651967937</v>
          </cell>
          <cell r="EL4">
            <v>201.34488878878571</v>
          </cell>
          <cell r="EM4">
            <v>200.06313097266377</v>
          </cell>
          <cell r="EN4">
            <v>196.90686331108836</v>
          </cell>
          <cell r="EO4">
            <v>197.92136733244013</v>
          </cell>
          <cell r="EP4">
            <v>199.51197961244463</v>
          </cell>
          <cell r="EQ4">
            <v>190.97747057445</v>
          </cell>
          <cell r="ER4">
            <v>188.31038428792317</v>
          </cell>
          <cell r="ES4">
            <v>184.94405435132617</v>
          </cell>
          <cell r="ET4">
            <v>185.01779478880837</v>
          </cell>
          <cell r="EU4">
            <v>184.70112942321384</v>
          </cell>
          <cell r="EV4">
            <v>187.03262652294021</v>
          </cell>
          <cell r="EW4">
            <v>191.87785623426345</v>
          </cell>
          <cell r="EX4">
            <v>194.99819298320512</v>
          </cell>
          <cell r="EY4">
            <v>195.37548560726466</v>
          </cell>
          <cell r="EZ4">
            <v>195.74393472580729</v>
          </cell>
          <cell r="FA4">
            <v>198.24979244843814</v>
          </cell>
          <cell r="FB4">
            <v>199.32904255885529</v>
          </cell>
          <cell r="FC4">
            <v>201.94946143009722</v>
          </cell>
          <cell r="FD4">
            <v>200.88234934156998</v>
          </cell>
          <cell r="FE4">
            <v>198.72145597127138</v>
          </cell>
          <cell r="FF4">
            <v>196.23948063041186</v>
          </cell>
          <cell r="FG4">
            <v>193.76182126865319</v>
          </cell>
          <cell r="FH4">
            <v>192.86334567235039</v>
          </cell>
          <cell r="FI4">
            <v>192.52162003094213</v>
          </cell>
          <cell r="FJ4">
            <v>195.12831237599872</v>
          </cell>
          <cell r="FK4">
            <v>195.26724096928299</v>
          </cell>
          <cell r="FL4">
            <v>195.76987701801644</v>
          </cell>
          <cell r="FM4">
            <v>197.18566143391038</v>
          </cell>
          <cell r="FN4">
            <v>197.68749338816562</v>
          </cell>
          <cell r="FO4">
            <v>199.09364354969688</v>
          </cell>
          <cell r="FP4">
            <v>200.84198219346354</v>
          </cell>
          <cell r="FQ4">
            <v>201.49176649520442</v>
          </cell>
          <cell r="FR4">
            <v>203.25658299251131</v>
          </cell>
          <cell r="FS4">
            <v>207.89826734023245</v>
          </cell>
          <cell r="FT4">
            <v>210.25580570989533</v>
          </cell>
          <cell r="FU4">
            <v>209.8142716052088</v>
          </cell>
          <cell r="FV4">
            <v>211.71284397092606</v>
          </cell>
          <cell r="FW4">
            <v>214.73675107417293</v>
          </cell>
          <cell r="FX4">
            <v>218.36291423056213</v>
          </cell>
          <cell r="FY4">
            <v>223.29500035080136</v>
          </cell>
          <cell r="FZ4">
            <v>222.76293873494942</v>
          </cell>
          <cell r="GA4">
            <v>218.49830982271126</v>
          </cell>
          <cell r="GB4">
            <v>221.84871022182907</v>
          </cell>
          <cell r="GC4">
            <v>224.62869775729689</v>
          </cell>
          <cell r="GD4">
            <v>225.1116766499978</v>
          </cell>
          <cell r="GE4">
            <v>225.26697621549164</v>
          </cell>
          <cell r="GF4">
            <v>229.07330026898364</v>
          </cell>
          <cell r="GG4">
            <v>234.07601999617881</v>
          </cell>
          <cell r="GH4">
            <v>234.58515746815038</v>
          </cell>
          <cell r="GI4">
            <v>234.30890796151749</v>
          </cell>
          <cell r="GJ4">
            <v>229.18824926058844</v>
          </cell>
          <cell r="GK4">
            <v>228.29122496012718</v>
          </cell>
          <cell r="GL4">
            <v>226.67159974190162</v>
          </cell>
          <cell r="GM4">
            <v>225.1773164636009</v>
          </cell>
          <cell r="GN4">
            <v>221.60792738973029</v>
          </cell>
          <cell r="GO4">
            <v>217.80244916632975</v>
          </cell>
          <cell r="GP4">
            <v>218.40025698845852</v>
          </cell>
          <cell r="GQ4">
            <v>215.31568185034044</v>
          </cell>
          <cell r="GR4">
            <v>212.69040570101208</v>
          </cell>
          <cell r="GS4">
            <v>215.15679936099906</v>
          </cell>
          <cell r="GT4">
            <v>215.23675008493515</v>
          </cell>
          <cell r="GU4">
            <v>219.80184808932813</v>
          </cell>
          <cell r="GV4">
            <v>224.52988782817204</v>
          </cell>
          <cell r="GW4">
            <v>224.37168302585783</v>
          </cell>
          <cell r="GX4">
            <v>222.36882480407462</v>
          </cell>
          <cell r="GY4">
            <v>220.9813131192133</v>
          </cell>
          <cell r="GZ4">
            <v>218.4131369541746</v>
          </cell>
          <cell r="HA4">
            <v>221.09918867143057</v>
          </cell>
          <cell r="HB4">
            <v>223.32978161364113</v>
          </cell>
          <cell r="HC4">
            <v>225.28404352328954</v>
          </cell>
          <cell r="HD4">
            <v>225.25123710109747</v>
          </cell>
          <cell r="HE4">
            <v>226.22500662356026</v>
          </cell>
          <cell r="HF4">
            <v>229.26702354891657</v>
          </cell>
          <cell r="HG4">
            <v>232.18225722325008</v>
          </cell>
          <cell r="HH4">
            <v>233.1237846508258</v>
          </cell>
          <cell r="HI4">
            <v>237.46744670473385</v>
          </cell>
          <cell r="HJ4">
            <v>240.69549191657637</v>
          </cell>
          <cell r="HK4">
            <v>241.71749617909475</v>
          </cell>
          <cell r="HL4">
            <v>246.96422658178574</v>
          </cell>
          <cell r="HM4">
            <v>251.01820917372271</v>
          </cell>
          <cell r="HN4">
            <v>251.1207670002311</v>
          </cell>
          <cell r="HO4">
            <v>246.46195948132743</v>
          </cell>
          <cell r="HP4">
            <v>245.94222680269954</v>
          </cell>
          <cell r="HQ4">
            <v>246.00877130059027</v>
          </cell>
          <cell r="HR4">
            <v>240.86317426190595</v>
          </cell>
          <cell r="HS4">
            <v>237.96239388230717</v>
          </cell>
          <cell r="HT4">
            <v>239.63185771173764</v>
          </cell>
          <cell r="HU4">
            <v>237.39020800748841</v>
          </cell>
          <cell r="HV4">
            <v>237.73792652807774</v>
          </cell>
          <cell r="HW4">
            <v>238.89149912894001</v>
          </cell>
          <cell r="HX4">
            <v>236.79529144191127</v>
          </cell>
          <cell r="HY4">
            <v>234.4204164838722</v>
          </cell>
          <cell r="HZ4">
            <v>231.54127147219631</v>
          </cell>
          <cell r="IA4">
            <v>234.4613478197607</v>
          </cell>
          <cell r="IB4">
            <v>233.36212165690952</v>
          </cell>
          <cell r="IC4">
            <v>229.17916053698698</v>
          </cell>
          <cell r="ID4">
            <v>225.11669262766017</v>
          </cell>
          <cell r="IE4">
            <v>222.91160157824146</v>
          </cell>
          <cell r="IF4">
            <v>226.01009520117069</v>
          </cell>
          <cell r="IG4">
            <v>244.51760004482026</v>
          </cell>
          <cell r="IH4">
            <v>244.73491357144204</v>
          </cell>
          <cell r="II4">
            <v>242.13859403282314</v>
          </cell>
          <cell r="IJ4">
            <v>239.90307990658891</v>
          </cell>
          <cell r="IK4">
            <v>238.31025898559864</v>
          </cell>
          <cell r="IL4">
            <v>247.23503851978546</v>
          </cell>
          <cell r="IM4">
            <v>248.98304605458426</v>
          </cell>
          <cell r="IN4">
            <v>245.62951206584208</v>
          </cell>
          <cell r="IO4">
            <v>246.00931094727281</v>
          </cell>
          <cell r="IP4">
            <v>246.27335650201826</v>
          </cell>
          <cell r="IQ4">
            <v>248.07425637423776</v>
          </cell>
          <cell r="IR4">
            <v>247.36466855977153</v>
          </cell>
          <cell r="IS4">
            <v>246.2388809956945</v>
          </cell>
          <cell r="IT4">
            <v>247.52266943390066</v>
          </cell>
          <cell r="IU4">
            <v>248.34536894298495</v>
          </cell>
          <cell r="IV4">
            <v>255.76668175966222</v>
          </cell>
          <cell r="IW4">
            <v>263.68641121331621</v>
          </cell>
          <cell r="IX4">
            <v>267.97587013462152</v>
          </cell>
          <cell r="IY4">
            <v>275.33126570127183</v>
          </cell>
          <cell r="IZ4">
            <v>277.70905877920393</v>
          </cell>
          <cell r="JA4">
            <v>269.66844372184875</v>
          </cell>
          <cell r="JB4">
            <v>265.90393404818479</v>
          </cell>
          <cell r="JC4">
            <v>262.8584810944364</v>
          </cell>
          <cell r="JD4">
            <v>260.88897515196169</v>
          </cell>
          <cell r="JE4">
            <v>260.39175316673635</v>
          </cell>
          <cell r="JF4">
            <v>265.11398224104244</v>
          </cell>
          <cell r="JG4">
            <v>266.36735807015975</v>
          </cell>
          <cell r="JH4">
            <v>265.08601604965781</v>
          </cell>
          <cell r="JI4">
            <v>254.13610559382036</v>
          </cell>
          <cell r="JJ4">
            <v>245.76191815262266</v>
          </cell>
          <cell r="JK4">
            <v>243.7317816729051</v>
          </cell>
          <cell r="JL4">
            <v>242.93763629332574</v>
          </cell>
          <cell r="JM4">
            <v>235.09536962503725</v>
          </cell>
          <cell r="JN4">
            <v>234.89069152097548</v>
          </cell>
          <cell r="JO4">
            <v>235.29257596710511</v>
          </cell>
          <cell r="JP4">
            <v>243.53858248622549</v>
          </cell>
          <cell r="JQ4">
            <v>247.62450209757873</v>
          </cell>
          <cell r="JR4">
            <v>250.78466767315984</v>
          </cell>
          <cell r="JS4">
            <v>250.09996050613711</v>
          </cell>
          <cell r="JT4">
            <v>250.90324942548483</v>
          </cell>
          <cell r="JU4">
            <v>245.80667113029003</v>
          </cell>
          <cell r="JV4">
            <v>241.2795729857898</v>
          </cell>
          <cell r="JW4">
            <v>240.84890875886737</v>
          </cell>
          <cell r="JX4">
            <v>240.84231380762719</v>
          </cell>
          <cell r="JY4">
            <v>242.17925315054237</v>
          </cell>
          <cell r="JZ4">
            <v>247.29357469546312</v>
          </cell>
          <cell r="KA4">
            <v>249.43194760076909</v>
          </cell>
          <cell r="KB4">
            <v>246.11809365112146</v>
          </cell>
          <cell r="KC4">
            <v>240.04314954290243</v>
          </cell>
          <cell r="KD4">
            <v>241.27277546456287</v>
          </cell>
          <cell r="KE4">
            <v>243.35448429495258</v>
          </cell>
          <cell r="KF4">
            <v>246.84809720891346</v>
          </cell>
          <cell r="KG4">
            <v>248.81433522822584</v>
          </cell>
          <cell r="KH4">
            <v>257.39633816240274</v>
          </cell>
          <cell r="KI4">
            <v>261.84684876872029</v>
          </cell>
          <cell r="KJ4">
            <v>263.70546901348303</v>
          </cell>
          <cell r="KK4">
            <v>262.88342792923208</v>
          </cell>
          <cell r="KL4">
            <v>259.45659263185235</v>
          </cell>
          <cell r="KM4">
            <v>257.88519328772776</v>
          </cell>
          <cell r="KN4">
            <v>256.35750965918277</v>
          </cell>
          <cell r="KO4">
            <v>260.94056559675471</v>
          </cell>
          <cell r="KP4">
            <v>271.43267720338662</v>
          </cell>
          <cell r="KQ4">
            <v>280.91963339120622</v>
          </cell>
          <cell r="KR4">
            <v>284.09426059678322</v>
          </cell>
          <cell r="KS4">
            <v>285.1112749321814</v>
          </cell>
          <cell r="KT4">
            <v>287.32998977368641</v>
          </cell>
          <cell r="KU4">
            <v>283.86147811060385</v>
          </cell>
          <cell r="KV4">
            <v>291.13391933466028</v>
          </cell>
          <cell r="KW4">
            <v>296.44090990111573</v>
          </cell>
          <cell r="KX4">
            <v>298.09621789177771</v>
          </cell>
          <cell r="KY4">
            <v>302.32938283842833</v>
          </cell>
          <cell r="KZ4">
            <v>308.99755388489217</v>
          </cell>
          <cell r="LA4">
            <v>315.11504881208845</v>
          </cell>
          <cell r="LB4">
            <v>311.53648365797977</v>
          </cell>
          <cell r="LC4">
            <v>306.70096528275138</v>
          </cell>
          <cell r="LD4">
            <v>308.83110778996632</v>
          </cell>
          <cell r="LE4">
            <v>305.82407043312946</v>
          </cell>
          <cell r="LF4">
            <v>304.90334083784995</v>
          </cell>
          <cell r="LG4">
            <v>304.17593770504322</v>
          </cell>
          <cell r="LH4">
            <v>309.7683508205194</v>
          </cell>
          <cell r="LI4">
            <v>298.7753634562763</v>
          </cell>
          <cell r="LJ4">
            <v>290.63993458693818</v>
          </cell>
          <cell r="LK4">
            <v>288.76649939092715</v>
          </cell>
          <cell r="LL4">
            <v>286.59164852351807</v>
          </cell>
          <cell r="LM4">
            <v>285.02984611021787</v>
          </cell>
          <cell r="LN4">
            <v>287.51179371307467</v>
          </cell>
          <cell r="LO4">
            <v>286.95561918116039</v>
          </cell>
          <cell r="LP4">
            <v>287.005739102044</v>
          </cell>
          <cell r="LQ4">
            <v>281.57956590862494</v>
          </cell>
          <cell r="LR4">
            <v>284.47601048536495</v>
          </cell>
          <cell r="LS4">
            <v>279.63892242105402</v>
          </cell>
          <cell r="LT4">
            <v>270.40644710825916</v>
          </cell>
          <cell r="LU4">
            <v>260.25545454869456</v>
          </cell>
          <cell r="LV4">
            <v>259.23998151926753</v>
          </cell>
          <cell r="LW4">
            <v>258.60063777817334</v>
          </cell>
          <cell r="LX4">
            <v>262.66731277992756</v>
          </cell>
          <cell r="LY4">
            <v>264.84520831240354</v>
          </cell>
          <cell r="LZ4">
            <v>266.88102545023906</v>
          </cell>
          <cell r="MA4">
            <v>265.63323444322486</v>
          </cell>
          <cell r="MB4">
            <v>263.74548484212198</v>
          </cell>
          <cell r="MC4">
            <v>263.92268724580009</v>
          </cell>
          <cell r="MD4">
            <v>265.68204828334393</v>
          </cell>
          <cell r="ME4">
            <v>264.30180912849721</v>
          </cell>
          <cell r="MF4">
            <v>264.13660866008934</v>
          </cell>
          <cell r="MG4">
            <v>264.17905070066439</v>
          </cell>
          <cell r="MH4">
            <v>269.96493400098274</v>
          </cell>
          <cell r="MI4">
            <v>278.52485058992676</v>
          </cell>
          <cell r="MJ4">
            <v>280.54434525517814</v>
          </cell>
          <cell r="MK4">
            <v>281.09086491750497</v>
          </cell>
          <cell r="ML4">
            <v>281.24086957819549</v>
          </cell>
          <cell r="MM4">
            <v>281.05410562779718</v>
          </cell>
          <cell r="MN4">
            <v>282.26711876609829</v>
          </cell>
          <cell r="MO4">
            <v>282.13746341362037</v>
          </cell>
          <cell r="MP4">
            <v>284.77522914512855</v>
          </cell>
          <cell r="MQ4">
            <v>285.72249376756133</v>
          </cell>
          <cell r="MR4">
            <v>293.48978439110459</v>
          </cell>
          <cell r="MS4">
            <v>299.04236950115865</v>
          </cell>
          <cell r="MT4">
            <v>301.1789195477935</v>
          </cell>
          <cell r="MU4">
            <v>299.93320792514299</v>
          </cell>
          <cell r="MV4">
            <v>304.3972233638633</v>
          </cell>
          <cell r="MW4">
            <v>301.54142822761958</v>
          </cell>
          <cell r="MX4">
            <v>299.35479364576196</v>
          </cell>
          <cell r="MY4">
            <v>296.02948856588029</v>
          </cell>
          <cell r="MZ4">
            <v>284.88636057953761</v>
          </cell>
          <cell r="NA4">
            <v>289.67221683024513</v>
          </cell>
          <cell r="NB4">
            <v>294.95474869278689</v>
          </cell>
          <cell r="NC4">
            <v>294.01460328926441</v>
          </cell>
          <cell r="ND4">
            <v>300.21857643287422</v>
          </cell>
          <cell r="NE4">
            <v>306.53285871918257</v>
          </cell>
          <cell r="NF4">
            <v>313.89510884994314</v>
          </cell>
          <cell r="NG4">
            <v>318.02492396938533</v>
          </cell>
          <cell r="NH4">
            <v>315.29631636071804</v>
          </cell>
          <cell r="NI4">
            <v>309.68120745494599</v>
          </cell>
          <cell r="NJ4">
            <v>304.79303840286451</v>
          </cell>
          <cell r="NK4">
            <v>305.28073896971836</v>
          </cell>
          <cell r="NL4">
            <v>305.12102662397569</v>
          </cell>
          <cell r="NM4">
            <v>302.74704902315767</v>
          </cell>
          <cell r="NN4">
            <v>305.60821939605052</v>
          </cell>
          <cell r="NO4">
            <v>312.5489483405035</v>
          </cell>
          <cell r="NP4">
            <v>319.41146389135633</v>
          </cell>
          <cell r="NQ4">
            <v>324.98197633276817</v>
          </cell>
          <cell r="NR4">
            <v>323.27866176389</v>
          </cell>
          <cell r="NS4">
            <v>324.45407363997839</v>
          </cell>
          <cell r="NT4">
            <v>326.06620023711031</v>
          </cell>
          <cell r="NU4">
            <v>329.55642942763109</v>
          </cell>
          <cell r="NV4">
            <v>333.16415396998269</v>
          </cell>
          <cell r="NW4">
            <v>332.294170050606</v>
          </cell>
          <cell r="NX4">
            <v>330.52287701094252</v>
          </cell>
          <cell r="NY4">
            <v>335.05429737209266</v>
          </cell>
          <cell r="NZ4">
            <v>346.12784662611307</v>
          </cell>
          <cell r="OA4">
            <v>347.02956508869397</v>
          </cell>
          <cell r="OB4">
            <v>337.97160633136303</v>
          </cell>
          <cell r="OC4">
            <v>327.48945185749699</v>
          </cell>
          <cell r="OD4">
            <v>331.26975883576409</v>
          </cell>
          <cell r="OE4">
            <v>337.80568707074394</v>
          </cell>
          <cell r="OF4">
            <v>338.41919268052982</v>
          </cell>
          <cell r="OG4">
            <v>341.77904824898729</v>
          </cell>
          <cell r="OH4">
            <v>351.35396135249721</v>
          </cell>
          <cell r="OI4">
            <v>353.51245151499523</v>
          </cell>
          <cell r="OJ4">
            <v>353.42625516467007</v>
          </cell>
          <cell r="OK4">
            <v>353.84613409495546</v>
          </cell>
          <cell r="OL4">
            <v>358.5703388271528</v>
          </cell>
          <cell r="OM4">
            <v>358.78207385000985</v>
          </cell>
          <cell r="ON4">
            <v>356.00828210621933</v>
          </cell>
          <cell r="OO4">
            <v>350.09055660090422</v>
          </cell>
          <cell r="OP4">
            <v>354.28744378269369</v>
          </cell>
          <cell r="OQ4">
            <v>364.80329240551828</v>
          </cell>
          <cell r="OR4">
            <v>365.87981087975379</v>
          </cell>
          <cell r="OS4">
            <v>376.9351448849194</v>
          </cell>
          <cell r="OT4">
            <v>379.46818026200663</v>
          </cell>
          <cell r="OU4">
            <v>374.69642563409496</v>
          </cell>
          <cell r="OV4">
            <v>379.94183611795972</v>
          </cell>
          <cell r="OW4">
            <v>380.24385531297901</v>
          </cell>
          <cell r="OX4">
            <v>395.50401305376164</v>
          </cell>
          <cell r="OY4">
            <v>402.25378035204767</v>
          </cell>
          <cell r="OZ4">
            <v>407.11608864357373</v>
          </cell>
          <cell r="PA4">
            <v>406.98854355930786</v>
          </cell>
          <cell r="PB4">
            <v>394.90876806177175</v>
          </cell>
          <cell r="PC4">
            <v>887.20398392022469</v>
          </cell>
          <cell r="PD4">
            <v>873.68215847905651</v>
          </cell>
          <cell r="PE4">
            <v>837.4006890129541</v>
          </cell>
          <cell r="PF4">
            <v>792.34027443574917</v>
          </cell>
          <cell r="PG4">
            <v>770.7952896319207</v>
          </cell>
          <cell r="PH4">
            <v>735.43014385829838</v>
          </cell>
          <cell r="PI4">
            <v>702.785811915105</v>
          </cell>
          <cell r="PJ4">
            <v>690.41615394440782</v>
          </cell>
          <cell r="PK4">
            <v>677.33714609021479</v>
          </cell>
          <cell r="PL4">
            <v>667.48796557834703</v>
          </cell>
          <cell r="PM4">
            <v>658.82169152852271</v>
          </cell>
          <cell r="PN4">
            <v>645.88585641498037</v>
          </cell>
          <cell r="PO4">
            <v>659.39032005551599</v>
          </cell>
          <cell r="PP4">
            <v>653.47492562591265</v>
          </cell>
          <cell r="PQ4">
            <v>640.8745235634575</v>
          </cell>
          <cell r="PR4">
            <v>626.09215785912045</v>
          </cell>
          <cell r="PS4">
            <v>605.86583858291317</v>
          </cell>
          <cell r="PT4">
            <v>577.33874953538123</v>
          </cell>
          <cell r="PU4">
            <v>562.76112916566365</v>
          </cell>
          <cell r="PV4">
            <v>559.78020788895981</v>
          </cell>
          <cell r="PW4">
            <v>545.71029940213964</v>
          </cell>
          <cell r="PX4">
            <v>524.63379524986033</v>
          </cell>
          <cell r="PY4">
            <v>516.91373985419693</v>
          </cell>
          <cell r="PZ4">
            <v>506.62288716316647</v>
          </cell>
          <cell r="QA4">
            <v>503.13855002908559</v>
          </cell>
          <cell r="QB4">
            <v>496.23132417609122</v>
          </cell>
          <cell r="QC4">
            <v>488.75613223000681</v>
          </cell>
          <cell r="QD4">
            <v>494.2817689148049</v>
          </cell>
          <cell r="QE4">
            <v>474.18399522672649</v>
          </cell>
          <cell r="QF4">
            <v>469.87156064995537</v>
          </cell>
          <cell r="QG4">
            <v>458.37291511526092</v>
          </cell>
          <cell r="QH4">
            <v>441.66112267664658</v>
          </cell>
          <cell r="QI4">
            <v>431.49310593472347</v>
          </cell>
          <cell r="QJ4">
            <v>428.05325070342923</v>
          </cell>
          <cell r="QK4">
            <v>417.02486660633883</v>
          </cell>
          <cell r="QL4">
            <v>405.33221098044351</v>
          </cell>
          <cell r="QM4">
            <v>388.56501318120769</v>
          </cell>
          <cell r="QN4">
            <v>390.4681380434302</v>
          </cell>
          <cell r="QO4">
            <v>389.53717392038538</v>
          </cell>
          <cell r="QP4">
            <v>386.37704987529662</v>
          </cell>
          <cell r="QQ4">
            <v>388.30473451161714</v>
          </cell>
          <cell r="QR4">
            <v>389.81093716938062</v>
          </cell>
          <cell r="QS4">
            <v>391.08752733339304</v>
          </cell>
          <cell r="QT4">
            <v>390.16875450286636</v>
          </cell>
          <cell r="QU4">
            <v>393.42297003901621</v>
          </cell>
          <cell r="QV4">
            <v>384.21609967781029</v>
          </cell>
          <cell r="QW4">
            <v>376.00507309114448</v>
          </cell>
          <cell r="QX4">
            <v>364.98778642861225</v>
          </cell>
          <cell r="QY4">
            <v>358.27189338688362</v>
          </cell>
          <cell r="QZ4">
            <v>360.07184788910286</v>
          </cell>
          <cell r="RA4">
            <v>353.10877673735575</v>
          </cell>
          <cell r="RB4">
            <v>342.33735770156386</v>
          </cell>
          <cell r="RC4">
            <v>352.30099623562245</v>
          </cell>
          <cell r="RD4">
            <v>354.56547412239968</v>
          </cell>
          <cell r="RE4">
            <v>353.58029301578478</v>
          </cell>
          <cell r="RF4">
            <v>353.53084156840742</v>
          </cell>
          <cell r="RG4">
            <v>343.2364344214198</v>
          </cell>
          <cell r="RH4">
            <v>341.40685965744484</v>
          </cell>
          <cell r="RI4">
            <v>338.72390949853593</v>
          </cell>
          <cell r="RJ4">
            <v>333.25408956148596</v>
          </cell>
          <cell r="RK4">
            <v>330.41626106245053</v>
          </cell>
          <cell r="RL4">
            <v>329.12853054091386</v>
          </cell>
          <cell r="RM4">
            <v>327.2457917296216</v>
          </cell>
          <cell r="RN4">
            <v>323.0162864835375</v>
          </cell>
          <cell r="RO4">
            <v>326.14409406381549</v>
          </cell>
          <cell r="RP4">
            <v>323.52204526309464</v>
          </cell>
          <cell r="RQ4">
            <v>321.32945517554003</v>
          </cell>
          <cell r="RR4">
            <v>320.97881449318976</v>
          </cell>
          <cell r="RS4">
            <v>319.75230794636087</v>
          </cell>
          <cell r="RT4">
            <v>320.21215072039502</v>
          </cell>
          <cell r="RU4">
            <v>317.32503645720789</v>
          </cell>
          <cell r="RV4">
            <v>312.88671188829466</v>
          </cell>
          <cell r="RW4">
            <v>313.80943798476255</v>
          </cell>
          <cell r="RX4">
            <v>315.95252051832892</v>
          </cell>
          <cell r="RY4">
            <v>327.78675087230334</v>
          </cell>
          <cell r="RZ4">
            <v>352.06003033097716</v>
          </cell>
          <cell r="SA4">
            <v>358.26020982854448</v>
          </cell>
          <cell r="SB4">
            <v>346.83856370673146</v>
          </cell>
          <cell r="SC4">
            <v>345.83615031462199</v>
          </cell>
          <cell r="SD4">
            <v>360.10431431372137</v>
          </cell>
          <cell r="SE4">
            <v>368.50669812370774</v>
          </cell>
          <cell r="SF4">
            <v>367.5772743568005</v>
          </cell>
          <cell r="SG4">
            <v>363.07690994968226</v>
          </cell>
          <cell r="SH4">
            <v>383.37557849745576</v>
          </cell>
          <cell r="SI4">
            <v>382.81969278584376</v>
          </cell>
          <cell r="SJ4">
            <v>348.65908094416318</v>
          </cell>
          <cell r="SK4">
            <v>321.77395883325141</v>
          </cell>
          <cell r="SL4">
            <v>315.47250891285853</v>
          </cell>
          <cell r="SM4">
            <v>316.23504423991614</v>
          </cell>
          <cell r="SN4">
            <v>316.52155984222259</v>
          </cell>
          <cell r="SO4">
            <v>321.46706825191353</v>
          </cell>
          <cell r="SP4">
            <v>320.0444836692335</v>
          </cell>
          <cell r="SQ4">
            <v>323.76473555591713</v>
          </cell>
          <cell r="SR4">
            <v>336.46024749871441</v>
          </cell>
        </row>
        <row r="5">
          <cell r="A5" t="str">
            <v>Low Beta</v>
          </cell>
          <cell r="B5" t="str">
            <v>secor low beta</v>
          </cell>
          <cell r="C5" t="str">
            <v>secor low beta</v>
          </cell>
          <cell r="D5">
            <v>199.21939420871894</v>
          </cell>
          <cell r="E5">
            <v>194.38532937744131</v>
          </cell>
          <cell r="F5">
            <v>191.3548595588415</v>
          </cell>
          <cell r="G5">
            <v>195.5447932823844</v>
          </cell>
          <cell r="H5">
            <v>198.80188033256846</v>
          </cell>
          <cell r="I5">
            <v>204.65160680547487</v>
          </cell>
          <cell r="J5">
            <v>207.27376347272286</v>
          </cell>
          <cell r="K5">
            <v>210.4033538995981</v>
          </cell>
          <cell r="L5">
            <v>214.30893938813259</v>
          </cell>
          <cell r="M5">
            <v>218.43619619677116</v>
          </cell>
          <cell r="N5">
            <v>218.67734249099701</v>
          </cell>
          <cell r="O5">
            <v>220.09743957339688</v>
          </cell>
          <cell r="P5">
            <v>219.45558256378638</v>
          </cell>
          <cell r="Q5">
            <v>209.18666795838399</v>
          </cell>
          <cell r="R5">
            <v>206.40902769417352</v>
          </cell>
          <cell r="S5">
            <v>200.99043198113597</v>
          </cell>
          <cell r="T5">
            <v>203.14491338407467</v>
          </cell>
          <cell r="U5">
            <v>203.28750439090308</v>
          </cell>
          <cell r="V5">
            <v>207.85298516952471</v>
          </cell>
          <cell r="W5">
            <v>208.04751611209696</v>
          </cell>
          <cell r="X5">
            <v>222.060380690953</v>
          </cell>
          <cell r="Y5">
            <v>235.19023070680575</v>
          </cell>
          <cell r="Z5">
            <v>239.77706534949328</v>
          </cell>
          <cell r="AA5">
            <v>245.84804914945883</v>
          </cell>
          <cell r="AB5">
            <v>249.59851916439897</v>
          </cell>
          <cell r="AC5">
            <v>249.40354839087306</v>
          </cell>
          <cell r="AD5">
            <v>253.18642308518679</v>
          </cell>
          <cell r="AE5">
            <v>249.59411579804316</v>
          </cell>
          <cell r="AF5">
            <v>247.24547087236601</v>
          </cell>
          <cell r="AG5">
            <v>243.83852489676946</v>
          </cell>
          <cell r="AH5">
            <v>243.78872996762516</v>
          </cell>
          <cell r="AI5">
            <v>251.67411779849942</v>
          </cell>
          <cell r="AJ5">
            <v>255.73197692493505</v>
          </cell>
          <cell r="AK5">
            <v>258.2966600717462</v>
          </cell>
          <cell r="AL5">
            <v>264.49896725498854</v>
          </cell>
          <cell r="AM5">
            <v>266.46053470938887</v>
          </cell>
          <cell r="AN5">
            <v>264.65788747460431</v>
          </cell>
          <cell r="AO5">
            <v>263.86583542878213</v>
          </cell>
          <cell r="AP5">
            <v>262.02439511382579</v>
          </cell>
          <cell r="AQ5">
            <v>255.43097000154205</v>
          </cell>
          <cell r="AR5">
            <v>260.68065221333245</v>
          </cell>
          <cell r="AS5">
            <v>255.07374907949693</v>
          </cell>
          <cell r="AT5">
            <v>252.44914423295722</v>
          </cell>
          <cell r="AU5">
            <v>244.29038938428783</v>
          </cell>
          <cell r="AV5">
            <v>237.5888065405592</v>
          </cell>
          <cell r="AW5">
            <v>255.409566049213</v>
          </cell>
          <cell r="AX5">
            <v>247.38426814833676</v>
          </cell>
          <cell r="AY5">
            <v>246.55806748955666</v>
          </cell>
          <cell r="AZ5">
            <v>227.50344913286233</v>
          </cell>
          <cell r="BA5">
            <v>209.02953282737735</v>
          </cell>
          <cell r="BB5">
            <v>194.46118642619794</v>
          </cell>
          <cell r="BC5">
            <v>207.21465397256335</v>
          </cell>
          <cell r="BD5">
            <v>238.87097181727404</v>
          </cell>
          <cell r="BE5">
            <v>254.38444139127293</v>
          </cell>
          <cell r="BF5">
            <v>269.05499837842859</v>
          </cell>
          <cell r="BG5">
            <v>271.95353874279158</v>
          </cell>
          <cell r="BH5">
            <v>271.49467676936763</v>
          </cell>
          <cell r="BI5">
            <v>262.51359376582781</v>
          </cell>
          <cell r="BJ5">
            <v>259.55965006374225</v>
          </cell>
          <cell r="BK5">
            <v>273.11374880013142</v>
          </cell>
          <cell r="BL5">
            <v>299.65291673157429</v>
          </cell>
          <cell r="BM5">
            <v>299.44341031645104</v>
          </cell>
          <cell r="BN5">
            <v>301.58666872371327</v>
          </cell>
          <cell r="BO5">
            <v>308.55226135365257</v>
          </cell>
          <cell r="BP5">
            <v>321.0686693967337</v>
          </cell>
          <cell r="BQ5">
            <v>332.76337802493572</v>
          </cell>
          <cell r="BR5">
            <v>337.81460487255993</v>
          </cell>
          <cell r="BS5">
            <v>337.46961780968581</v>
          </cell>
          <cell r="BT5">
            <v>324.48802419319759</v>
          </cell>
          <cell r="BU5">
            <v>323.18391020005407</v>
          </cell>
          <cell r="BV5">
            <v>316.73545360037139</v>
          </cell>
          <cell r="BW5">
            <v>318.44291330316668</v>
          </cell>
          <cell r="BX5">
            <v>316.07584839598161</v>
          </cell>
          <cell r="BY5">
            <v>317.1759552217099</v>
          </cell>
          <cell r="BZ5">
            <v>319.06457393360944</v>
          </cell>
          <cell r="CA5">
            <v>317.48082526336202</v>
          </cell>
          <cell r="CB5">
            <v>298.21129579198629</v>
          </cell>
          <cell r="CC5">
            <v>291.6097245002822</v>
          </cell>
          <cell r="CD5">
            <v>287.8308646961695</v>
          </cell>
          <cell r="CE5">
            <v>291.52316990092129</v>
          </cell>
          <cell r="CF5">
            <v>305.48987686795539</v>
          </cell>
          <cell r="CG5">
            <v>313.00020030781366</v>
          </cell>
          <cell r="CH5">
            <v>322.72087824040921</v>
          </cell>
          <cell r="CI5">
            <v>327.72336357805949</v>
          </cell>
          <cell r="CJ5">
            <v>324.14079071392251</v>
          </cell>
          <cell r="CK5">
            <v>325.47484959523513</v>
          </cell>
          <cell r="CL5">
            <v>326.55008588742118</v>
          </cell>
          <cell r="CM5">
            <v>320.43631799782685</v>
          </cell>
          <cell r="CN5">
            <v>330.22439237250529</v>
          </cell>
          <cell r="CO5">
            <v>378.03214598453593</v>
          </cell>
          <cell r="CP5">
            <v>414.3611925910493</v>
          </cell>
          <cell r="CQ5">
            <v>437.05409580022911</v>
          </cell>
          <cell r="CR5">
            <v>460.17588386823377</v>
          </cell>
          <cell r="CS5">
            <v>472.31814111293994</v>
          </cell>
          <cell r="CT5">
            <v>472.68848528886372</v>
          </cell>
          <cell r="CU5">
            <v>472.78613725215467</v>
          </cell>
          <cell r="CV5">
            <v>478.11909776325405</v>
          </cell>
          <cell r="CW5">
            <v>481.38659998820316</v>
          </cell>
          <cell r="CX5">
            <v>485.77895838864009</v>
          </cell>
          <cell r="CY5">
            <v>493.64846430354231</v>
          </cell>
          <cell r="CZ5">
            <v>503.86730448383918</v>
          </cell>
          <cell r="DA5">
            <v>547.01230815977408</v>
          </cell>
          <cell r="DB5">
            <v>556.98484655072741</v>
          </cell>
          <cell r="DC5">
            <v>547.4232694096728</v>
          </cell>
          <cell r="DD5">
            <v>552.67160647276569</v>
          </cell>
          <cell r="DE5">
            <v>542.82838483591252</v>
          </cell>
          <cell r="DF5">
            <v>455.15331227639041</v>
          </cell>
          <cell r="DG5">
            <v>388.04769886228166</v>
          </cell>
          <cell r="DH5">
            <v>318.03232679862327</v>
          </cell>
          <cell r="DI5">
            <v>299.47008149631722</v>
          </cell>
          <cell r="DJ5">
            <v>260.46257260547708</v>
          </cell>
          <cell r="DK5">
            <v>252.55873805038235</v>
          </cell>
          <cell r="DL5">
            <v>260.17978638307892</v>
          </cell>
          <cell r="DM5">
            <v>213.39710959827633</v>
          </cell>
          <cell r="DN5">
            <v>191.83823541762075</v>
          </cell>
          <cell r="DO5">
            <v>184.07458055193044</v>
          </cell>
          <cell r="DP5">
            <v>187.44215626682751</v>
          </cell>
          <cell r="DQ5">
            <v>198.5093507276936</v>
          </cell>
          <cell r="DR5">
            <v>195.35241079406845</v>
          </cell>
          <cell r="DS5">
            <v>178.3370643436015</v>
          </cell>
          <cell r="DT5">
            <v>163.71406113677946</v>
          </cell>
          <cell r="DU5">
            <v>156.05642388979138</v>
          </cell>
          <cell r="DV5">
            <v>148.38693318393013</v>
          </cell>
          <cell r="DW5">
            <v>137.54348369614377</v>
          </cell>
          <cell r="DX5">
            <v>138.69995411307161</v>
          </cell>
          <cell r="DY5">
            <v>139.69842270717297</v>
          </cell>
          <cell r="DZ5">
            <v>140.99866124249863</v>
          </cell>
          <cell r="EA5">
            <v>140.55338646496966</v>
          </cell>
          <cell r="EB5">
            <v>140.89933200882786</v>
          </cell>
          <cell r="EC5">
            <v>141.20612165718728</v>
          </cell>
          <cell r="ED5">
            <v>140.99118355473877</v>
          </cell>
          <cell r="EE5">
            <v>141.93296257962695</v>
          </cell>
          <cell r="EF5">
            <v>143.3506596963596</v>
          </cell>
          <cell r="EG5">
            <v>141.73428165142104</v>
          </cell>
          <cell r="EH5">
            <v>140.06463099260225</v>
          </cell>
          <cell r="EI5">
            <v>142.02595275435394</v>
          </cell>
          <cell r="EJ5">
            <v>146.04797338634461</v>
          </cell>
          <cell r="EK5">
            <v>151.66161727126621</v>
          </cell>
          <cell r="EL5">
            <v>151.93692414478821</v>
          </cell>
          <cell r="EM5">
            <v>149.65040636506944</v>
          </cell>
          <cell r="EN5">
            <v>146.12164249451055</v>
          </cell>
          <cell r="EO5">
            <v>145.41617912272434</v>
          </cell>
          <cell r="EP5">
            <v>147.24684732669863</v>
          </cell>
          <cell r="EQ5">
            <v>138.28658964581925</v>
          </cell>
          <cell r="ER5">
            <v>136.05207739882579</v>
          </cell>
          <cell r="ES5">
            <v>132.04206826401298</v>
          </cell>
          <cell r="ET5">
            <v>131.39857830271123</v>
          </cell>
          <cell r="EU5">
            <v>129.64969514529542</v>
          </cell>
          <cell r="EV5">
            <v>131.15773795643722</v>
          </cell>
          <cell r="EW5">
            <v>136.09699631361261</v>
          </cell>
          <cell r="EX5">
            <v>137.49480146158308</v>
          </cell>
          <cell r="EY5">
            <v>137.04648377682764</v>
          </cell>
          <cell r="EZ5">
            <v>137.42811267654673</v>
          </cell>
          <cell r="FA5">
            <v>139.32930398968287</v>
          </cell>
          <cell r="FB5">
            <v>140.05765776471583</v>
          </cell>
          <cell r="FC5">
            <v>143.01038175812786</v>
          </cell>
          <cell r="FD5">
            <v>141.46422185614563</v>
          </cell>
          <cell r="FE5">
            <v>139.46605329511846</v>
          </cell>
          <cell r="FF5">
            <v>137.76795747048516</v>
          </cell>
          <cell r="FG5">
            <v>134.41401027894017</v>
          </cell>
          <cell r="FH5">
            <v>133.22174018922306</v>
          </cell>
          <cell r="FI5">
            <v>132.49217904205267</v>
          </cell>
          <cell r="FJ5">
            <v>135.33623543057269</v>
          </cell>
          <cell r="FK5">
            <v>136.25615590415114</v>
          </cell>
          <cell r="FL5">
            <v>136.53581322660048</v>
          </cell>
          <cell r="FM5">
            <v>138.40034794184419</v>
          </cell>
          <cell r="FN5">
            <v>138.90675653207302</v>
          </cell>
          <cell r="FO5">
            <v>140.48537430870249</v>
          </cell>
          <cell r="FP5">
            <v>143.39561457484393</v>
          </cell>
          <cell r="FQ5">
            <v>144.09633612086949</v>
          </cell>
          <cell r="FR5">
            <v>145.62963792659841</v>
          </cell>
          <cell r="FS5">
            <v>149.44755340590933</v>
          </cell>
          <cell r="FT5">
            <v>152.33647326554856</v>
          </cell>
          <cell r="FU5">
            <v>151.18637185205733</v>
          </cell>
          <cell r="FV5">
            <v>152.51586693565906</v>
          </cell>
          <cell r="FW5">
            <v>155.11716041295014</v>
          </cell>
          <cell r="FX5">
            <v>158.87681156778049</v>
          </cell>
          <cell r="FY5">
            <v>162.40161771291775</v>
          </cell>
          <cell r="FZ5">
            <v>164.23579312159046</v>
          </cell>
          <cell r="GA5">
            <v>159.22154976988125</v>
          </cell>
          <cell r="GB5">
            <v>162.91918517308005</v>
          </cell>
          <cell r="GC5">
            <v>164.73269748202389</v>
          </cell>
          <cell r="GD5">
            <v>164.27179240475095</v>
          </cell>
          <cell r="GE5">
            <v>163.1423488264339</v>
          </cell>
          <cell r="GF5">
            <v>166.00057609344944</v>
          </cell>
          <cell r="GG5">
            <v>171.67302145389149</v>
          </cell>
          <cell r="GH5">
            <v>171.99630648201702</v>
          </cell>
          <cell r="GI5">
            <v>173.36478388655752</v>
          </cell>
          <cell r="GJ5">
            <v>168.12379166726274</v>
          </cell>
          <cell r="GK5">
            <v>165.4788212214907</v>
          </cell>
          <cell r="GL5">
            <v>164.66144484356471</v>
          </cell>
          <cell r="GM5">
            <v>164.59757908860843</v>
          </cell>
          <cell r="GN5">
            <v>162.1372271561367</v>
          </cell>
          <cell r="GO5">
            <v>158.22149646793662</v>
          </cell>
          <cell r="GP5">
            <v>157.81784569238764</v>
          </cell>
          <cell r="GQ5">
            <v>144.336710670581</v>
          </cell>
          <cell r="GR5">
            <v>140.82438353575216</v>
          </cell>
          <cell r="GS5">
            <v>142.69269966288297</v>
          </cell>
          <cell r="GT5">
            <v>140.44494209191987</v>
          </cell>
          <cell r="GU5">
            <v>144.93167918570734</v>
          </cell>
          <cell r="GV5">
            <v>150.4200509900262</v>
          </cell>
          <cell r="GW5">
            <v>150.81943219482272</v>
          </cell>
          <cell r="GX5">
            <v>148.23055739600724</v>
          </cell>
          <cell r="GY5">
            <v>146.4948507882921</v>
          </cell>
          <cell r="GZ5">
            <v>143.36396700811702</v>
          </cell>
          <cell r="HA5">
            <v>145.27791015872199</v>
          </cell>
          <cell r="HB5">
            <v>148.56009477971415</v>
          </cell>
          <cell r="HC5">
            <v>150.11704731209653</v>
          </cell>
          <cell r="HD5">
            <v>149.76934657140782</v>
          </cell>
          <cell r="HE5">
            <v>150.55217889145175</v>
          </cell>
          <cell r="HF5">
            <v>154.00267076955029</v>
          </cell>
          <cell r="HG5">
            <v>155.39597610901217</v>
          </cell>
          <cell r="HH5">
            <v>156.36694618268075</v>
          </cell>
          <cell r="HI5">
            <v>161.81262856178776</v>
          </cell>
          <cell r="HJ5">
            <v>165.29392590881795</v>
          </cell>
          <cell r="HK5">
            <v>165.94625581242053</v>
          </cell>
          <cell r="HL5">
            <v>171.20026739786655</v>
          </cell>
          <cell r="HM5">
            <v>175.45034714384289</v>
          </cell>
          <cell r="HN5">
            <v>178.05871534633289</v>
          </cell>
          <cell r="HO5">
            <v>175.13190731040874</v>
          </cell>
          <cell r="HP5">
            <v>175.61833824483088</v>
          </cell>
          <cell r="HQ5">
            <v>176.3444991847978</v>
          </cell>
          <cell r="HR5">
            <v>171.76768831991799</v>
          </cell>
          <cell r="HS5">
            <v>168.72579191120579</v>
          </cell>
          <cell r="HT5">
            <v>171.24499953329564</v>
          </cell>
          <cell r="HU5">
            <v>171.89138325127084</v>
          </cell>
          <cell r="HV5">
            <v>173.80473278924995</v>
          </cell>
          <cell r="HW5">
            <v>174.71916868654418</v>
          </cell>
          <cell r="HX5">
            <v>172.09711786058719</v>
          </cell>
          <cell r="HY5">
            <v>171.05634071267002</v>
          </cell>
          <cell r="HZ5">
            <v>168.18049715857299</v>
          </cell>
          <cell r="IA5">
            <v>171.3829305977751</v>
          </cell>
          <cell r="IB5">
            <v>170.09428371206448</v>
          </cell>
          <cell r="IC5">
            <v>162.80798355119015</v>
          </cell>
          <cell r="ID5">
            <v>158.69826426987788</v>
          </cell>
          <cell r="IE5">
            <v>155.31434202059577</v>
          </cell>
          <cell r="IF5">
            <v>158.40300111395123</v>
          </cell>
          <cell r="IG5">
            <v>177.01589175119815</v>
          </cell>
          <cell r="IH5">
            <v>174.39968669838066</v>
          </cell>
          <cell r="II5">
            <v>171.94698659957859</v>
          </cell>
          <cell r="IJ5">
            <v>172.08770912454756</v>
          </cell>
          <cell r="IK5">
            <v>169.58885892644</v>
          </cell>
          <cell r="IL5">
            <v>175.06528165251015</v>
          </cell>
          <cell r="IM5">
            <v>176.46737281804576</v>
          </cell>
          <cell r="IN5">
            <v>173.43632540641812</v>
          </cell>
          <cell r="IO5">
            <v>172.77631118492167</v>
          </cell>
          <cell r="IP5">
            <v>173.81240970444679</v>
          </cell>
          <cell r="IQ5">
            <v>174.8217251548206</v>
          </cell>
          <cell r="IR5">
            <v>173.60528694603374</v>
          </cell>
          <cell r="IS5">
            <v>170.83839374469312</v>
          </cell>
          <cell r="IT5">
            <v>172.49961840843099</v>
          </cell>
          <cell r="IU5">
            <v>172.27024469489905</v>
          </cell>
          <cell r="IV5">
            <v>179.40705014872552</v>
          </cell>
          <cell r="IW5">
            <v>188.29809997302644</v>
          </cell>
          <cell r="IX5">
            <v>191.89937262669378</v>
          </cell>
          <cell r="IY5">
            <v>201.11966416403476</v>
          </cell>
          <cell r="IZ5">
            <v>203.48603802415553</v>
          </cell>
          <cell r="JA5">
            <v>193.28404498585883</v>
          </cell>
          <cell r="JB5">
            <v>188.73751416086449</v>
          </cell>
          <cell r="JC5">
            <v>184.82789474536389</v>
          </cell>
          <cell r="JD5">
            <v>184.74214316283607</v>
          </cell>
          <cell r="JE5">
            <v>188.42612465774312</v>
          </cell>
          <cell r="JF5">
            <v>196.07615071115424</v>
          </cell>
          <cell r="JG5">
            <v>197.92146605671152</v>
          </cell>
          <cell r="JH5">
            <v>202.31037010745442</v>
          </cell>
          <cell r="JI5">
            <v>193.32236160404545</v>
          </cell>
          <cell r="JJ5">
            <v>184.41217282400765</v>
          </cell>
          <cell r="JK5">
            <v>181.4837443938676</v>
          </cell>
          <cell r="JL5">
            <v>178.17949401020655</v>
          </cell>
          <cell r="JM5">
            <v>167.68118914411698</v>
          </cell>
          <cell r="JN5">
            <v>165.51431939633457</v>
          </cell>
          <cell r="JO5">
            <v>165.66961684096563</v>
          </cell>
          <cell r="JP5">
            <v>174.4156461472792</v>
          </cell>
          <cell r="JQ5">
            <v>177.94658704555036</v>
          </cell>
          <cell r="JR5">
            <v>181.50002171240837</v>
          </cell>
          <cell r="JS5">
            <v>181.08726191164814</v>
          </cell>
          <cell r="JT5">
            <v>180.56826089064867</v>
          </cell>
          <cell r="JU5">
            <v>174.70807695316918</v>
          </cell>
          <cell r="JV5">
            <v>171.26591586763021</v>
          </cell>
          <cell r="JW5">
            <v>171.55477182505064</v>
          </cell>
          <cell r="JX5">
            <v>169.83656246805543</v>
          </cell>
          <cell r="JY5">
            <v>170.57085856895941</v>
          </cell>
          <cell r="JZ5">
            <v>177.15590002154602</v>
          </cell>
          <cell r="KA5">
            <v>178.60262593572631</v>
          </cell>
          <cell r="KB5">
            <v>171.17235368692175</v>
          </cell>
          <cell r="KC5">
            <v>164.87226697402141</v>
          </cell>
          <cell r="KD5">
            <v>166.36662354340976</v>
          </cell>
          <cell r="KE5">
            <v>168.90034031113103</v>
          </cell>
          <cell r="KF5">
            <v>175.55917569146786</v>
          </cell>
          <cell r="KG5">
            <v>177.15042735460224</v>
          </cell>
          <cell r="KH5">
            <v>185.08265981216292</v>
          </cell>
          <cell r="KI5">
            <v>190.77772263302876</v>
          </cell>
          <cell r="KJ5">
            <v>194.98558139466184</v>
          </cell>
          <cell r="KK5">
            <v>194.63951741576892</v>
          </cell>
          <cell r="KL5">
            <v>191.91661149980038</v>
          </cell>
          <cell r="KM5">
            <v>191.49624485702722</v>
          </cell>
          <cell r="KN5">
            <v>191.47096865246226</v>
          </cell>
          <cell r="KO5">
            <v>194.08187870343133</v>
          </cell>
          <cell r="KP5">
            <v>205.40491095335881</v>
          </cell>
          <cell r="KQ5">
            <v>212.52518658275207</v>
          </cell>
          <cell r="KR5">
            <v>215.4844854116082</v>
          </cell>
          <cell r="KS5">
            <v>215.60420806319715</v>
          </cell>
          <cell r="KT5">
            <v>215.98887534029092</v>
          </cell>
          <cell r="KU5">
            <v>210.03794253676338</v>
          </cell>
          <cell r="KV5">
            <v>218.06515744708778</v>
          </cell>
          <cell r="KW5">
            <v>225.12563780450421</v>
          </cell>
          <cell r="KX5">
            <v>223.23159000256231</v>
          </cell>
          <cell r="KY5">
            <v>231.51790762243098</v>
          </cell>
          <cell r="KZ5">
            <v>240.07252402765835</v>
          </cell>
          <cell r="LA5">
            <v>247.2382903169692</v>
          </cell>
          <cell r="LB5">
            <v>245.67234432137866</v>
          </cell>
          <cell r="LC5">
            <v>241.14594279626436</v>
          </cell>
          <cell r="LD5">
            <v>243.09837999212741</v>
          </cell>
          <cell r="LE5">
            <v>241.72247587390027</v>
          </cell>
          <cell r="LF5">
            <v>243.01320619117786</v>
          </cell>
          <cell r="LG5">
            <v>241.48467317460685</v>
          </cell>
          <cell r="LH5">
            <v>243.5453449783964</v>
          </cell>
          <cell r="LI5">
            <v>232.17456063664386</v>
          </cell>
          <cell r="LJ5">
            <v>227.35315046244438</v>
          </cell>
          <cell r="LK5">
            <v>224.97740288077935</v>
          </cell>
          <cell r="LL5">
            <v>222.60834111335021</v>
          </cell>
          <cell r="LM5">
            <v>221.54817905532886</v>
          </cell>
          <cell r="LN5">
            <v>225.19029451724461</v>
          </cell>
          <cell r="LO5">
            <v>223.93626142182097</v>
          </cell>
          <cell r="LP5">
            <v>220.81578393366075</v>
          </cell>
          <cell r="LQ5">
            <v>214.61197512383544</v>
          </cell>
          <cell r="LR5">
            <v>217.68220146485734</v>
          </cell>
          <cell r="LS5">
            <v>207.5433487837187</v>
          </cell>
          <cell r="LT5">
            <v>194.89761390141501</v>
          </cell>
          <cell r="LU5">
            <v>185.49814090141226</v>
          </cell>
          <cell r="LV5">
            <v>184.77813248220085</v>
          </cell>
          <cell r="LW5">
            <v>185.46131824946403</v>
          </cell>
          <cell r="LX5">
            <v>191.20519818474568</v>
          </cell>
          <cell r="LY5">
            <v>193.51035563613686</v>
          </cell>
          <cell r="LZ5">
            <v>195.78229730992234</v>
          </cell>
          <cell r="MA5">
            <v>194.04261773256317</v>
          </cell>
          <cell r="MB5">
            <v>194.41440254893055</v>
          </cell>
          <cell r="MC5">
            <v>192.86695487735099</v>
          </cell>
          <cell r="MD5">
            <v>194.11931264686584</v>
          </cell>
          <cell r="ME5">
            <v>191.9059897732607</v>
          </cell>
          <cell r="MF5">
            <v>191.5083296303749</v>
          </cell>
          <cell r="MG5">
            <v>190.95830156949165</v>
          </cell>
          <cell r="MH5">
            <v>196.12599728373121</v>
          </cell>
          <cell r="MI5">
            <v>202.74393063003254</v>
          </cell>
          <cell r="MJ5">
            <v>206.45603438519157</v>
          </cell>
          <cell r="MK5">
            <v>204.08725202451006</v>
          </cell>
          <cell r="ML5">
            <v>203.49582559262006</v>
          </cell>
          <cell r="MM5">
            <v>202.16565068811178</v>
          </cell>
          <cell r="MN5">
            <v>201.10080821351067</v>
          </cell>
          <cell r="MO5">
            <v>199.42463167271444</v>
          </cell>
          <cell r="MP5">
            <v>195.32624147912171</v>
          </cell>
          <cell r="MQ5">
            <v>196.00218760002574</v>
          </cell>
          <cell r="MR5">
            <v>207.0472185657575</v>
          </cell>
          <cell r="MS5">
            <v>213.03013060797639</v>
          </cell>
          <cell r="MT5">
            <v>215.43159926597889</v>
          </cell>
          <cell r="MU5">
            <v>211.72306710741606</v>
          </cell>
          <cell r="MV5">
            <v>214.87806088699284</v>
          </cell>
          <cell r="MW5">
            <v>211.90599056580893</v>
          </cell>
          <cell r="MX5">
            <v>211.08524694619732</v>
          </cell>
          <cell r="MY5">
            <v>210.11315213078717</v>
          </cell>
          <cell r="MZ5">
            <v>200.11065187607358</v>
          </cell>
          <cell r="NA5">
            <v>205.99647717886708</v>
          </cell>
          <cell r="NB5">
            <v>209.74063196838364</v>
          </cell>
          <cell r="NC5">
            <v>209.95465031901693</v>
          </cell>
          <cell r="ND5">
            <v>215.49059665830322</v>
          </cell>
          <cell r="NE5">
            <v>222.34815651491513</v>
          </cell>
          <cell r="NF5">
            <v>228.78097639614802</v>
          </cell>
          <cell r="NG5">
            <v>232.40829698674037</v>
          </cell>
          <cell r="NH5">
            <v>229.93988281450368</v>
          </cell>
          <cell r="NI5">
            <v>224.88347125283573</v>
          </cell>
          <cell r="NJ5">
            <v>220.84622346306304</v>
          </cell>
          <cell r="NK5">
            <v>221.819970577671</v>
          </cell>
          <cell r="NL5">
            <v>221.05298869146296</v>
          </cell>
          <cell r="NM5">
            <v>218.81660028774002</v>
          </cell>
          <cell r="NN5">
            <v>221.6148685940779</v>
          </cell>
          <cell r="NO5">
            <v>225.51164618923573</v>
          </cell>
          <cell r="NP5">
            <v>231.71119698242501</v>
          </cell>
          <cell r="NQ5">
            <v>235.43847527761642</v>
          </cell>
          <cell r="NR5">
            <v>234.04575681671733</v>
          </cell>
          <cell r="NS5">
            <v>235.55032251482743</v>
          </cell>
          <cell r="NT5">
            <v>235.19208340188177</v>
          </cell>
          <cell r="NU5">
            <v>237.4286743732462</v>
          </cell>
          <cell r="NV5">
            <v>240.26777356635608</v>
          </cell>
          <cell r="NW5">
            <v>239.18509654792916</v>
          </cell>
          <cell r="NX5">
            <v>238.83068617196264</v>
          </cell>
          <cell r="NY5">
            <v>245.79052401240057</v>
          </cell>
          <cell r="NZ5">
            <v>255.00170911857256</v>
          </cell>
          <cell r="OA5">
            <v>255.34806527087326</v>
          </cell>
          <cell r="OB5">
            <v>249.79592893118581</v>
          </cell>
          <cell r="OC5">
            <v>240.62810552403559</v>
          </cell>
          <cell r="OD5">
            <v>244.37378128257626</v>
          </cell>
          <cell r="OE5">
            <v>251.49351656492854</v>
          </cell>
          <cell r="OF5">
            <v>252.21464359677751</v>
          </cell>
          <cell r="OG5">
            <v>256.98455019204886</v>
          </cell>
          <cell r="OH5">
            <v>267.8538567833167</v>
          </cell>
          <cell r="OI5">
            <v>269.52291413538728</v>
          </cell>
          <cell r="OJ5">
            <v>267.3817838069109</v>
          </cell>
          <cell r="OK5">
            <v>266.6040557687466</v>
          </cell>
          <cell r="OL5">
            <v>268.22187174077214</v>
          </cell>
          <cell r="OM5">
            <v>266.44335464583452</v>
          </cell>
          <cell r="ON5">
            <v>263.54582743987669</v>
          </cell>
          <cell r="OO5">
            <v>257.92002163951213</v>
          </cell>
          <cell r="OP5">
            <v>262.92527982422945</v>
          </cell>
          <cell r="OQ5">
            <v>274.48524996963829</v>
          </cell>
          <cell r="OR5">
            <v>277.55570874074789</v>
          </cell>
          <cell r="OS5">
            <v>286.13941742890614</v>
          </cell>
          <cell r="OT5">
            <v>285.53867590931287</v>
          </cell>
          <cell r="OU5">
            <v>282.2872263730535</v>
          </cell>
          <cell r="OV5">
            <v>289.19034670781178</v>
          </cell>
          <cell r="OW5">
            <v>290.18590782425497</v>
          </cell>
          <cell r="OX5">
            <v>307.84986979034323</v>
          </cell>
          <cell r="OY5">
            <v>319.40608308066771</v>
          </cell>
          <cell r="OZ5">
            <v>326.31232150385927</v>
          </cell>
          <cell r="PA5">
            <v>327.48199104453971</v>
          </cell>
          <cell r="PB5">
            <v>315.38518499580255</v>
          </cell>
          <cell r="PC5">
            <v>307.2980461941637</v>
          </cell>
          <cell r="PD5">
            <v>307.24432320580115</v>
          </cell>
          <cell r="PE5">
            <v>306.18060156219281</v>
          </cell>
          <cell r="PF5">
            <v>304.38794695965146</v>
          </cell>
          <cell r="PG5">
            <v>306.61050191700002</v>
          </cell>
          <cell r="PH5">
            <v>303.34490414253105</v>
          </cell>
          <cell r="PI5">
            <v>300.86756835010414</v>
          </cell>
          <cell r="PJ5">
            <v>298.55408318211943</v>
          </cell>
          <cell r="PK5">
            <v>294.29969837043836</v>
          </cell>
          <cell r="PL5">
            <v>293.45967258339664</v>
          </cell>
          <cell r="PM5">
            <v>294.42943994362543</v>
          </cell>
          <cell r="PN5">
            <v>306.25098502734994</v>
          </cell>
          <cell r="PO5">
            <v>321.38276616363794</v>
          </cell>
          <cell r="PP5">
            <v>324.47249315331533</v>
          </cell>
          <cell r="PQ5">
            <v>321.50996846840928</v>
          </cell>
          <cell r="PR5">
            <v>320.34275156906472</v>
          </cell>
          <cell r="PS5">
            <v>310.68817166842871</v>
          </cell>
          <cell r="PT5">
            <v>301.21021636038103</v>
          </cell>
          <cell r="PU5">
            <v>293.24635499204118</v>
          </cell>
          <cell r="PV5">
            <v>293.20903873162547</v>
          </cell>
          <cell r="PW5">
            <v>286.03054786236476</v>
          </cell>
          <cell r="PX5">
            <v>276.60186578614434</v>
          </cell>
          <cell r="PY5">
            <v>260.72664503407475</v>
          </cell>
          <cell r="PZ5">
            <v>247.40072805887459</v>
          </cell>
          <cell r="QA5">
            <v>250.07832923985021</v>
          </cell>
          <cell r="QB5">
            <v>250.15222363656258</v>
          </cell>
          <cell r="QC5">
            <v>251.83250908887882</v>
          </cell>
          <cell r="QD5">
            <v>258.32634098667899</v>
          </cell>
          <cell r="QE5">
            <v>241.16045366771019</v>
          </cell>
          <cell r="QF5">
            <v>234.76757018444439</v>
          </cell>
          <cell r="QG5">
            <v>227.47523395609358</v>
          </cell>
          <cell r="QH5">
            <v>218.86970618102453</v>
          </cell>
          <cell r="QI5">
            <v>212.90455179391802</v>
          </cell>
          <cell r="QJ5">
            <v>210.6019227188925</v>
          </cell>
          <cell r="QK5">
            <v>207.89354582984745</v>
          </cell>
          <cell r="QL5">
            <v>204.84331169407565</v>
          </cell>
          <cell r="QM5">
            <v>207.03502214806772</v>
          </cell>
          <cell r="QN5">
            <v>209.66417224278052</v>
          </cell>
          <cell r="QO5">
            <v>210.11055884269376</v>
          </cell>
          <cell r="QP5">
            <v>211.00625123369198</v>
          </cell>
          <cell r="QQ5">
            <v>214.18041948923471</v>
          </cell>
          <cell r="QR5">
            <v>218.78385377239189</v>
          </cell>
          <cell r="QS5">
            <v>221.76161038756868</v>
          </cell>
          <cell r="QT5">
            <v>222.64152078119415</v>
          </cell>
          <cell r="QU5">
            <v>222.27227798442541</v>
          </cell>
          <cell r="QV5">
            <v>214.9904295881739</v>
          </cell>
          <cell r="QW5">
            <v>212.49346010725196</v>
          </cell>
          <cell r="QX5">
            <v>207.43843419091903</v>
          </cell>
          <cell r="QY5">
            <v>199.45115079198777</v>
          </cell>
          <cell r="QZ5">
            <v>199.64847461750608</v>
          </cell>
          <cell r="RA5">
            <v>197.82131508513794</v>
          </cell>
          <cell r="RB5">
            <v>195.01850394716857</v>
          </cell>
          <cell r="RC5">
            <v>193.73781366038324</v>
          </cell>
          <cell r="RD5">
            <v>191.0813750522137</v>
          </cell>
          <cell r="RE5">
            <v>189.79511066128808</v>
          </cell>
          <cell r="RF5">
            <v>188.41891732569533</v>
          </cell>
          <cell r="RG5">
            <v>182.24885605233908</v>
          </cell>
          <cell r="RH5">
            <v>181.39210039713979</v>
          </cell>
          <cell r="RI5">
            <v>180.41501408052943</v>
          </cell>
          <cell r="RJ5">
            <v>175.41827710274853</v>
          </cell>
          <cell r="RK5">
            <v>174.84350757660968</v>
          </cell>
          <cell r="RL5">
            <v>177.68086066826189</v>
          </cell>
          <cell r="RM5">
            <v>180.08027493263282</v>
          </cell>
          <cell r="RN5">
            <v>178.32091463078555</v>
          </cell>
          <cell r="RO5">
            <v>179.18300233650208</v>
          </cell>
          <cell r="RP5">
            <v>176.44991409255567</v>
          </cell>
          <cell r="RQ5">
            <v>177.50701804153621</v>
          </cell>
          <cell r="RR5">
            <v>177.87594541405142</v>
          </cell>
          <cell r="RS5">
            <v>178.76558012369273</v>
          </cell>
          <cell r="RT5">
            <v>181.9066848097394</v>
          </cell>
          <cell r="RU5">
            <v>182.28597712119918</v>
          </cell>
          <cell r="RV5">
            <v>184.71522486443823</v>
          </cell>
          <cell r="RW5">
            <v>187.89075775890549</v>
          </cell>
          <cell r="RX5">
            <v>190.7475659904778</v>
          </cell>
          <cell r="RY5">
            <v>192.82767632983629</v>
          </cell>
          <cell r="RZ5">
            <v>196.79775559563936</v>
          </cell>
          <cell r="SA5">
            <v>198.20020674712455</v>
          </cell>
          <cell r="SB5">
            <v>198.43157126126187</v>
          </cell>
          <cell r="SC5">
            <v>200.807123812442</v>
          </cell>
          <cell r="SD5">
            <v>203.79076085421443</v>
          </cell>
          <cell r="SE5">
            <v>206.81101465896265</v>
          </cell>
          <cell r="SF5">
            <v>206.57124959771332</v>
          </cell>
          <cell r="SG5">
            <v>205.43879863981905</v>
          </cell>
          <cell r="SH5">
            <v>204.9362455250174</v>
          </cell>
          <cell r="SI5">
            <v>203.51740728296338</v>
          </cell>
          <cell r="SJ5">
            <v>201.13829054987431</v>
          </cell>
          <cell r="SK5">
            <v>198.32912093652283</v>
          </cell>
          <cell r="SL5">
            <v>199.49359062799314</v>
          </cell>
          <cell r="SM5">
            <v>199.4889590001454</v>
          </cell>
          <cell r="SN5">
            <v>200.86284350728985</v>
          </cell>
          <cell r="SO5">
            <v>201.16551345699031</v>
          </cell>
          <cell r="SP5">
            <v>200.92445501653856</v>
          </cell>
          <cell r="SQ5">
            <v>202.47086726692316</v>
          </cell>
          <cell r="SR5">
            <v>215.70104291963037</v>
          </cell>
        </row>
        <row r="6">
          <cell r="A6" t="str">
            <v>Energy</v>
          </cell>
          <cell r="B6" t="str">
            <v>sector Energy</v>
          </cell>
          <cell r="C6" t="str">
            <v>sector Energy</v>
          </cell>
          <cell r="D6">
            <v>211.38714399475117</v>
          </cell>
          <cell r="E6">
            <v>176.75108205339961</v>
          </cell>
          <cell r="F6">
            <v>193.44743944060542</v>
          </cell>
          <cell r="G6">
            <v>210.18589333768259</v>
          </cell>
          <cell r="H6">
            <v>217.96623191891803</v>
          </cell>
          <cell r="I6">
            <v>233.65842192249713</v>
          </cell>
          <cell r="J6">
            <v>248.08344673632274</v>
          </cell>
          <cell r="K6">
            <v>267.58112361684829</v>
          </cell>
          <cell r="L6">
            <v>267.63733652365983</v>
          </cell>
          <cell r="M6">
            <v>356.71428685921956</v>
          </cell>
          <cell r="N6">
            <v>358.98145361259714</v>
          </cell>
          <cell r="O6">
            <v>347.56290434652055</v>
          </cell>
          <cell r="P6">
            <v>326.32074806545614</v>
          </cell>
          <cell r="Q6">
            <v>364.53365493697709</v>
          </cell>
          <cell r="R6">
            <v>377.86404148037013</v>
          </cell>
          <cell r="S6">
            <v>372.71331937195947</v>
          </cell>
          <cell r="T6">
            <v>371.32219419188868</v>
          </cell>
          <cell r="U6">
            <v>375.87434387460996</v>
          </cell>
          <cell r="V6">
            <v>384.74517461923676</v>
          </cell>
          <cell r="W6">
            <v>381.89278343309002</v>
          </cell>
          <cell r="X6">
            <v>387.46122041291267</v>
          </cell>
          <cell r="Y6">
            <v>337.09157916522804</v>
          </cell>
          <cell r="Z6">
            <v>426.35503703358899</v>
          </cell>
          <cell r="AA6">
            <v>422.83611531895133</v>
          </cell>
          <cell r="AB6">
            <v>433.13898669769719</v>
          </cell>
          <cell r="AC6">
            <v>433.97032401232866</v>
          </cell>
          <cell r="AD6">
            <v>436.94248341041794</v>
          </cell>
          <cell r="AE6">
            <v>419.48107079153482</v>
          </cell>
          <cell r="AF6">
            <v>419.14553590537923</v>
          </cell>
          <cell r="AG6">
            <v>395.94005069225511</v>
          </cell>
          <cell r="AH6">
            <v>399.87630788908058</v>
          </cell>
          <cell r="AI6">
            <v>390.36639272551946</v>
          </cell>
          <cell r="AJ6">
            <v>362.69179027110846</v>
          </cell>
          <cell r="AK6">
            <v>351.73186008193443</v>
          </cell>
          <cell r="AL6">
            <v>380.51536088011579</v>
          </cell>
          <cell r="AM6">
            <v>387.02055253131238</v>
          </cell>
          <cell r="AN6">
            <v>393.60383726836551</v>
          </cell>
          <cell r="AO6">
            <v>360.3627103409093</v>
          </cell>
          <cell r="AP6">
            <v>369.01900033329366</v>
          </cell>
          <cell r="AQ6">
            <v>334.50066250933776</v>
          </cell>
          <cell r="AR6">
            <v>368.23927225819881</v>
          </cell>
          <cell r="AS6">
            <v>382.63109042065338</v>
          </cell>
          <cell r="AT6">
            <v>383.08857746868006</v>
          </cell>
          <cell r="AU6">
            <v>370.41137803343599</v>
          </cell>
          <cell r="AV6">
            <v>353.84242113440564</v>
          </cell>
          <cell r="AW6">
            <v>374.50323100545006</v>
          </cell>
          <cell r="AX6">
            <v>362.64885115014846</v>
          </cell>
          <cell r="AY6">
            <v>426.045163296726</v>
          </cell>
          <cell r="AZ6">
            <v>370.70703552286824</v>
          </cell>
          <cell r="BA6">
            <v>344.85162565462451</v>
          </cell>
          <cell r="BB6">
            <v>329.42193192225693</v>
          </cell>
          <cell r="BC6">
            <v>337.33994506591233</v>
          </cell>
          <cell r="BD6">
            <v>363.4250038228962</v>
          </cell>
          <cell r="BE6">
            <v>376.01082647623122</v>
          </cell>
          <cell r="BF6">
            <v>430.99939586421476</v>
          </cell>
          <cell r="BG6">
            <v>443.91995204977695</v>
          </cell>
          <cell r="BH6">
            <v>443.84394068432226</v>
          </cell>
          <cell r="BI6">
            <v>472.17757045601309</v>
          </cell>
          <cell r="BJ6">
            <v>469.25503229225802</v>
          </cell>
          <cell r="BK6">
            <v>426.85152498439703</v>
          </cell>
          <cell r="BL6">
            <v>443.77378767053409</v>
          </cell>
          <cell r="BM6">
            <v>429.8380465783552</v>
          </cell>
          <cell r="BN6">
            <v>434.64697599160672</v>
          </cell>
          <cell r="BO6">
            <v>405.59487078219274</v>
          </cell>
          <cell r="BP6">
            <v>424.02165685542303</v>
          </cell>
          <cell r="BQ6">
            <v>418.07701751260458</v>
          </cell>
          <cell r="BR6">
            <v>504.7956218803227</v>
          </cell>
          <cell r="BS6">
            <v>726.57624624800678</v>
          </cell>
          <cell r="BT6">
            <v>741.17686349908251</v>
          </cell>
          <cell r="BU6">
            <v>767.56849533061677</v>
          </cell>
          <cell r="BV6">
            <v>771.94395626949517</v>
          </cell>
          <cell r="BW6">
            <v>775.44184821066631</v>
          </cell>
          <cell r="BX6">
            <v>774.93252668576304</v>
          </cell>
          <cell r="BY6">
            <v>785.65788597184053</v>
          </cell>
          <cell r="BZ6">
            <v>868.60295452504965</v>
          </cell>
          <cell r="CA6">
            <v>870.0611583943404</v>
          </cell>
          <cell r="CB6">
            <v>855.39974283017216</v>
          </cell>
          <cell r="CC6">
            <v>1073.8087571494727</v>
          </cell>
          <cell r="CD6">
            <v>972.63825220599028</v>
          </cell>
          <cell r="CE6">
            <v>1088.5862907715143</v>
          </cell>
          <cell r="CF6">
            <v>937.63729068152611</v>
          </cell>
          <cell r="CG6">
            <v>953.03951996060835</v>
          </cell>
          <cell r="CH6">
            <v>922.34504036599765</v>
          </cell>
          <cell r="CI6">
            <v>929.55157024053858</v>
          </cell>
          <cell r="CJ6">
            <v>775.80865240189428</v>
          </cell>
          <cell r="CK6">
            <v>630.16984677108019</v>
          </cell>
          <cell r="CL6">
            <v>603.41130458612747</v>
          </cell>
          <cell r="CM6">
            <v>499.34887401352455</v>
          </cell>
          <cell r="CN6">
            <v>497.12128354373579</v>
          </cell>
          <cell r="CO6">
            <v>534.42964646790915</v>
          </cell>
          <cell r="CP6">
            <v>512.83678115099679</v>
          </cell>
          <cell r="CQ6">
            <v>515.16312761055303</v>
          </cell>
          <cell r="CR6">
            <v>540.30380932106823</v>
          </cell>
          <cell r="CS6">
            <v>524.71138737264653</v>
          </cell>
          <cell r="CT6">
            <v>532.44250762514764</v>
          </cell>
          <cell r="CU6">
            <v>525.22587308368452</v>
          </cell>
          <cell r="CV6">
            <v>495.70443420270834</v>
          </cell>
          <cell r="CW6">
            <v>496.30183481177693</v>
          </cell>
          <cell r="CX6">
            <v>482.23675021768736</v>
          </cell>
          <cell r="CY6">
            <v>502.4523952081949</v>
          </cell>
          <cell r="CZ6">
            <v>515.28022001958641</v>
          </cell>
          <cell r="DA6">
            <v>594.17816471170283</v>
          </cell>
          <cell r="DB6">
            <v>610.01222521825514</v>
          </cell>
          <cell r="DC6">
            <v>584.70500916009757</v>
          </cell>
          <cell r="DD6">
            <v>610.58578428898375</v>
          </cell>
          <cell r="DE6">
            <v>593.51050955393544</v>
          </cell>
          <cell r="DF6">
            <v>491.4148412259035</v>
          </cell>
          <cell r="DG6">
            <v>426.25438494790723</v>
          </cell>
          <cell r="DH6">
            <v>336.01042507930845</v>
          </cell>
          <cell r="DI6">
            <v>323.41765459489449</v>
          </cell>
          <cell r="DJ6">
            <v>262.61473533111064</v>
          </cell>
          <cell r="DK6">
            <v>258.62112412646786</v>
          </cell>
          <cell r="DL6">
            <v>281.34827674454078</v>
          </cell>
          <cell r="DM6">
            <v>206.65849593211709</v>
          </cell>
          <cell r="DN6">
            <v>182.7634044599086</v>
          </cell>
          <cell r="DO6">
            <v>173.57258707442134</v>
          </cell>
          <cell r="DP6">
            <v>175.90535143709928</v>
          </cell>
          <cell r="DQ6">
            <v>190.42213083571571</v>
          </cell>
          <cell r="DR6">
            <v>190.47283919396625</v>
          </cell>
          <cell r="DS6">
            <v>167.50609285628795</v>
          </cell>
          <cell r="DT6">
            <v>155.00189145195856</v>
          </cell>
          <cell r="DU6">
            <v>146.35333284786714</v>
          </cell>
          <cell r="DV6">
            <v>138.74080843460186</v>
          </cell>
          <cell r="DW6">
            <v>128.31139684642105</v>
          </cell>
          <cell r="DX6">
            <v>128.30732864678279</v>
          </cell>
          <cell r="DY6">
            <v>128.37271601227297</v>
          </cell>
          <cell r="DZ6">
            <v>131.99621380634977</v>
          </cell>
          <cell r="EA6">
            <v>131.36463622257858</v>
          </cell>
          <cell r="EB6">
            <v>129.44317877606304</v>
          </cell>
          <cell r="EC6">
            <v>131.78485441632941</v>
          </cell>
          <cell r="ED6">
            <v>132.45554329771551</v>
          </cell>
          <cell r="EE6">
            <v>130.87211207771301</v>
          </cell>
          <cell r="EF6">
            <v>131.81813047393038</v>
          </cell>
          <cell r="EG6">
            <v>129.12981828237326</v>
          </cell>
          <cell r="EH6">
            <v>123.51738868941369</v>
          </cell>
          <cell r="EI6">
            <v>126.7999759419635</v>
          </cell>
          <cell r="EJ6">
            <v>131.76279499926045</v>
          </cell>
          <cell r="EK6">
            <v>139.74164002710208</v>
          </cell>
          <cell r="EL6">
            <v>138.67427276497335</v>
          </cell>
          <cell r="EM6">
            <v>138.9099512498602</v>
          </cell>
          <cell r="EN6">
            <v>137.28592384986953</v>
          </cell>
          <cell r="EO6">
            <v>142.14337668834625</v>
          </cell>
          <cell r="EP6">
            <v>144.22397348130124</v>
          </cell>
          <cell r="EQ6">
            <v>137.03880828237163</v>
          </cell>
          <cell r="ER6">
            <v>138.30126323334127</v>
          </cell>
          <cell r="ES6">
            <v>134.99850575961918</v>
          </cell>
          <cell r="ET6">
            <v>137.42676418603583</v>
          </cell>
          <cell r="EU6">
            <v>135.18120643021169</v>
          </cell>
          <cell r="EV6">
            <v>136.56528714442626</v>
          </cell>
          <cell r="EW6">
            <v>141.9421314100772</v>
          </cell>
          <cell r="EX6">
            <v>143.42802544090898</v>
          </cell>
          <cell r="EY6">
            <v>143.23397685731203</v>
          </cell>
          <cell r="EZ6">
            <v>142.38174106090514</v>
          </cell>
          <cell r="FA6">
            <v>147.40187375480309</v>
          </cell>
          <cell r="FB6">
            <v>150.29508935196699</v>
          </cell>
          <cell r="FC6">
            <v>148.53473690290747</v>
          </cell>
          <cell r="FD6">
            <v>146.09488613475861</v>
          </cell>
          <cell r="FE6">
            <v>143.88748216148096</v>
          </cell>
          <cell r="FF6">
            <v>140.84604840125888</v>
          </cell>
          <cell r="FG6">
            <v>142.37882889292391</v>
          </cell>
          <cell r="FH6">
            <v>142.80895308065786</v>
          </cell>
          <cell r="FI6">
            <v>143.02419243984298</v>
          </cell>
          <cell r="FJ6">
            <v>147.08145596148816</v>
          </cell>
          <cell r="FK6">
            <v>144.83304339725896</v>
          </cell>
          <cell r="FL6">
            <v>144.57576142407584</v>
          </cell>
          <cell r="FM6">
            <v>143.01345279764755</v>
          </cell>
          <cell r="FN6">
            <v>144.38158194142954</v>
          </cell>
          <cell r="FO6">
            <v>146.14261079157146</v>
          </cell>
          <cell r="FP6">
            <v>148.01087189125269</v>
          </cell>
          <cell r="FQ6">
            <v>150.24839287685231</v>
          </cell>
          <cell r="FR6">
            <v>149.49158423891291</v>
          </cell>
          <cell r="FS6">
            <v>153.28911689015476</v>
          </cell>
          <cell r="FT6">
            <v>157.67468005872894</v>
          </cell>
          <cell r="FU6">
            <v>155.78908827410268</v>
          </cell>
          <cell r="FV6">
            <v>159.02104986996204</v>
          </cell>
          <cell r="FW6">
            <v>158.46372007888181</v>
          </cell>
          <cell r="FX6">
            <v>162.18323373662682</v>
          </cell>
          <cell r="FY6">
            <v>167.23301758714021</v>
          </cell>
          <cell r="FZ6">
            <v>164.3403262939118</v>
          </cell>
          <cell r="GA6">
            <v>157.91452031272649</v>
          </cell>
          <cell r="GB6">
            <v>159.45491961890829</v>
          </cell>
          <cell r="GC6">
            <v>163.4791816627644</v>
          </cell>
          <cell r="GD6">
            <v>161.82250951423867</v>
          </cell>
          <cell r="GE6">
            <v>162.71712896475569</v>
          </cell>
          <cell r="GF6">
            <v>164.54621383294091</v>
          </cell>
          <cell r="GG6">
            <v>171.41381409779561</v>
          </cell>
          <cell r="GH6">
            <v>177.02741210161898</v>
          </cell>
          <cell r="GI6">
            <v>176.15619997814298</v>
          </cell>
          <cell r="GJ6">
            <v>165.44972617381438</v>
          </cell>
          <cell r="GK6">
            <v>171.84649104351178</v>
          </cell>
          <cell r="GL6">
            <v>171.65960116808117</v>
          </cell>
          <cell r="GM6">
            <v>169.36429049424828</v>
          </cell>
          <cell r="GN6">
            <v>166.86468615114688</v>
          </cell>
          <cell r="GO6">
            <v>162.46602087014168</v>
          </cell>
          <cell r="GP6">
            <v>160.30470960536971</v>
          </cell>
          <cell r="GQ6">
            <v>152.43398392544685</v>
          </cell>
          <cell r="GR6">
            <v>144.70157815666124</v>
          </cell>
          <cell r="GS6">
            <v>148.8216660080142</v>
          </cell>
          <cell r="GT6">
            <v>147.81452260155231</v>
          </cell>
          <cell r="GU6">
            <v>152.50815956301244</v>
          </cell>
          <cell r="GV6">
            <v>158.18125092958286</v>
          </cell>
          <cell r="GW6">
            <v>154.00898633713277</v>
          </cell>
          <cell r="GX6">
            <v>151.89170902063321</v>
          </cell>
          <cell r="GY6">
            <v>151.51542520742862</v>
          </cell>
          <cell r="GZ6">
            <v>149.3278446300514</v>
          </cell>
          <cell r="HA6">
            <v>151.16269435751809</v>
          </cell>
          <cell r="HB6">
            <v>151.65658755652237</v>
          </cell>
          <cell r="HC6">
            <v>152.13919316267595</v>
          </cell>
          <cell r="HD6">
            <v>156.53315677251666</v>
          </cell>
          <cell r="HE6">
            <v>153.21939832195639</v>
          </cell>
          <cell r="HF6">
            <v>154.30155821063741</v>
          </cell>
          <cell r="HG6">
            <v>159.52114209167289</v>
          </cell>
          <cell r="HH6">
            <v>162.92443403552102</v>
          </cell>
          <cell r="HI6">
            <v>167.36426261549443</v>
          </cell>
          <cell r="HJ6">
            <v>171.96130511590096</v>
          </cell>
          <cell r="HK6">
            <v>174.99720697391032</v>
          </cell>
          <cell r="HL6">
            <v>174.43136891645941</v>
          </cell>
          <cell r="HM6">
            <v>177.56339197624848</v>
          </cell>
          <cell r="HN6">
            <v>177.65603338778018</v>
          </cell>
          <cell r="HO6">
            <v>174.52452090751009</v>
          </cell>
          <cell r="HP6">
            <v>175.68923547086865</v>
          </cell>
          <cell r="HQ6">
            <v>171.9461831745692</v>
          </cell>
          <cell r="HR6">
            <v>163.61236712608112</v>
          </cell>
          <cell r="HS6">
            <v>168.33025632154568</v>
          </cell>
          <cell r="HT6">
            <v>173.59872830165921</v>
          </cell>
          <cell r="HU6">
            <v>178.56184792867674</v>
          </cell>
          <cell r="HV6">
            <v>180.20581767926365</v>
          </cell>
          <cell r="HW6">
            <v>183.88221663511916</v>
          </cell>
          <cell r="HX6">
            <v>186.03806687075271</v>
          </cell>
          <cell r="HY6">
            <v>179.42666034368426</v>
          </cell>
          <cell r="HZ6">
            <v>179.74540611722321</v>
          </cell>
          <cell r="IA6">
            <v>182.88397636421772</v>
          </cell>
          <cell r="IB6">
            <v>183.98831074136865</v>
          </cell>
          <cell r="IC6">
            <v>179.28753570649772</v>
          </cell>
          <cell r="ID6">
            <v>177.13392305064576</v>
          </cell>
          <cell r="IE6">
            <v>174.71045104505495</v>
          </cell>
          <cell r="IF6">
            <v>175.03234669751674</v>
          </cell>
          <cell r="IG6">
            <v>179.37344690365717</v>
          </cell>
          <cell r="IH6">
            <v>176.78446823879332</v>
          </cell>
          <cell r="II6">
            <v>173.62312893532217</v>
          </cell>
          <cell r="IJ6">
            <v>172.37429309104382</v>
          </cell>
          <cell r="IK6">
            <v>169.02910333530977</v>
          </cell>
          <cell r="IL6">
            <v>176.39612690566108</v>
          </cell>
          <cell r="IM6">
            <v>179.74024404777214</v>
          </cell>
          <cell r="IN6">
            <v>179.46094816721975</v>
          </cell>
          <cell r="IO6">
            <v>179.75999911599607</v>
          </cell>
          <cell r="IP6">
            <v>180.11633089403807</v>
          </cell>
          <cell r="IQ6">
            <v>182.25452500487117</v>
          </cell>
          <cell r="IR6">
            <v>180.72689188874142</v>
          </cell>
          <cell r="IS6">
            <v>178.01923481078819</v>
          </cell>
          <cell r="IT6">
            <v>176.01892065453532</v>
          </cell>
          <cell r="IU6">
            <v>176.8121180266775</v>
          </cell>
          <cell r="IV6">
            <v>182.7325997589156</v>
          </cell>
          <cell r="IW6">
            <v>194.01380809283629</v>
          </cell>
          <cell r="IX6">
            <v>193.23913459916039</v>
          </cell>
          <cell r="IY6">
            <v>201.00643357584252</v>
          </cell>
          <cell r="IZ6">
            <v>204.82748375666142</v>
          </cell>
          <cell r="JA6">
            <v>196.29932196300851</v>
          </cell>
          <cell r="JB6">
            <v>195.43496079576016</v>
          </cell>
          <cell r="JC6">
            <v>192.95342543253301</v>
          </cell>
          <cell r="JD6">
            <v>193.05786902961876</v>
          </cell>
          <cell r="JE6">
            <v>195.79555978105961</v>
          </cell>
          <cell r="JF6">
            <v>199.41455531873925</v>
          </cell>
          <cell r="JG6">
            <v>202.69945766083524</v>
          </cell>
          <cell r="JH6">
            <v>210.23759534102678</v>
          </cell>
          <cell r="JI6">
            <v>194.85301032466072</v>
          </cell>
          <cell r="JJ6">
            <v>185.93243210934102</v>
          </cell>
          <cell r="JK6">
            <v>188.73714084820449</v>
          </cell>
          <cell r="JL6">
            <v>180.20351487093791</v>
          </cell>
          <cell r="JM6">
            <v>173.6402256638184</v>
          </cell>
          <cell r="JN6">
            <v>176.02834148223326</v>
          </cell>
          <cell r="JO6">
            <v>178.26793761708214</v>
          </cell>
          <cell r="JP6">
            <v>186.02663933298365</v>
          </cell>
          <cell r="JQ6">
            <v>188.82973149924726</v>
          </cell>
          <cell r="JR6">
            <v>188.70533860714735</v>
          </cell>
          <cell r="JS6">
            <v>192.50506302411856</v>
          </cell>
          <cell r="JT6">
            <v>202.0493223697618</v>
          </cell>
          <cell r="JU6">
            <v>197.63657608368993</v>
          </cell>
          <cell r="JV6">
            <v>196.02836935950074</v>
          </cell>
          <cell r="JW6">
            <v>199.07305067891258</v>
          </cell>
          <cell r="JX6">
            <v>207.1374102738686</v>
          </cell>
          <cell r="JY6">
            <v>204.59162750261649</v>
          </cell>
          <cell r="JZ6">
            <v>201.09701922990757</v>
          </cell>
          <cell r="KA6">
            <v>204.04995154865088</v>
          </cell>
          <cell r="KB6">
            <v>200.68753231895718</v>
          </cell>
          <cell r="KC6">
            <v>189.67056919541955</v>
          </cell>
          <cell r="KD6">
            <v>190.62209960802647</v>
          </cell>
          <cell r="KE6">
            <v>187.83856325760485</v>
          </cell>
          <cell r="KF6">
            <v>188.44067188671605</v>
          </cell>
          <cell r="KG6">
            <v>192.78597251879424</v>
          </cell>
          <cell r="KH6">
            <v>199.68445887971669</v>
          </cell>
          <cell r="KI6">
            <v>204.91219058066605</v>
          </cell>
          <cell r="KJ6">
            <v>207.15769620714337</v>
          </cell>
          <cell r="KK6">
            <v>203.51279550671947</v>
          </cell>
          <cell r="KL6">
            <v>198.56694322659447</v>
          </cell>
          <cell r="KM6">
            <v>192.2625412077941</v>
          </cell>
          <cell r="KN6">
            <v>186.70103520810605</v>
          </cell>
          <cell r="KO6">
            <v>186.9562586684674</v>
          </cell>
          <cell r="KP6">
            <v>191.9273098393418</v>
          </cell>
          <cell r="KQ6">
            <v>191.74610200762748</v>
          </cell>
          <cell r="KR6">
            <v>194.35497198883445</v>
          </cell>
          <cell r="KS6">
            <v>195.86148440458626</v>
          </cell>
          <cell r="KT6">
            <v>197.12725944869965</v>
          </cell>
          <cell r="KU6">
            <v>194.6886470677033</v>
          </cell>
          <cell r="KV6">
            <v>202.18994627267494</v>
          </cell>
          <cell r="KW6">
            <v>208.38463344917821</v>
          </cell>
          <cell r="KX6">
            <v>209.32807178679485</v>
          </cell>
          <cell r="KY6">
            <v>211.64338958420231</v>
          </cell>
          <cell r="KZ6">
            <v>219.88183948124575</v>
          </cell>
          <cell r="LA6">
            <v>223.56498398365451</v>
          </cell>
          <cell r="LB6">
            <v>219.25527180328592</v>
          </cell>
          <cell r="LC6">
            <v>217.49150835674629</v>
          </cell>
          <cell r="LD6">
            <v>218.12617714791003</v>
          </cell>
          <cell r="LE6">
            <v>216.07700573370232</v>
          </cell>
          <cell r="LF6">
            <v>216.29519358900936</v>
          </cell>
          <cell r="LG6">
            <v>218.70448452303188</v>
          </cell>
          <cell r="LH6">
            <v>226.5079063665718</v>
          </cell>
          <cell r="LI6">
            <v>215.34143240869045</v>
          </cell>
          <cell r="LJ6">
            <v>210.74620072387532</v>
          </cell>
          <cell r="LK6">
            <v>212.70044676199555</v>
          </cell>
          <cell r="LL6">
            <v>214.59864775158837</v>
          </cell>
          <cell r="LM6">
            <v>215.09936929543318</v>
          </cell>
          <cell r="LN6">
            <v>220.39497270748018</v>
          </cell>
          <cell r="LO6">
            <v>221.06984341426565</v>
          </cell>
          <cell r="LP6">
            <v>224.07099012980612</v>
          </cell>
          <cell r="LQ6">
            <v>225.65296024493495</v>
          </cell>
          <cell r="LR6">
            <v>230.28613886286692</v>
          </cell>
          <cell r="LS6">
            <v>226.34252060964704</v>
          </cell>
          <cell r="LT6">
            <v>217.8232442313917</v>
          </cell>
          <cell r="LU6">
            <v>204.59571986218918</v>
          </cell>
          <cell r="LV6">
            <v>201.21621278908847</v>
          </cell>
          <cell r="LW6">
            <v>198.58710933570191</v>
          </cell>
          <cell r="LX6">
            <v>199.48720478226991</v>
          </cell>
          <cell r="LY6">
            <v>204.18427238510918</v>
          </cell>
          <cell r="LZ6">
            <v>206.41611894007028</v>
          </cell>
          <cell r="MA6">
            <v>207.10706478846447</v>
          </cell>
          <cell r="MB6">
            <v>210.45596485711633</v>
          </cell>
          <cell r="MC6">
            <v>213.07627800793199</v>
          </cell>
          <cell r="MD6">
            <v>215.82942297118157</v>
          </cell>
          <cell r="ME6">
            <v>214.82924917856229</v>
          </cell>
          <cell r="MF6">
            <v>213.32149774163958</v>
          </cell>
          <cell r="MG6">
            <v>211.89145017159734</v>
          </cell>
          <cell r="MH6">
            <v>216.61335190817343</v>
          </cell>
          <cell r="MI6">
            <v>225.25362565299866</v>
          </cell>
          <cell r="MJ6">
            <v>227.08200508425759</v>
          </cell>
          <cell r="MK6">
            <v>231.59594271010533</v>
          </cell>
          <cell r="ML6">
            <v>233.59286870141699</v>
          </cell>
          <cell r="MM6">
            <v>232.16875235456598</v>
          </cell>
          <cell r="MN6">
            <v>234.70863804366809</v>
          </cell>
          <cell r="MO6">
            <v>235.77332437906412</v>
          </cell>
          <cell r="MP6">
            <v>234.82728390282017</v>
          </cell>
          <cell r="MQ6">
            <v>236.65476547751572</v>
          </cell>
          <cell r="MR6">
            <v>241.33054385196417</v>
          </cell>
          <cell r="MS6">
            <v>250.38008055507345</v>
          </cell>
          <cell r="MT6">
            <v>249.28701303820611</v>
          </cell>
          <cell r="MU6">
            <v>252.518973148946</v>
          </cell>
          <cell r="MV6">
            <v>256.91684699458284</v>
          </cell>
          <cell r="MW6">
            <v>262.17755040890773</v>
          </cell>
          <cell r="MX6">
            <v>261.31982869741915</v>
          </cell>
          <cell r="MY6">
            <v>254.68474612921474</v>
          </cell>
          <cell r="MZ6">
            <v>241.16918031746943</v>
          </cell>
          <cell r="NA6">
            <v>239.38406380426488</v>
          </cell>
          <cell r="NB6">
            <v>250.94099082227152</v>
          </cell>
          <cell r="NC6">
            <v>253.93924462554457</v>
          </cell>
          <cell r="ND6">
            <v>259.58053852243825</v>
          </cell>
          <cell r="NE6">
            <v>265.4890432893078</v>
          </cell>
          <cell r="NF6">
            <v>272.31888500397605</v>
          </cell>
          <cell r="NG6">
            <v>275.37048860507809</v>
          </cell>
          <cell r="NH6">
            <v>269.8505641499043</v>
          </cell>
          <cell r="NI6">
            <v>268.09452362512752</v>
          </cell>
          <cell r="NJ6">
            <v>263.55167971959509</v>
          </cell>
          <cell r="NK6">
            <v>263.93952018890383</v>
          </cell>
          <cell r="NL6">
            <v>261.03850537390707</v>
          </cell>
          <cell r="NM6">
            <v>271.1742832138101</v>
          </cell>
          <cell r="NN6">
            <v>279.7934933906555</v>
          </cell>
          <cell r="NO6">
            <v>295.1694543586691</v>
          </cell>
          <cell r="NP6">
            <v>301.99397737827701</v>
          </cell>
          <cell r="NQ6">
            <v>306.2430189742247</v>
          </cell>
          <cell r="NR6">
            <v>309.10303348049723</v>
          </cell>
          <cell r="NS6">
            <v>314.58510940513611</v>
          </cell>
          <cell r="NT6">
            <v>326.25516394257545</v>
          </cell>
          <cell r="NU6">
            <v>340.02560773749741</v>
          </cell>
          <cell r="NV6">
            <v>353.46515889887809</v>
          </cell>
          <cell r="NW6">
            <v>356.15422871201031</v>
          </cell>
          <cell r="NX6">
            <v>349.86924319174682</v>
          </cell>
          <cell r="NY6">
            <v>345.56116541062596</v>
          </cell>
          <cell r="NZ6">
            <v>360.0880058904886</v>
          </cell>
          <cell r="OA6">
            <v>351.5328904683987</v>
          </cell>
          <cell r="OB6">
            <v>345.96454317529208</v>
          </cell>
          <cell r="OC6">
            <v>330.5823420254946</v>
          </cell>
          <cell r="OD6">
            <v>333.67950074295607</v>
          </cell>
          <cell r="OE6">
            <v>336.03549676039614</v>
          </cell>
          <cell r="OF6">
            <v>338.1302651867191</v>
          </cell>
          <cell r="OG6">
            <v>340.20941707140611</v>
          </cell>
          <cell r="OH6">
            <v>346.72729450561201</v>
          </cell>
          <cell r="OI6">
            <v>347.03597832780684</v>
          </cell>
          <cell r="OJ6">
            <v>347.0014511021455</v>
          </cell>
          <cell r="OK6">
            <v>349.6743295687715</v>
          </cell>
          <cell r="OL6">
            <v>358.59245996711655</v>
          </cell>
          <cell r="OM6">
            <v>360.98175022588566</v>
          </cell>
          <cell r="ON6">
            <v>350.42447404269376</v>
          </cell>
          <cell r="OO6">
            <v>338.7425972566644</v>
          </cell>
          <cell r="OP6">
            <v>334.6498706050952</v>
          </cell>
          <cell r="OQ6">
            <v>334.46418115108406</v>
          </cell>
          <cell r="OR6">
            <v>327.51696491986121</v>
          </cell>
          <cell r="OS6">
            <v>333.17897357015607</v>
          </cell>
          <cell r="OT6">
            <v>336.58793251550202</v>
          </cell>
          <cell r="OU6">
            <v>331.02603961568281</v>
          </cell>
          <cell r="OV6">
            <v>331.99315050261026</v>
          </cell>
          <cell r="OW6">
            <v>332.57587736016114</v>
          </cell>
          <cell r="OX6">
            <v>353.15344504758917</v>
          </cell>
          <cell r="OY6">
            <v>358.70241406461406</v>
          </cell>
          <cell r="OZ6">
            <v>369.63442237972026</v>
          </cell>
          <cell r="PA6">
            <v>365.4285016185006</v>
          </cell>
          <cell r="PB6">
            <v>350.03086655319129</v>
          </cell>
          <cell r="PC6">
            <v>334.63915056607726</v>
          </cell>
          <cell r="PD6">
            <v>330.60553964770628</v>
          </cell>
          <cell r="PE6">
            <v>322.92172101304533</v>
          </cell>
          <cell r="PF6">
            <v>314.59259614892807</v>
          </cell>
          <cell r="PG6">
            <v>312.3971308334589</v>
          </cell>
          <cell r="PH6">
            <v>311.29203509562808</v>
          </cell>
          <cell r="PI6">
            <v>310.4499501917561</v>
          </cell>
          <cell r="PJ6">
            <v>310.51910642133953</v>
          </cell>
          <cell r="PK6">
            <v>303.10621064394712</v>
          </cell>
          <cell r="PL6">
            <v>306.49734271358255</v>
          </cell>
          <cell r="PM6">
            <v>305.18424416057667</v>
          </cell>
          <cell r="PN6">
            <v>317.10592953106959</v>
          </cell>
          <cell r="PO6">
            <v>338.54379680171417</v>
          </cell>
          <cell r="PP6">
            <v>344.02720683587791</v>
          </cell>
          <cell r="PQ6">
            <v>343.02948586683277</v>
          </cell>
          <cell r="PR6">
            <v>348.36766971604027</v>
          </cell>
          <cell r="PS6">
            <v>339.37519732623491</v>
          </cell>
          <cell r="PT6">
            <v>328.87075821832025</v>
          </cell>
          <cell r="PU6">
            <v>322.37171596995591</v>
          </cell>
          <cell r="PV6">
            <v>327.99556395531101</v>
          </cell>
          <cell r="PW6">
            <v>323.52074030899604</v>
          </cell>
          <cell r="PX6">
            <v>318.41920371979074</v>
          </cell>
          <cell r="PY6">
            <v>313.59566195877392</v>
          </cell>
          <cell r="PZ6">
            <v>309.2495641194264</v>
          </cell>
          <cell r="QA6">
            <v>307.43248170539937</v>
          </cell>
          <cell r="QB6">
            <v>298.90060394413871</v>
          </cell>
          <cell r="QC6">
            <v>297.86053466058576</v>
          </cell>
          <cell r="QD6">
            <v>305.05403575019835</v>
          </cell>
          <cell r="QE6">
            <v>282.56732289546727</v>
          </cell>
          <cell r="QF6">
            <v>274.83138720395959</v>
          </cell>
          <cell r="QG6">
            <v>272.86075931859409</v>
          </cell>
          <cell r="QH6">
            <v>265.60041349523868</v>
          </cell>
          <cell r="QI6">
            <v>254.80588325181409</v>
          </cell>
          <cell r="QJ6">
            <v>249.89069652371012</v>
          </cell>
          <cell r="QK6">
            <v>247.85165805952548</v>
          </cell>
          <cell r="QL6">
            <v>239.98562370270488</v>
          </cell>
          <cell r="QM6">
            <v>241.80076796803868</v>
          </cell>
          <cell r="QN6">
            <v>245.33344361687898</v>
          </cell>
          <cell r="QO6">
            <v>245.04108783700858</v>
          </cell>
          <cell r="QP6">
            <v>247.26483177404404</v>
          </cell>
          <cell r="QQ6">
            <v>247.42080577204231</v>
          </cell>
          <cell r="QR6">
            <v>248.76084741005104</v>
          </cell>
          <cell r="QS6">
            <v>248.74756860103611</v>
          </cell>
          <cell r="QT6">
            <v>250.6881973637779</v>
          </cell>
          <cell r="QU6">
            <v>251.69346277798019</v>
          </cell>
          <cell r="QV6">
            <v>244.64834721926846</v>
          </cell>
          <cell r="QW6">
            <v>242.56033954598107</v>
          </cell>
          <cell r="QX6">
            <v>239.467993153441</v>
          </cell>
          <cell r="QY6">
            <v>239.90323548083697</v>
          </cell>
          <cell r="QZ6">
            <v>238.91389024839799</v>
          </cell>
          <cell r="RA6">
            <v>236.02008428265654</v>
          </cell>
          <cell r="RB6">
            <v>234.19359409376781</v>
          </cell>
          <cell r="RC6">
            <v>235.95795866372583</v>
          </cell>
          <cell r="RD6">
            <v>233.83124803602695</v>
          </cell>
          <cell r="RE6">
            <v>235.45631581565934</v>
          </cell>
          <cell r="RF6">
            <v>235.61002138461268</v>
          </cell>
          <cell r="RG6">
            <v>232.30072472247284</v>
          </cell>
          <cell r="RH6">
            <v>231.42556066169342</v>
          </cell>
          <cell r="RI6">
            <v>227.84353184325695</v>
          </cell>
          <cell r="RJ6">
            <v>223.50955088347195</v>
          </cell>
          <cell r="RK6">
            <v>222.70648356989622</v>
          </cell>
          <cell r="RL6">
            <v>223.27813810193143</v>
          </cell>
          <cell r="RM6">
            <v>177.54010528214491</v>
          </cell>
          <cell r="RN6">
            <v>176.33313497778343</v>
          </cell>
          <cell r="RO6">
            <v>177.29012101531023</v>
          </cell>
          <cell r="RP6">
            <v>175.23949549645613</v>
          </cell>
          <cell r="RQ6">
            <v>176.64954041688358</v>
          </cell>
          <cell r="RR6">
            <v>176.30458357190659</v>
          </cell>
          <cell r="RS6">
            <v>176.19215393990709</v>
          </cell>
          <cell r="RT6">
            <v>177.14504881172522</v>
          </cell>
          <cell r="RU6">
            <v>176.8630011309215</v>
          </cell>
          <cell r="RV6">
            <v>177.42901119250061</v>
          </cell>
          <cell r="RW6">
            <v>178.77818492409588</v>
          </cell>
          <cell r="RX6">
            <v>179.58063543085967</v>
          </cell>
          <cell r="RY6">
            <v>180.23415457637819</v>
          </cell>
          <cell r="RZ6">
            <v>184.12346706377184</v>
          </cell>
          <cell r="SA6">
            <v>185.43770111574443</v>
          </cell>
          <cell r="SB6">
            <v>186.10547294684821</v>
          </cell>
          <cell r="SC6">
            <v>188.76889256794539</v>
          </cell>
          <cell r="SD6">
            <v>195.27165726466265</v>
          </cell>
          <cell r="SE6">
            <v>199.65540906470164</v>
          </cell>
          <cell r="SF6">
            <v>199.12922905434453</v>
          </cell>
          <cell r="SG6">
            <v>198.83542507106918</v>
          </cell>
          <cell r="SH6">
            <v>198.82449136276756</v>
          </cell>
          <cell r="SI6">
            <v>196.93579455474875</v>
          </cell>
          <cell r="SJ6">
            <v>191.46908530672695</v>
          </cell>
          <cell r="SK6">
            <v>187.14066077770636</v>
          </cell>
          <cell r="SL6">
            <v>187.27390148539729</v>
          </cell>
          <cell r="SM6">
            <v>188.26203335370008</v>
          </cell>
          <cell r="SN6">
            <v>188.33682071814627</v>
          </cell>
          <cell r="SO6">
            <v>187.56307979531931</v>
          </cell>
          <cell r="SP6">
            <v>189.69821824434402</v>
          </cell>
          <cell r="SQ6">
            <v>192.63466541877881</v>
          </cell>
          <cell r="SR6">
            <v>196.89966532988851</v>
          </cell>
        </row>
        <row r="7">
          <cell r="A7" t="str">
            <v>TMT/ AUTO</v>
          </cell>
          <cell r="B7" t="str">
            <v>sector TMT/ AUTO</v>
          </cell>
          <cell r="C7" t="str">
            <v>sector TMT/ AUTO</v>
          </cell>
          <cell r="D7">
            <v>278.16423641069554</v>
          </cell>
          <cell r="E7">
            <v>269.69804180583617</v>
          </cell>
          <cell r="F7">
            <v>262.09234127626075</v>
          </cell>
          <cell r="G7">
            <v>265.04617986393367</v>
          </cell>
          <cell r="H7">
            <v>270.59035739548955</v>
          </cell>
          <cell r="I7">
            <v>282.37262170818065</v>
          </cell>
          <cell r="J7">
            <v>287.25931171444836</v>
          </cell>
          <cell r="K7">
            <v>307.87248051152028</v>
          </cell>
          <cell r="L7">
            <v>311.22670336763764</v>
          </cell>
          <cell r="M7">
            <v>309.44789535806359</v>
          </cell>
          <cell r="N7">
            <v>310.9607680695043</v>
          </cell>
          <cell r="O7">
            <v>309.53271564090113</v>
          </cell>
          <cell r="P7">
            <v>307.20032785258473</v>
          </cell>
          <cell r="Q7">
            <v>297.04499391500059</v>
          </cell>
          <cell r="R7">
            <v>294.01658171754423</v>
          </cell>
          <cell r="S7">
            <v>290.62400788658999</v>
          </cell>
          <cell r="T7">
            <v>287.75949854375614</v>
          </cell>
          <cell r="U7">
            <v>289.15938610375059</v>
          </cell>
          <cell r="V7">
            <v>290.37161630942506</v>
          </cell>
          <cell r="W7">
            <v>290.59270130868839</v>
          </cell>
          <cell r="X7">
            <v>306.41427649978323</v>
          </cell>
          <cell r="Y7">
            <v>320.03167597631005</v>
          </cell>
          <cell r="Z7">
            <v>326.41891019555658</v>
          </cell>
          <cell r="AA7">
            <v>328.18091468076216</v>
          </cell>
          <cell r="AB7">
            <v>333.83763455053133</v>
          </cell>
          <cell r="AC7">
            <v>334.41609320464858</v>
          </cell>
          <cell r="AD7">
            <v>338.58775211205693</v>
          </cell>
          <cell r="AE7">
            <v>335.92401077499335</v>
          </cell>
          <cell r="AF7">
            <v>333.98221933214944</v>
          </cell>
          <cell r="AG7">
            <v>331.97868663942552</v>
          </cell>
          <cell r="AH7">
            <v>332.52933978747024</v>
          </cell>
          <cell r="AI7">
            <v>339.70350479979231</v>
          </cell>
          <cell r="AJ7">
            <v>343.12201660833676</v>
          </cell>
          <cell r="AK7">
            <v>347.31078271511325</v>
          </cell>
          <cell r="AL7">
            <v>353.27025791475046</v>
          </cell>
          <cell r="AM7">
            <v>357.24452881451646</v>
          </cell>
          <cell r="AN7">
            <v>358.34015504985024</v>
          </cell>
          <cell r="AO7">
            <v>357.02627008259157</v>
          </cell>
          <cell r="AP7">
            <v>354.13901733180489</v>
          </cell>
          <cell r="AQ7">
            <v>351.0987056425563</v>
          </cell>
          <cell r="AR7">
            <v>354.63328359010427</v>
          </cell>
          <cell r="AS7">
            <v>346.94021275016797</v>
          </cell>
          <cell r="AT7">
            <v>344.96464363875077</v>
          </cell>
          <cell r="AU7">
            <v>334.62046721719912</v>
          </cell>
          <cell r="AV7">
            <v>327.50223659698474</v>
          </cell>
          <cell r="AW7">
            <v>342.27824952034842</v>
          </cell>
          <cell r="AX7">
            <v>340.90549832239094</v>
          </cell>
          <cell r="AY7">
            <v>338.77471621760048</v>
          </cell>
          <cell r="AZ7">
            <v>317.19842486627402</v>
          </cell>
          <cell r="BA7">
            <v>300.81598328710152</v>
          </cell>
          <cell r="BB7">
            <v>281.94547591343525</v>
          </cell>
          <cell r="BC7">
            <v>290.71756326968426</v>
          </cell>
          <cell r="BD7">
            <v>320.62194632732059</v>
          </cell>
          <cell r="BE7">
            <v>335.75981066711932</v>
          </cell>
          <cell r="BF7">
            <v>355.14098599661207</v>
          </cell>
          <cell r="BG7">
            <v>359.38008401102104</v>
          </cell>
          <cell r="BH7">
            <v>360.0953623965911</v>
          </cell>
          <cell r="BI7">
            <v>353.45578237219826</v>
          </cell>
          <cell r="BJ7">
            <v>352.11075187052779</v>
          </cell>
          <cell r="BK7">
            <v>367.26068398321758</v>
          </cell>
          <cell r="BL7">
            <v>383.19152105905249</v>
          </cell>
          <cell r="BM7">
            <v>389.35990531508213</v>
          </cell>
          <cell r="BN7">
            <v>389.96622052023628</v>
          </cell>
          <cell r="BO7">
            <v>396.44655766187475</v>
          </cell>
          <cell r="BP7">
            <v>406.83647993993617</v>
          </cell>
          <cell r="BQ7">
            <v>422.24370080711202</v>
          </cell>
          <cell r="BR7">
            <v>431.36508197328163</v>
          </cell>
          <cell r="BS7">
            <v>433.14039973435081</v>
          </cell>
          <cell r="BT7">
            <v>424.66468652100053</v>
          </cell>
          <cell r="BU7">
            <v>417.6539425769069</v>
          </cell>
          <cell r="BV7">
            <v>416.44486082730782</v>
          </cell>
          <cell r="BW7">
            <v>418.19125874111865</v>
          </cell>
          <cell r="BX7">
            <v>420.35143460593849</v>
          </cell>
          <cell r="BY7">
            <v>426.60346578781576</v>
          </cell>
          <cell r="BZ7">
            <v>431.81032552830862</v>
          </cell>
          <cell r="CA7">
            <v>433.23445618416099</v>
          </cell>
          <cell r="CB7">
            <v>410.42815150756451</v>
          </cell>
          <cell r="CC7">
            <v>397.63240337796645</v>
          </cell>
          <cell r="CD7">
            <v>389.14617829466408</v>
          </cell>
          <cell r="CE7">
            <v>382.42921501205586</v>
          </cell>
          <cell r="CF7">
            <v>395.60752856259592</v>
          </cell>
          <cell r="CG7">
            <v>401.94416299495919</v>
          </cell>
          <cell r="CH7">
            <v>419.54664786191694</v>
          </cell>
          <cell r="CI7">
            <v>422.43838446898349</v>
          </cell>
          <cell r="CJ7">
            <v>410.79468879499632</v>
          </cell>
          <cell r="CK7">
            <v>402.40242052796617</v>
          </cell>
          <cell r="CL7">
            <v>399.53619355330551</v>
          </cell>
          <cell r="CM7">
            <v>382.83142870205648</v>
          </cell>
          <cell r="CN7">
            <v>381.07349004232742</v>
          </cell>
          <cell r="CO7">
            <v>416.5375014775002</v>
          </cell>
          <cell r="CP7">
            <v>464.52036024030497</v>
          </cell>
          <cell r="CQ7">
            <v>488.17715083889124</v>
          </cell>
          <cell r="CR7">
            <v>519.26771737622119</v>
          </cell>
          <cell r="CS7">
            <v>529.80669245315414</v>
          </cell>
          <cell r="CT7">
            <v>524.77634820866433</v>
          </cell>
          <cell r="CU7">
            <v>521.72179672793766</v>
          </cell>
          <cell r="CV7">
            <v>522.41469292097599</v>
          </cell>
          <cell r="CW7">
            <v>525.46286694777018</v>
          </cell>
          <cell r="CX7">
            <v>513.32359942598919</v>
          </cell>
          <cell r="CY7">
            <v>511.6166672112779</v>
          </cell>
          <cell r="CZ7">
            <v>518.33379372907223</v>
          </cell>
          <cell r="DA7">
            <v>580.51165899179875</v>
          </cell>
          <cell r="DB7">
            <v>607.04425834841356</v>
          </cell>
          <cell r="DC7">
            <v>584.68180993324393</v>
          </cell>
          <cell r="DD7">
            <v>613.56470034841516</v>
          </cell>
          <cell r="DE7">
            <v>608.08288308664623</v>
          </cell>
          <cell r="DF7">
            <v>540.74166110410886</v>
          </cell>
          <cell r="DG7">
            <v>472.91780691855746</v>
          </cell>
          <cell r="DH7">
            <v>394.41176536349684</v>
          </cell>
          <cell r="DI7">
            <v>377.91257873341578</v>
          </cell>
          <cell r="DJ7">
            <v>326.18344412740117</v>
          </cell>
          <cell r="DK7">
            <v>313.96816435355754</v>
          </cell>
          <cell r="DL7">
            <v>322.45755305953196</v>
          </cell>
          <cell r="DM7">
            <v>277.27286306097835</v>
          </cell>
          <cell r="DN7">
            <v>247.99617543944032</v>
          </cell>
          <cell r="DO7">
            <v>234.94360426315399</v>
          </cell>
          <cell r="DP7">
            <v>238.56596008258376</v>
          </cell>
          <cell r="DQ7">
            <v>257.64670161573321</v>
          </cell>
          <cell r="DR7">
            <v>257.23649995115665</v>
          </cell>
          <cell r="DS7">
            <v>233.10407066786422</v>
          </cell>
          <cell r="DT7">
            <v>215.57878174618165</v>
          </cell>
          <cell r="DU7">
            <v>208.71947774229267</v>
          </cell>
          <cell r="DV7">
            <v>201.31430316717788</v>
          </cell>
          <cell r="DW7">
            <v>185.67473862343351</v>
          </cell>
          <cell r="DX7">
            <v>184.5843386494314</v>
          </cell>
          <cell r="DY7">
            <v>185.57495584794609</v>
          </cell>
          <cell r="DZ7">
            <v>187.36653717732969</v>
          </cell>
          <cell r="EA7">
            <v>186.57696818569167</v>
          </cell>
          <cell r="EB7">
            <v>187.43719893363533</v>
          </cell>
          <cell r="EC7">
            <v>187.67343029872262</v>
          </cell>
          <cell r="ED7">
            <v>184.79929207263109</v>
          </cell>
          <cell r="EE7">
            <v>187.59506062297876</v>
          </cell>
          <cell r="EF7">
            <v>189.41171785620847</v>
          </cell>
          <cell r="EG7">
            <v>186.1237056408751</v>
          </cell>
          <cell r="EH7">
            <v>184.71920158705188</v>
          </cell>
          <cell r="EI7">
            <v>188.94344089322846</v>
          </cell>
          <cell r="EJ7">
            <v>196.74766515609107</v>
          </cell>
          <cell r="EK7">
            <v>204.30291729945526</v>
          </cell>
          <cell r="EL7">
            <v>204.31137734968055</v>
          </cell>
          <cell r="EM7">
            <v>202.97099334987203</v>
          </cell>
          <cell r="EN7">
            <v>198.97743269981842</v>
          </cell>
          <cell r="EO7">
            <v>198.98121730239095</v>
          </cell>
          <cell r="EP7">
            <v>201.27569478120353</v>
          </cell>
          <cell r="EQ7">
            <v>191.07750993157484</v>
          </cell>
          <cell r="ER7">
            <v>186.11278588367401</v>
          </cell>
          <cell r="ES7">
            <v>180.89571230403925</v>
          </cell>
          <cell r="ET7">
            <v>180.02888764314201</v>
          </cell>
          <cell r="EU7">
            <v>179.15261655456271</v>
          </cell>
          <cell r="EV7">
            <v>182.01114941155907</v>
          </cell>
          <cell r="EW7">
            <v>186.67008101657331</v>
          </cell>
          <cell r="EX7">
            <v>189.3700277060762</v>
          </cell>
          <cell r="EY7">
            <v>189.18919707628189</v>
          </cell>
          <cell r="EZ7">
            <v>188.3712668804705</v>
          </cell>
          <cell r="FA7">
            <v>190.11454340591428</v>
          </cell>
          <cell r="FB7">
            <v>190.55625472769589</v>
          </cell>
          <cell r="FC7">
            <v>195.0881928520545</v>
          </cell>
          <cell r="FD7">
            <v>192.86184400407225</v>
          </cell>
          <cell r="FE7">
            <v>189.20664753756824</v>
          </cell>
          <cell r="FF7">
            <v>184.95900352212041</v>
          </cell>
          <cell r="FG7">
            <v>180.74298051477521</v>
          </cell>
          <cell r="FH7">
            <v>179.46655388400256</v>
          </cell>
          <cell r="FI7">
            <v>178.43769794807133</v>
          </cell>
          <cell r="FJ7">
            <v>181.95870837072434</v>
          </cell>
          <cell r="FK7">
            <v>181.83017268444746</v>
          </cell>
          <cell r="FL7">
            <v>182.70423244013637</v>
          </cell>
          <cell r="FM7">
            <v>184.35322695941926</v>
          </cell>
          <cell r="FN7">
            <v>184.67283699767586</v>
          </cell>
          <cell r="FO7">
            <v>186.27711228660041</v>
          </cell>
          <cell r="FP7">
            <v>188.23183991672099</v>
          </cell>
          <cell r="FQ7">
            <v>189.17490091795474</v>
          </cell>
          <cell r="FR7">
            <v>191.26534805068673</v>
          </cell>
          <cell r="FS7">
            <v>195.45916864252385</v>
          </cell>
          <cell r="FT7">
            <v>197.12213071773201</v>
          </cell>
          <cell r="FU7">
            <v>196.17361150170416</v>
          </cell>
          <cell r="FV7">
            <v>198.39381850422768</v>
          </cell>
          <cell r="FW7">
            <v>203.04772575226576</v>
          </cell>
          <cell r="FX7">
            <v>207.74036678415686</v>
          </cell>
          <cell r="FY7">
            <v>214.54425922302454</v>
          </cell>
          <cell r="FZ7">
            <v>214.5012251048669</v>
          </cell>
          <cell r="GA7">
            <v>208.65329751205741</v>
          </cell>
          <cell r="GB7">
            <v>211.50206376825423</v>
          </cell>
          <cell r="GC7">
            <v>213.8252482615024</v>
          </cell>
          <cell r="GD7">
            <v>215.56766213992387</v>
          </cell>
          <cell r="GE7">
            <v>215.88174900174141</v>
          </cell>
          <cell r="GF7">
            <v>219.91237224733237</v>
          </cell>
          <cell r="GG7">
            <v>227.62504414799213</v>
          </cell>
          <cell r="GH7">
            <v>229.30364040338401</v>
          </cell>
          <cell r="GI7">
            <v>229.6945016790599</v>
          </cell>
          <cell r="GJ7">
            <v>225.59997400271737</v>
          </cell>
          <cell r="GK7">
            <v>222.75325146523119</v>
          </cell>
          <cell r="GL7">
            <v>222.20121143371165</v>
          </cell>
          <cell r="GM7">
            <v>221.28687789376082</v>
          </cell>
          <cell r="GN7">
            <v>218.74313383449166</v>
          </cell>
          <cell r="GO7">
            <v>213.21361228736936</v>
          </cell>
          <cell r="GP7">
            <v>214.05304559352695</v>
          </cell>
          <cell r="GQ7">
            <v>210.68433504824935</v>
          </cell>
          <cell r="GR7">
            <v>205.83460536228117</v>
          </cell>
          <cell r="GS7">
            <v>206.49623692035829</v>
          </cell>
          <cell r="GT7">
            <v>205.72216039439436</v>
          </cell>
          <cell r="GU7">
            <v>211.74033114118129</v>
          </cell>
          <cell r="GV7">
            <v>218.38530915317241</v>
          </cell>
          <cell r="GW7">
            <v>218.43598486866242</v>
          </cell>
          <cell r="GX7">
            <v>215.56919301740172</v>
          </cell>
          <cell r="GY7">
            <v>212.50401374705484</v>
          </cell>
          <cell r="GZ7">
            <v>208.71004849970493</v>
          </cell>
          <cell r="HA7">
            <v>210.57600964828643</v>
          </cell>
          <cell r="HB7">
            <v>213.91623372925091</v>
          </cell>
          <cell r="HC7">
            <v>217.48149376475652</v>
          </cell>
          <cell r="HD7">
            <v>217.89866483360834</v>
          </cell>
          <cell r="HE7">
            <v>219.63198358685696</v>
          </cell>
          <cell r="HF7">
            <v>223.39996117617528</v>
          </cell>
          <cell r="HG7">
            <v>225.71703915822656</v>
          </cell>
          <cell r="HH7">
            <v>228.30669132698807</v>
          </cell>
          <cell r="HI7">
            <v>232.96825050849483</v>
          </cell>
          <cell r="HJ7">
            <v>235.7507543075528</v>
          </cell>
          <cell r="HK7">
            <v>236.73952272588016</v>
          </cell>
          <cell r="HL7">
            <v>244.46485951808623</v>
          </cell>
          <cell r="HM7">
            <v>248.87778113524422</v>
          </cell>
          <cell r="HN7">
            <v>248.79980301140677</v>
          </cell>
          <cell r="HO7">
            <v>243.60004011338344</v>
          </cell>
          <cell r="HP7">
            <v>243.26396847110837</v>
          </cell>
          <cell r="HQ7">
            <v>244.21615378648349</v>
          </cell>
          <cell r="HR7">
            <v>238.39985651639333</v>
          </cell>
          <cell r="HS7">
            <v>233.33760127668197</v>
          </cell>
          <cell r="HT7">
            <v>235.79610568197108</v>
          </cell>
          <cell r="HU7">
            <v>228.89057664333646</v>
          </cell>
          <cell r="HV7">
            <v>230.84716309384393</v>
          </cell>
          <cell r="HW7">
            <v>232.78508446280858</v>
          </cell>
          <cell r="HX7">
            <v>230.39063674603284</v>
          </cell>
          <cell r="HY7">
            <v>228.78300642523573</v>
          </cell>
          <cell r="HZ7">
            <v>225.53423331022591</v>
          </cell>
          <cell r="IA7">
            <v>231.96289235139537</v>
          </cell>
          <cell r="IB7">
            <v>227.47065632407867</v>
          </cell>
          <cell r="IC7">
            <v>220.45126197787127</v>
          </cell>
          <cell r="ID7">
            <v>215.2839278269675</v>
          </cell>
          <cell r="IE7">
            <v>212.33496913836734</v>
          </cell>
          <cell r="IF7">
            <v>214.13123159941605</v>
          </cell>
          <cell r="IG7">
            <v>239.66720079256467</v>
          </cell>
          <cell r="IH7">
            <v>238.65789023540705</v>
          </cell>
          <cell r="II7">
            <v>235.8055208364419</v>
          </cell>
          <cell r="IJ7">
            <v>233.84593538949147</v>
          </cell>
          <cell r="IK7">
            <v>231.03753549995423</v>
          </cell>
          <cell r="IL7">
            <v>241.30876134976148</v>
          </cell>
          <cell r="IM7">
            <v>243.13457668038947</v>
          </cell>
          <cell r="IN7">
            <v>238.52358612300839</v>
          </cell>
          <cell r="IO7">
            <v>238.31080124252699</v>
          </cell>
          <cell r="IP7">
            <v>239.1924699213113</v>
          </cell>
          <cell r="IQ7">
            <v>240.03940028316808</v>
          </cell>
          <cell r="IR7">
            <v>237.3969374748911</v>
          </cell>
          <cell r="IS7">
            <v>235.43942481673957</v>
          </cell>
          <cell r="IT7">
            <v>236.98716396863975</v>
          </cell>
          <cell r="IU7">
            <v>237.85767415672879</v>
          </cell>
          <cell r="IV7">
            <v>246.11745562643492</v>
          </cell>
          <cell r="IW7">
            <v>254.97691329047339</v>
          </cell>
          <cell r="IX7">
            <v>260.40048275723802</v>
          </cell>
          <cell r="IY7">
            <v>270.07794768350118</v>
          </cell>
          <cell r="IZ7">
            <v>273.55771926615239</v>
          </cell>
          <cell r="JA7">
            <v>262.64133469335854</v>
          </cell>
          <cell r="JB7">
            <v>257.49611359888314</v>
          </cell>
          <cell r="JC7">
            <v>253.14737281143832</v>
          </cell>
          <cell r="JD7">
            <v>254.32620906572183</v>
          </cell>
          <cell r="JE7">
            <v>255.59372212651121</v>
          </cell>
          <cell r="JF7">
            <v>262.21411774487495</v>
          </cell>
          <cell r="JG7">
            <v>264.68104175017049</v>
          </cell>
          <cell r="JH7">
            <v>273.08047265587538</v>
          </cell>
          <cell r="JI7">
            <v>261.65147652895286</v>
          </cell>
          <cell r="JJ7">
            <v>250.57795375151633</v>
          </cell>
          <cell r="JK7">
            <v>246.7755841098496</v>
          </cell>
          <cell r="JL7">
            <v>245.38616311410837</v>
          </cell>
          <cell r="JM7">
            <v>235.8233668516022</v>
          </cell>
          <cell r="JN7">
            <v>234.59577811379771</v>
          </cell>
          <cell r="JO7">
            <v>233.08612919262816</v>
          </cell>
          <cell r="JP7">
            <v>243.6310121716788</v>
          </cell>
          <cell r="JQ7">
            <v>249.77321340872228</v>
          </cell>
          <cell r="JR7">
            <v>253.56962289861607</v>
          </cell>
          <cell r="JS7">
            <v>252.975354110837</v>
          </cell>
          <cell r="JT7">
            <v>253.2295098069668</v>
          </cell>
          <cell r="JU7">
            <v>246.12927346537961</v>
          </cell>
          <cell r="JV7">
            <v>238.83122766734871</v>
          </cell>
          <cell r="JW7">
            <v>238.52174674082485</v>
          </cell>
          <cell r="JX7">
            <v>238.59833327938827</v>
          </cell>
          <cell r="JY7">
            <v>240.46644682122815</v>
          </cell>
          <cell r="JZ7">
            <v>248.1428045071857</v>
          </cell>
          <cell r="KA7">
            <v>250.94507186627899</v>
          </cell>
          <cell r="KB7">
            <v>247.69346463686227</v>
          </cell>
          <cell r="KC7">
            <v>239.69631548286333</v>
          </cell>
          <cell r="KD7">
            <v>239.2878460985678</v>
          </cell>
          <cell r="KE7">
            <v>241.43624845751182</v>
          </cell>
          <cell r="KF7">
            <v>244.41042308503046</v>
          </cell>
          <cell r="KG7">
            <v>245.38733736010113</v>
          </cell>
          <cell r="KH7">
            <v>255.06878817051481</v>
          </cell>
          <cell r="KI7">
            <v>259.83939308808021</v>
          </cell>
          <cell r="KJ7">
            <v>262.80889923934598</v>
          </cell>
          <cell r="KK7">
            <v>261.24439975633453</v>
          </cell>
          <cell r="KL7">
            <v>257.30731448603359</v>
          </cell>
          <cell r="KM7">
            <v>254.8748621818423</v>
          </cell>
          <cell r="KN7">
            <v>250.70556277158434</v>
          </cell>
          <cell r="KO7">
            <v>255.02562713080479</v>
          </cell>
          <cell r="KP7">
            <v>269.34008035670695</v>
          </cell>
          <cell r="KQ7">
            <v>284.03782487472637</v>
          </cell>
          <cell r="KR7">
            <v>287.15345307454209</v>
          </cell>
          <cell r="KS7">
            <v>288.33287683302854</v>
          </cell>
          <cell r="KT7">
            <v>291.22832661157162</v>
          </cell>
          <cell r="KU7">
            <v>285.74745267253945</v>
          </cell>
          <cell r="KV7">
            <v>293.78625566088141</v>
          </cell>
          <cell r="KW7">
            <v>300.43664327642574</v>
          </cell>
          <cell r="KX7">
            <v>301.76081275745111</v>
          </cell>
          <cell r="KY7">
            <v>307.48847275800523</v>
          </cell>
          <cell r="KZ7">
            <v>315.00919758013657</v>
          </cell>
          <cell r="LA7">
            <v>323.85318726215195</v>
          </cell>
          <cell r="LB7">
            <v>320.98176199522703</v>
          </cell>
          <cell r="LC7">
            <v>315.21416321057751</v>
          </cell>
          <cell r="LD7">
            <v>318.30696537298132</v>
          </cell>
          <cell r="LE7">
            <v>316.02577643987445</v>
          </cell>
          <cell r="LF7">
            <v>316.83149082710065</v>
          </cell>
          <cell r="LG7">
            <v>315.50301952924048</v>
          </cell>
          <cell r="LH7">
            <v>317.03102750530411</v>
          </cell>
          <cell r="LI7">
            <v>306.2456251400726</v>
          </cell>
          <cell r="LJ7">
            <v>298.86553196125374</v>
          </cell>
          <cell r="LK7">
            <v>296.53812515151157</v>
          </cell>
          <cell r="LL7">
            <v>295.66209522685665</v>
          </cell>
          <cell r="LM7">
            <v>294.29630100644135</v>
          </cell>
          <cell r="LN7">
            <v>299.1841029124754</v>
          </cell>
          <cell r="LO7">
            <v>299.72957453729072</v>
          </cell>
          <cell r="LP7">
            <v>301.04197450800797</v>
          </cell>
          <cell r="LQ7">
            <v>294.34834882520266</v>
          </cell>
          <cell r="LR7">
            <v>300.15525375151628</v>
          </cell>
          <cell r="LS7">
            <v>295.19929937089859</v>
          </cell>
          <cell r="LT7">
            <v>285.63622966671846</v>
          </cell>
          <cell r="LU7">
            <v>273.3177812136293</v>
          </cell>
          <cell r="LV7">
            <v>272.8035026622091</v>
          </cell>
          <cell r="LW7">
            <v>272.55644410789859</v>
          </cell>
          <cell r="LX7">
            <v>278.64131055675239</v>
          </cell>
          <cell r="LY7">
            <v>280.12031603993853</v>
          </cell>
          <cell r="LZ7">
            <v>282.6410960514205</v>
          </cell>
          <cell r="MA7">
            <v>280.52782597473009</v>
          </cell>
          <cell r="MB7">
            <v>276.11476017543595</v>
          </cell>
          <cell r="MC7">
            <v>274.8497322221603</v>
          </cell>
          <cell r="MD7">
            <v>276.37766433839624</v>
          </cell>
          <cell r="ME7">
            <v>274.13567268637252</v>
          </cell>
          <cell r="MF7">
            <v>274.15227917532587</v>
          </cell>
          <cell r="MG7">
            <v>275.03320869021417</v>
          </cell>
          <cell r="MH7">
            <v>281.81404450490993</v>
          </cell>
          <cell r="MI7">
            <v>292.9589851813929</v>
          </cell>
          <cell r="MJ7">
            <v>299.93704705397738</v>
          </cell>
          <cell r="MK7">
            <v>300.96907570671522</v>
          </cell>
          <cell r="ML7">
            <v>300.63851198777814</v>
          </cell>
          <cell r="MM7">
            <v>296.56621961738091</v>
          </cell>
          <cell r="MN7">
            <v>299.24110143795508</v>
          </cell>
          <cell r="MO7">
            <v>299.2100021727519</v>
          </cell>
          <cell r="MP7">
            <v>304.19386066682767</v>
          </cell>
          <cell r="MQ7">
            <v>303.95508838729785</v>
          </cell>
          <cell r="MR7">
            <v>316.28710066942011</v>
          </cell>
          <cell r="MS7">
            <v>323.05690023505508</v>
          </cell>
          <cell r="MT7">
            <v>327.3165866664956</v>
          </cell>
          <cell r="MU7">
            <v>326.62010570273981</v>
          </cell>
          <cell r="MV7">
            <v>332.4435513888327</v>
          </cell>
          <cell r="MW7">
            <v>326.71420810475678</v>
          </cell>
          <cell r="MX7">
            <v>322.489783246304</v>
          </cell>
          <cell r="MY7">
            <v>317.91617218447277</v>
          </cell>
          <cell r="MZ7">
            <v>309.54723289861647</v>
          </cell>
          <cell r="NA7">
            <v>315.15236782606803</v>
          </cell>
          <cell r="NB7">
            <v>319.23106937190437</v>
          </cell>
          <cell r="NC7">
            <v>316.3359147744016</v>
          </cell>
          <cell r="ND7">
            <v>324.92300123160715</v>
          </cell>
          <cell r="NE7">
            <v>332.87676292816786</v>
          </cell>
          <cell r="NF7">
            <v>341.87788878284266</v>
          </cell>
          <cell r="NG7">
            <v>349.08885066437358</v>
          </cell>
          <cell r="NH7">
            <v>345.54609868763066</v>
          </cell>
          <cell r="NI7">
            <v>334.5266280518361</v>
          </cell>
          <cell r="NJ7">
            <v>324.92301128123512</v>
          </cell>
          <cell r="NK7">
            <v>325.1883246100806</v>
          </cell>
          <cell r="NL7">
            <v>325.84742412202991</v>
          </cell>
          <cell r="NM7">
            <v>319.75642697282319</v>
          </cell>
          <cell r="NN7">
            <v>320.97320480985752</v>
          </cell>
          <cell r="NO7">
            <v>328.81983233768688</v>
          </cell>
          <cell r="NP7">
            <v>337.5301286961697</v>
          </cell>
          <cell r="NQ7">
            <v>347.59874993767596</v>
          </cell>
          <cell r="NR7">
            <v>344.91339493152867</v>
          </cell>
          <cell r="NS7">
            <v>343.06695675621182</v>
          </cell>
          <cell r="NT7">
            <v>341.48569016343538</v>
          </cell>
          <cell r="NU7">
            <v>343.89768421507625</v>
          </cell>
          <cell r="NV7">
            <v>347.38192433824202</v>
          </cell>
          <cell r="NW7">
            <v>343.57944801005539</v>
          </cell>
          <cell r="NX7">
            <v>342.23975208466135</v>
          </cell>
          <cell r="NY7">
            <v>347.20344077569797</v>
          </cell>
          <cell r="NZ7">
            <v>361.34178222573911</v>
          </cell>
          <cell r="OA7">
            <v>364.50034807510309</v>
          </cell>
          <cell r="OB7">
            <v>351.64061715840739</v>
          </cell>
          <cell r="OC7">
            <v>337.70217059456564</v>
          </cell>
          <cell r="OD7">
            <v>341.41193343519234</v>
          </cell>
          <cell r="OE7">
            <v>349.39702210521699</v>
          </cell>
          <cell r="OF7">
            <v>349.168465965081</v>
          </cell>
          <cell r="OG7">
            <v>350.20602018119587</v>
          </cell>
          <cell r="OH7">
            <v>362.19779845122241</v>
          </cell>
          <cell r="OI7">
            <v>364.65162973088775</v>
          </cell>
          <cell r="OJ7">
            <v>362.79187411646723</v>
          </cell>
          <cell r="OK7">
            <v>361.93454826377706</v>
          </cell>
          <cell r="OL7">
            <v>366.19298440888525</v>
          </cell>
          <cell r="OM7">
            <v>364.71190517449753</v>
          </cell>
          <cell r="ON7">
            <v>362.03959025625329</v>
          </cell>
          <cell r="OO7">
            <v>354.97377180945875</v>
          </cell>
          <cell r="OP7">
            <v>359.01201628265721</v>
          </cell>
          <cell r="OQ7">
            <v>371.95212775704078</v>
          </cell>
          <cell r="OR7">
            <v>370.23255342225724</v>
          </cell>
          <cell r="OS7">
            <v>384.38272269606222</v>
          </cell>
          <cell r="OT7">
            <v>386.00276170370353</v>
          </cell>
          <cell r="OU7">
            <v>380.9175528531112</v>
          </cell>
          <cell r="OV7">
            <v>389.04250408886003</v>
          </cell>
          <cell r="OW7">
            <v>387.55064250555085</v>
          </cell>
          <cell r="OX7">
            <v>407.31941790597136</v>
          </cell>
          <cell r="OY7">
            <v>417.51586065546235</v>
          </cell>
          <cell r="OZ7">
            <v>422.65444922690642</v>
          </cell>
          <cell r="PA7">
            <v>424.32466986575719</v>
          </cell>
          <cell r="PB7">
            <v>409.00429291686783</v>
          </cell>
          <cell r="PC7">
            <v>398.40314352737187</v>
          </cell>
          <cell r="PD7">
            <v>397.09664337059291</v>
          </cell>
          <cell r="PE7">
            <v>396.73625331051272</v>
          </cell>
          <cell r="PF7">
            <v>393.19576012833608</v>
          </cell>
          <cell r="PG7">
            <v>393.28997659702037</v>
          </cell>
          <cell r="PH7">
            <v>391.49839489059332</v>
          </cell>
          <cell r="PI7">
            <v>389.6349216067884</v>
          </cell>
          <cell r="PJ7">
            <v>387.70519125422635</v>
          </cell>
          <cell r="PK7">
            <v>384.93880557031184</v>
          </cell>
          <cell r="PL7">
            <v>385.26612193806466</v>
          </cell>
          <cell r="PM7">
            <v>383.22472663329171</v>
          </cell>
          <cell r="PN7">
            <v>394.27739031854099</v>
          </cell>
          <cell r="PO7">
            <v>411.07510446427767</v>
          </cell>
          <cell r="PP7">
            <v>413.04006766963198</v>
          </cell>
          <cell r="PQ7">
            <v>408.27608978763777</v>
          </cell>
          <cell r="PR7">
            <v>405.31428793174035</v>
          </cell>
          <cell r="PS7">
            <v>396.40504500598831</v>
          </cell>
          <cell r="PT7">
            <v>387.2959732457864</v>
          </cell>
          <cell r="PU7">
            <v>375.2623069471606</v>
          </cell>
          <cell r="PV7">
            <v>379.6827497730273</v>
          </cell>
          <cell r="PW7">
            <v>369.59794068487361</v>
          </cell>
          <cell r="PX7">
            <v>361.41610503556763</v>
          </cell>
          <cell r="PY7">
            <v>355.83810040132704</v>
          </cell>
          <cell r="PZ7">
            <v>351.57578620690106</v>
          </cell>
          <cell r="QA7">
            <v>355.92300046071597</v>
          </cell>
          <cell r="QB7">
            <v>354.27153532209809</v>
          </cell>
          <cell r="QC7">
            <v>354.18028796874177</v>
          </cell>
          <cell r="QD7">
            <v>363.80191672209094</v>
          </cell>
          <cell r="QE7">
            <v>346.20671533025421</v>
          </cell>
          <cell r="QF7">
            <v>339.31255852873994</v>
          </cell>
          <cell r="QG7">
            <v>335.89712123544882</v>
          </cell>
          <cell r="QH7">
            <v>325.32315290087081</v>
          </cell>
          <cell r="QI7">
            <v>319.86130904104374</v>
          </cell>
          <cell r="QJ7">
            <v>317.52118122426043</v>
          </cell>
          <cell r="QK7">
            <v>307.97760563534871</v>
          </cell>
          <cell r="QL7">
            <v>298.94036771001475</v>
          </cell>
          <cell r="QM7">
            <v>299.28833882591499</v>
          </cell>
          <cell r="QN7">
            <v>304.61608514515314</v>
          </cell>
          <cell r="QO7">
            <v>305.07077011534756</v>
          </cell>
          <cell r="QP7">
            <v>304.18768065743149</v>
          </cell>
          <cell r="QQ7">
            <v>309.64613221426492</v>
          </cell>
          <cell r="QR7">
            <v>319.73139570945318</v>
          </cell>
          <cell r="QS7">
            <v>322.02787708561686</v>
          </cell>
          <cell r="QT7">
            <v>326.49222222134836</v>
          </cell>
          <cell r="QU7">
            <v>334.65621195748076</v>
          </cell>
          <cell r="QV7">
            <v>323.23315435650755</v>
          </cell>
          <cell r="QW7">
            <v>319.87402287779196</v>
          </cell>
          <cell r="QX7">
            <v>313.05788982455806</v>
          </cell>
          <cell r="QY7">
            <v>307.94721575999631</v>
          </cell>
          <cell r="QZ7">
            <v>310.87315790940448</v>
          </cell>
          <cell r="RA7">
            <v>305.7311895809471</v>
          </cell>
          <cell r="RB7">
            <v>301.24550910769028</v>
          </cell>
          <cell r="RC7">
            <v>302.20065826149846</v>
          </cell>
          <cell r="RD7">
            <v>299.13619403052894</v>
          </cell>
          <cell r="RE7">
            <v>298.10344070521745</v>
          </cell>
          <cell r="RF7">
            <v>298.96922923382249</v>
          </cell>
          <cell r="RG7">
            <v>289.28912310427228</v>
          </cell>
          <cell r="RH7">
            <v>289.79963435565662</v>
          </cell>
          <cell r="RI7">
            <v>290.54280474503383</v>
          </cell>
          <cell r="RJ7">
            <v>284.45818146851366</v>
          </cell>
          <cell r="RK7">
            <v>281.47316626103458</v>
          </cell>
          <cell r="RL7">
            <v>281.34611094669179</v>
          </cell>
          <cell r="RM7">
            <v>284.16378861797057</v>
          </cell>
          <cell r="RN7">
            <v>281.93962926242551</v>
          </cell>
          <cell r="RO7">
            <v>285.37000247338017</v>
          </cell>
          <cell r="RP7">
            <v>279.37252212206806</v>
          </cell>
          <cell r="RQ7">
            <v>280.18838868972659</v>
          </cell>
          <cell r="RR7">
            <v>287.28229662040513</v>
          </cell>
          <cell r="RS7">
            <v>284.70673899852591</v>
          </cell>
          <cell r="RT7">
            <v>282.04045621365094</v>
          </cell>
          <cell r="RU7">
            <v>281.64532507847412</v>
          </cell>
          <cell r="RV7">
            <v>281.64073306417242</v>
          </cell>
          <cell r="RW7">
            <v>282.47524879882383</v>
          </cell>
          <cell r="RX7">
            <v>284.72051546610686</v>
          </cell>
          <cell r="RY7">
            <v>285.22910404691737</v>
          </cell>
          <cell r="RZ7">
            <v>291.8189707920211</v>
          </cell>
          <cell r="SA7">
            <v>293.8905758517277</v>
          </cell>
          <cell r="SB7">
            <v>291.22554837061682</v>
          </cell>
          <cell r="SC7">
            <v>294.40440410214887</v>
          </cell>
          <cell r="SD7">
            <v>302.08192827104642</v>
          </cell>
          <cell r="SE7">
            <v>308.91201451889901</v>
          </cell>
          <cell r="SF7">
            <v>308.82469922858695</v>
          </cell>
          <cell r="SG7">
            <v>308.7475966005789</v>
          </cell>
          <cell r="SH7">
            <v>307.1935276018404</v>
          </cell>
          <cell r="SI7">
            <v>303.14575144516976</v>
          </cell>
          <cell r="SJ7">
            <v>296.0943606218629</v>
          </cell>
          <cell r="SK7">
            <v>290.34250787943824</v>
          </cell>
          <cell r="SL7">
            <v>290.48357216462603</v>
          </cell>
          <cell r="SM7">
            <v>290.82392082599137</v>
          </cell>
          <cell r="SN7">
            <v>292.20997611515617</v>
          </cell>
          <cell r="SO7">
            <v>299.33558975777032</v>
          </cell>
          <cell r="SP7">
            <v>297.53005104201782</v>
          </cell>
          <cell r="SQ7">
            <v>299.30447471924623</v>
          </cell>
          <cell r="SR7">
            <v>307.07347633413974</v>
          </cell>
        </row>
        <row r="8">
          <cell r="A8" t="str">
            <v>UTILS</v>
          </cell>
          <cell r="B8" t="str">
            <v>sector UTILS</v>
          </cell>
          <cell r="C8" t="str">
            <v>sector UTILS</v>
          </cell>
          <cell r="D8">
            <v>208.27201096934374</v>
          </cell>
          <cell r="E8">
            <v>208.80846938221154</v>
          </cell>
          <cell r="F8">
            <v>205.60479652387104</v>
          </cell>
          <cell r="G8">
            <v>210.16557723186909</v>
          </cell>
          <cell r="H8">
            <v>211.20959933348595</v>
          </cell>
          <cell r="I8">
            <v>218.82000831862786</v>
          </cell>
          <cell r="J8">
            <v>222.77356682636633</v>
          </cell>
          <cell r="K8">
            <v>227.33437494821348</v>
          </cell>
          <cell r="L8">
            <v>232.6678980793109</v>
          </cell>
          <cell r="M8">
            <v>239.38839337068003</v>
          </cell>
          <cell r="N8">
            <v>240.41474546509883</v>
          </cell>
          <cell r="O8">
            <v>242.18244006750675</v>
          </cell>
          <cell r="P8">
            <v>241.13123077819057</v>
          </cell>
          <cell r="Q8">
            <v>236.71422542104025</v>
          </cell>
          <cell r="R8">
            <v>236.34201704456018</v>
          </cell>
          <cell r="S8">
            <v>234.31623903778001</v>
          </cell>
          <cell r="T8">
            <v>235.13756865942275</v>
          </cell>
          <cell r="U8">
            <v>243.56484045443048</v>
          </cell>
          <cell r="V8">
            <v>246.85068944042416</v>
          </cell>
          <cell r="W8">
            <v>247.63628203287223</v>
          </cell>
          <cell r="X8">
            <v>259.99575057752332</v>
          </cell>
          <cell r="Y8">
            <v>270.8051524642467</v>
          </cell>
          <cell r="Z8">
            <v>276.35039581205376</v>
          </cell>
          <cell r="AA8">
            <v>277.98850367215329</v>
          </cell>
          <cell r="AB8">
            <v>282.18009449732301</v>
          </cell>
          <cell r="AC8">
            <v>283.30666661441023</v>
          </cell>
          <cell r="AD8">
            <v>288.61325158745444</v>
          </cell>
          <cell r="AE8">
            <v>285.52285812081885</v>
          </cell>
          <cell r="AF8">
            <v>284.65243134686551</v>
          </cell>
          <cell r="AG8">
            <v>281.0966450568518</v>
          </cell>
          <cell r="AH8">
            <v>281.03900783204534</v>
          </cell>
          <cell r="AI8">
            <v>286.92792533326741</v>
          </cell>
          <cell r="AJ8">
            <v>290.10384335537947</v>
          </cell>
          <cell r="AK8">
            <v>298.24657201533523</v>
          </cell>
          <cell r="AL8">
            <v>302.94153689846388</v>
          </cell>
          <cell r="AM8">
            <v>306.60418089713619</v>
          </cell>
          <cell r="AN8">
            <v>309.10322298566842</v>
          </cell>
          <cell r="AO8">
            <v>307.9760282689785</v>
          </cell>
          <cell r="AP8">
            <v>305.44886779760088</v>
          </cell>
          <cell r="AQ8">
            <v>305.62338690565031</v>
          </cell>
          <cell r="AR8">
            <v>307.00333505137559</v>
          </cell>
          <cell r="AS8">
            <v>300.46054885107912</v>
          </cell>
          <cell r="AT8">
            <v>298.90879601987308</v>
          </cell>
          <cell r="AU8">
            <v>292.75793854789981</v>
          </cell>
          <cell r="AV8">
            <v>289.24916332387608</v>
          </cell>
          <cell r="AW8">
            <v>300.25955762478759</v>
          </cell>
          <cell r="AX8">
            <v>296.49142173619543</v>
          </cell>
          <cell r="AY8">
            <v>293.51806681240021</v>
          </cell>
          <cell r="AZ8">
            <v>281.02759204521209</v>
          </cell>
          <cell r="BA8">
            <v>269.18991957631448</v>
          </cell>
          <cell r="BB8">
            <v>264.90693166747218</v>
          </cell>
          <cell r="BC8">
            <v>275.09602586048942</v>
          </cell>
          <cell r="BD8">
            <v>298.78805663284601</v>
          </cell>
          <cell r="BE8">
            <v>304.09382580120086</v>
          </cell>
          <cell r="BF8">
            <v>318.57618301081749</v>
          </cell>
          <cell r="BG8">
            <v>319.95988353700585</v>
          </cell>
          <cell r="BH8">
            <v>319.02771317199972</v>
          </cell>
          <cell r="BI8">
            <v>319.31997379373985</v>
          </cell>
          <cell r="BJ8">
            <v>320.77795725128317</v>
          </cell>
          <cell r="BK8">
            <v>336.70799417162556</v>
          </cell>
          <cell r="BL8">
            <v>348.66077834196471</v>
          </cell>
          <cell r="BM8">
            <v>349.46679611662091</v>
          </cell>
          <cell r="BN8">
            <v>352.37158722105755</v>
          </cell>
          <cell r="BO8">
            <v>359.30638957879944</v>
          </cell>
          <cell r="BP8">
            <v>367.41188414161246</v>
          </cell>
          <cell r="BQ8">
            <v>377.0714125316677</v>
          </cell>
          <cell r="BR8">
            <v>381.04977555540154</v>
          </cell>
          <cell r="BS8">
            <v>377.67422666765401</v>
          </cell>
          <cell r="BT8">
            <v>368.86890361348156</v>
          </cell>
          <cell r="BU8">
            <v>365.62310224619256</v>
          </cell>
          <cell r="BV8">
            <v>363.63370882976665</v>
          </cell>
          <cell r="BW8">
            <v>360.80842532111149</v>
          </cell>
          <cell r="BX8">
            <v>361.53249276363431</v>
          </cell>
          <cell r="BY8">
            <v>361.76448385607262</v>
          </cell>
          <cell r="BZ8">
            <v>361.69324071416526</v>
          </cell>
          <cell r="CA8">
            <v>371.47174313982958</v>
          </cell>
          <cell r="CB8">
            <v>346.04869514039831</v>
          </cell>
          <cell r="CC8">
            <v>339.05821127424952</v>
          </cell>
          <cell r="CD8">
            <v>335.16715854949905</v>
          </cell>
          <cell r="CE8">
            <v>335.02222742962931</v>
          </cell>
          <cell r="CF8">
            <v>344.85345314475006</v>
          </cell>
          <cell r="CG8">
            <v>348.16478024867956</v>
          </cell>
          <cell r="CH8">
            <v>351.27065842770048</v>
          </cell>
          <cell r="CI8">
            <v>350.88453886764506</v>
          </cell>
          <cell r="CJ8">
            <v>345.43208746788792</v>
          </cell>
          <cell r="CK8">
            <v>346.65650773878781</v>
          </cell>
          <cell r="CL8">
            <v>347.41709414684448</v>
          </cell>
          <cell r="CM8">
            <v>339.63259387927212</v>
          </cell>
          <cell r="CN8">
            <v>346.84716886371882</v>
          </cell>
          <cell r="CO8">
            <v>376.07048256111779</v>
          </cell>
          <cell r="CP8">
            <v>403.80785931274767</v>
          </cell>
          <cell r="CQ8">
            <v>419.56461356030724</v>
          </cell>
          <cell r="CR8">
            <v>440.93047482872339</v>
          </cell>
          <cell r="CS8">
            <v>446.81092051209799</v>
          </cell>
          <cell r="CT8">
            <v>445.90406059782663</v>
          </cell>
          <cell r="CU8">
            <v>448.39915920096098</v>
          </cell>
          <cell r="CV8">
            <v>454.4420472911994</v>
          </cell>
          <cell r="CW8">
            <v>462.37465775792333</v>
          </cell>
          <cell r="CX8">
            <v>463.96333939298302</v>
          </cell>
          <cell r="CY8">
            <v>473.53443254402112</v>
          </cell>
          <cell r="CZ8">
            <v>483.06122269618311</v>
          </cell>
          <cell r="DA8">
            <v>519.56462047262869</v>
          </cell>
          <cell r="DB8">
            <v>521.6773447141469</v>
          </cell>
          <cell r="DC8">
            <v>503.72755804690468</v>
          </cell>
          <cell r="DD8">
            <v>508.65530691996571</v>
          </cell>
          <cell r="DE8">
            <v>500.06891127903111</v>
          </cell>
          <cell r="DF8">
            <v>438.04274111992663</v>
          </cell>
          <cell r="DG8">
            <v>389.86887893353628</v>
          </cell>
          <cell r="DH8">
            <v>326.20010743511881</v>
          </cell>
          <cell r="DI8">
            <v>313.81945422326777</v>
          </cell>
          <cell r="DJ8">
            <v>274.9378084843504</v>
          </cell>
          <cell r="DK8">
            <v>269.85082401573976</v>
          </cell>
          <cell r="DL8">
            <v>270.58881322078537</v>
          </cell>
          <cell r="DM8">
            <v>218.99556950406858</v>
          </cell>
          <cell r="DN8">
            <v>200.26255946276166</v>
          </cell>
          <cell r="DO8">
            <v>194.59376039641364</v>
          </cell>
          <cell r="DP8">
            <v>197.39230470200272</v>
          </cell>
          <cell r="DQ8">
            <v>207.01663104417977</v>
          </cell>
          <cell r="DR8">
            <v>200.08664483929402</v>
          </cell>
          <cell r="DS8">
            <v>179.06146793358374</v>
          </cell>
          <cell r="DT8">
            <v>165.63754152964393</v>
          </cell>
          <cell r="DU8">
            <v>158.76810121494427</v>
          </cell>
          <cell r="DV8">
            <v>151.96409722103471</v>
          </cell>
          <cell r="DW8">
            <v>142.44613556908723</v>
          </cell>
          <cell r="DX8">
            <v>143.65523372096342</v>
          </cell>
          <cell r="DY8">
            <v>144.85248182146802</v>
          </cell>
          <cell r="DZ8">
            <v>146.79774155658066</v>
          </cell>
          <cell r="EA8">
            <v>146.8224500653848</v>
          </cell>
          <cell r="EB8">
            <v>148.14674767707621</v>
          </cell>
          <cell r="EC8">
            <v>149.04892729840157</v>
          </cell>
          <cell r="ED8">
            <v>149.73027319123977</v>
          </cell>
          <cell r="EE8">
            <v>151.59048149493597</v>
          </cell>
          <cell r="EF8">
            <v>151.56687195676355</v>
          </cell>
          <cell r="EG8">
            <v>149.62037577679595</v>
          </cell>
          <cell r="EH8">
            <v>148.79709396893725</v>
          </cell>
          <cell r="EI8">
            <v>152.00569462860159</v>
          </cell>
          <cell r="EJ8">
            <v>156.59058070280992</v>
          </cell>
          <cell r="EK8">
            <v>162.05786270390897</v>
          </cell>
          <cell r="EL8">
            <v>162.44570313387896</v>
          </cell>
          <cell r="EM8">
            <v>161.04085355748524</v>
          </cell>
          <cell r="EN8">
            <v>158.74377607536317</v>
          </cell>
          <cell r="EO8">
            <v>160.48844754171793</v>
          </cell>
          <cell r="EP8">
            <v>161.26268904370906</v>
          </cell>
          <cell r="EQ8">
            <v>154.51724890207299</v>
          </cell>
          <cell r="ER8">
            <v>151.58649827358596</v>
          </cell>
          <cell r="ES8">
            <v>149.20672753899868</v>
          </cell>
          <cell r="ET8">
            <v>149.57855267765333</v>
          </cell>
          <cell r="EU8">
            <v>150.03194874004942</v>
          </cell>
          <cell r="EV8">
            <v>152.62470182959132</v>
          </cell>
          <cell r="EW8">
            <v>158.025662923656</v>
          </cell>
          <cell r="EX8">
            <v>159.78327820628982</v>
          </cell>
          <cell r="EY8">
            <v>157.90886137308073</v>
          </cell>
          <cell r="EZ8">
            <v>157.3904425005274</v>
          </cell>
          <cell r="FA8">
            <v>159.35311603136253</v>
          </cell>
          <cell r="FB8">
            <v>159.79252492450385</v>
          </cell>
          <cell r="FC8">
            <v>162.76859484589633</v>
          </cell>
          <cell r="FD8">
            <v>161.97637231236058</v>
          </cell>
          <cell r="FE8">
            <v>160.15193749398102</v>
          </cell>
          <cell r="FF8">
            <v>158.16940738988984</v>
          </cell>
          <cell r="FG8">
            <v>155.34809218029042</v>
          </cell>
          <cell r="FH8">
            <v>154.67549450004844</v>
          </cell>
          <cell r="FI8">
            <v>154.7872303768045</v>
          </cell>
          <cell r="FJ8">
            <v>157.02881934357006</v>
          </cell>
          <cell r="FK8">
            <v>157.229398143515</v>
          </cell>
          <cell r="FL8">
            <v>158.45355011670929</v>
          </cell>
          <cell r="FM8">
            <v>160.33555395130276</v>
          </cell>
          <cell r="FN8">
            <v>160.7650029185148</v>
          </cell>
          <cell r="FO8">
            <v>162.69373363482742</v>
          </cell>
          <cell r="FP8">
            <v>163.71116587665682</v>
          </cell>
          <cell r="FQ8">
            <v>165.09988923208948</v>
          </cell>
          <cell r="FR8">
            <v>167.00853846742848</v>
          </cell>
          <cell r="FS8">
            <v>171.99865198859789</v>
          </cell>
          <cell r="FT8">
            <v>173.72428833443561</v>
          </cell>
          <cell r="FU8">
            <v>173.53433091704761</v>
          </cell>
          <cell r="FV8">
            <v>174.68544164248877</v>
          </cell>
          <cell r="FW8">
            <v>177.28539324121382</v>
          </cell>
          <cell r="FX8">
            <v>180.11358751353302</v>
          </cell>
          <cell r="FY8">
            <v>184.53843711074654</v>
          </cell>
          <cell r="FZ8">
            <v>183.30853155547061</v>
          </cell>
          <cell r="GA8">
            <v>180.02649901621473</v>
          </cell>
          <cell r="GB8">
            <v>183.90119265998788</v>
          </cell>
          <cell r="GC8">
            <v>185.92538838006476</v>
          </cell>
          <cell r="GD8">
            <v>185.05526644768869</v>
          </cell>
          <cell r="GE8">
            <v>185.04889063984271</v>
          </cell>
          <cell r="GF8">
            <v>189.53459660795329</v>
          </cell>
          <cell r="GG8">
            <v>192.74311290387317</v>
          </cell>
          <cell r="GH8">
            <v>192.38630971959896</v>
          </cell>
          <cell r="GI8">
            <v>191.20249868899808</v>
          </cell>
          <cell r="GJ8">
            <v>186.70150982963483</v>
          </cell>
          <cell r="GK8">
            <v>186.4350505052474</v>
          </cell>
          <cell r="GL8">
            <v>183.74494668741139</v>
          </cell>
          <cell r="GM8">
            <v>182.56570140331425</v>
          </cell>
          <cell r="GN8">
            <v>179.67921473264911</v>
          </cell>
          <cell r="GO8">
            <v>177.11923732766397</v>
          </cell>
          <cell r="GP8">
            <v>177.6053223791277</v>
          </cell>
          <cell r="GQ8">
            <v>175.67296140649921</v>
          </cell>
          <cell r="GR8">
            <v>174.47093909371011</v>
          </cell>
          <cell r="GS8">
            <v>176.0227054485822</v>
          </cell>
          <cell r="GT8">
            <v>176.72020615909383</v>
          </cell>
          <cell r="GU8">
            <v>179.9353265692481</v>
          </cell>
          <cell r="GV8">
            <v>182.91781220176367</v>
          </cell>
          <cell r="GW8">
            <v>182.44936105877161</v>
          </cell>
          <cell r="GX8">
            <v>181.08924105699859</v>
          </cell>
          <cell r="GY8">
            <v>179.76229643626684</v>
          </cell>
          <cell r="GZ8">
            <v>176.50040850267584</v>
          </cell>
          <cell r="HA8">
            <v>178.78172855979756</v>
          </cell>
          <cell r="HB8">
            <v>181.32126898298327</v>
          </cell>
          <cell r="HC8">
            <v>184.38143141232709</v>
          </cell>
          <cell r="HD8">
            <v>184.08570288172911</v>
          </cell>
          <cell r="HE8">
            <v>185.70276640887167</v>
          </cell>
          <cell r="HF8">
            <v>188.6407134716566</v>
          </cell>
          <cell r="HG8">
            <v>190.95257338460064</v>
          </cell>
          <cell r="HH8">
            <v>193.70283617639663</v>
          </cell>
          <cell r="HI8">
            <v>197.97139874670356</v>
          </cell>
          <cell r="HJ8">
            <v>200.07876459797549</v>
          </cell>
          <cell r="HK8">
            <v>201.14975311325651</v>
          </cell>
          <cell r="HL8">
            <v>206.406780162649</v>
          </cell>
          <cell r="HM8">
            <v>210.20082218050632</v>
          </cell>
          <cell r="HN8">
            <v>209.67303184182558</v>
          </cell>
          <cell r="HO8">
            <v>205.11498861693454</v>
          </cell>
          <cell r="HP8">
            <v>204.40006503858277</v>
          </cell>
          <cell r="HQ8">
            <v>204.86260780048039</v>
          </cell>
          <cell r="HR8">
            <v>200.68469344608425</v>
          </cell>
          <cell r="HS8">
            <v>197.93557362967508</v>
          </cell>
          <cell r="HT8">
            <v>197.10916551161029</v>
          </cell>
          <cell r="HU8">
            <v>196.39333916340269</v>
          </cell>
          <cell r="HV8">
            <v>196.13618129441687</v>
          </cell>
          <cell r="HW8">
            <v>196.64711606826711</v>
          </cell>
          <cell r="HX8">
            <v>194.17586939031</v>
          </cell>
          <cell r="HY8">
            <v>191.68098919131575</v>
          </cell>
          <cell r="HZ8">
            <v>188.5136107262681</v>
          </cell>
          <cell r="IA8">
            <v>191.37501832926941</v>
          </cell>
          <cell r="IB8">
            <v>191.13611361534839</v>
          </cell>
          <cell r="IC8">
            <v>188.59299883239467</v>
          </cell>
          <cell r="ID8">
            <v>185.64098395075067</v>
          </cell>
          <cell r="IE8">
            <v>183.81819635340682</v>
          </cell>
          <cell r="IF8">
            <v>187.85895199103047</v>
          </cell>
          <cell r="IG8">
            <v>204.81548510999926</v>
          </cell>
          <cell r="IH8">
            <v>205.2776385349963</v>
          </cell>
          <cell r="II8">
            <v>201.90089633867035</v>
          </cell>
          <cell r="IJ8">
            <v>199.55184260370885</v>
          </cell>
          <cell r="IK8">
            <v>198.75411469789026</v>
          </cell>
          <cell r="IL8">
            <v>205.1410690057379</v>
          </cell>
          <cell r="IM8">
            <v>206.7968636626579</v>
          </cell>
          <cell r="IN8">
            <v>202.93474200414596</v>
          </cell>
          <cell r="IO8">
            <v>202.17485379203856</v>
          </cell>
          <cell r="IP8">
            <v>201.81354329710149</v>
          </cell>
          <cell r="IQ8">
            <v>203.69763818638114</v>
          </cell>
          <cell r="IR8">
            <v>203.36392680056423</v>
          </cell>
          <cell r="IS8">
            <v>202.75992285570089</v>
          </cell>
          <cell r="IT8">
            <v>204.64963666159375</v>
          </cell>
          <cell r="IU8">
            <v>205.00861057780301</v>
          </cell>
          <cell r="IV8">
            <v>211.27646261137139</v>
          </cell>
          <cell r="IW8">
            <v>217.08524993443612</v>
          </cell>
          <cell r="IX8">
            <v>220.00122348537511</v>
          </cell>
          <cell r="IY8">
            <v>226.55512005306576</v>
          </cell>
          <cell r="IZ8">
            <v>228.20621759587408</v>
          </cell>
          <cell r="JA8">
            <v>223.65230904725365</v>
          </cell>
          <cell r="JB8">
            <v>219.83481233848778</v>
          </cell>
          <cell r="JC8">
            <v>216.83997136387296</v>
          </cell>
          <cell r="JD8">
            <v>211.11702684956902</v>
          </cell>
          <cell r="JE8">
            <v>208.18690198093063</v>
          </cell>
          <cell r="JF8">
            <v>212.61955883483913</v>
          </cell>
          <cell r="JG8">
            <v>213.65439727528417</v>
          </cell>
          <cell r="JH8">
            <v>216.47746200027882</v>
          </cell>
          <cell r="JI8">
            <v>207.4942128726876</v>
          </cell>
          <cell r="JJ8">
            <v>200.76893114606659</v>
          </cell>
          <cell r="JK8">
            <v>199.15185313478409</v>
          </cell>
          <cell r="JL8">
            <v>200.50525093405227</v>
          </cell>
          <cell r="JM8">
            <v>193.4474007134024</v>
          </cell>
          <cell r="JN8">
            <v>192.87504993385807</v>
          </cell>
          <cell r="JO8">
            <v>193.39632074522606</v>
          </cell>
          <cell r="JP8">
            <v>198.88849686236523</v>
          </cell>
          <cell r="JQ8">
            <v>202.09541844092706</v>
          </cell>
          <cell r="JR8">
            <v>205.50458203890986</v>
          </cell>
          <cell r="JS8">
            <v>204.21732907083694</v>
          </cell>
          <cell r="JT8">
            <v>203.79664377691179</v>
          </cell>
          <cell r="JU8">
            <v>200.20113966647949</v>
          </cell>
          <cell r="JV8">
            <v>196.23097480246724</v>
          </cell>
          <cell r="JW8">
            <v>195.27188864772535</v>
          </cell>
          <cell r="JX8">
            <v>194.23120848882689</v>
          </cell>
          <cell r="JY8">
            <v>197.0141651172857</v>
          </cell>
          <cell r="JZ8">
            <v>203.66186600526623</v>
          </cell>
          <cell r="KA8">
            <v>205.26691479554717</v>
          </cell>
          <cell r="KB8">
            <v>203.77980109906321</v>
          </cell>
          <cell r="KC8">
            <v>199.82431781388669</v>
          </cell>
          <cell r="KD8">
            <v>200.71701082224632</v>
          </cell>
          <cell r="KE8">
            <v>203.07335971135996</v>
          </cell>
          <cell r="KF8">
            <v>205.17837175778948</v>
          </cell>
          <cell r="KG8">
            <v>206.37136006448094</v>
          </cell>
          <cell r="KH8">
            <v>214.65207064238186</v>
          </cell>
          <cell r="KI8">
            <v>218.17372826297699</v>
          </cell>
          <cell r="KJ8">
            <v>222.04625767420725</v>
          </cell>
          <cell r="KK8">
            <v>221.52780264033012</v>
          </cell>
          <cell r="KL8">
            <v>219.72478857757275</v>
          </cell>
          <cell r="KM8">
            <v>219.49199112583571</v>
          </cell>
          <cell r="KN8">
            <v>220.27328425315886</v>
          </cell>
          <cell r="KO8">
            <v>224.40384703153987</v>
          </cell>
          <cell r="KP8">
            <v>235.67751907122002</v>
          </cell>
          <cell r="KQ8">
            <v>246.36220137313259</v>
          </cell>
          <cell r="KR8">
            <v>250.28042197927218</v>
          </cell>
          <cell r="KS8">
            <v>251.63384685203678</v>
          </cell>
          <cell r="KT8">
            <v>254.56838638290017</v>
          </cell>
          <cell r="KU8">
            <v>252.61354998773461</v>
          </cell>
          <cell r="KV8">
            <v>259.04121892344705</v>
          </cell>
          <cell r="KW8">
            <v>263.68105403213826</v>
          </cell>
          <cell r="KX8">
            <v>265.35659353310984</v>
          </cell>
          <cell r="KY8">
            <v>268.33157261548189</v>
          </cell>
          <cell r="KZ8">
            <v>273.75001924410577</v>
          </cell>
          <cell r="LA8">
            <v>278.66770694160829</v>
          </cell>
          <cell r="LB8">
            <v>274.91979290338725</v>
          </cell>
          <cell r="LC8">
            <v>270.46125094342608</v>
          </cell>
          <cell r="LD8">
            <v>271.12852483943226</v>
          </cell>
          <cell r="LE8">
            <v>269.49114508020381</v>
          </cell>
          <cell r="LF8">
            <v>267.08675001038978</v>
          </cell>
          <cell r="LG8">
            <v>265.95432700445247</v>
          </cell>
          <cell r="LH8">
            <v>266.24291114642597</v>
          </cell>
          <cell r="LI8">
            <v>257.10607397247605</v>
          </cell>
          <cell r="LJ8">
            <v>250.99292410122234</v>
          </cell>
          <cell r="LK8">
            <v>250.22010005675756</v>
          </cell>
          <cell r="LL8">
            <v>245.42428290462749</v>
          </cell>
          <cell r="LM8">
            <v>243.62645136129089</v>
          </cell>
          <cell r="LN8">
            <v>243.463835712963</v>
          </cell>
          <cell r="LO8">
            <v>242.61957821362452</v>
          </cell>
          <cell r="LP8">
            <v>241.70141043026524</v>
          </cell>
          <cell r="LQ8">
            <v>238.41529270275223</v>
          </cell>
          <cell r="LR8">
            <v>238.76163446160078</v>
          </cell>
          <cell r="LS8">
            <v>235.64264135819545</v>
          </cell>
          <cell r="LT8">
            <v>228.96842940237804</v>
          </cell>
          <cell r="LU8">
            <v>220.80832363208808</v>
          </cell>
          <cell r="LV8">
            <v>220.33437353593493</v>
          </cell>
          <cell r="LW8">
            <v>219.93467829009577</v>
          </cell>
          <cell r="LX8">
            <v>222.9123609954525</v>
          </cell>
          <cell r="LY8">
            <v>225.12726657178803</v>
          </cell>
          <cell r="LZ8">
            <v>226.78161427938178</v>
          </cell>
          <cell r="MA8">
            <v>226.3741433712029</v>
          </cell>
          <cell r="MB8">
            <v>226.84733811144497</v>
          </cell>
          <cell r="MC8">
            <v>228.19273231881982</v>
          </cell>
          <cell r="MD8">
            <v>230.94225138135164</v>
          </cell>
          <cell r="ME8">
            <v>230.70526940286669</v>
          </cell>
          <cell r="MF8">
            <v>232.51133361614512</v>
          </cell>
          <cell r="MG8">
            <v>233.42914988978242</v>
          </cell>
          <cell r="MH8">
            <v>239.56656433617943</v>
          </cell>
          <cell r="MI8">
            <v>245.34940294881577</v>
          </cell>
          <cell r="MJ8">
            <v>249.47733309047149</v>
          </cell>
          <cell r="MK8">
            <v>249.70496033364151</v>
          </cell>
          <cell r="ML8">
            <v>249.59801337368188</v>
          </cell>
          <cell r="MM8">
            <v>252.54354411716923</v>
          </cell>
          <cell r="MN8">
            <v>253.81049472526027</v>
          </cell>
          <cell r="MO8">
            <v>256.09865670092432</v>
          </cell>
          <cell r="MP8">
            <v>258.47803290636995</v>
          </cell>
          <cell r="MQ8">
            <v>258.88964706653104</v>
          </cell>
          <cell r="MR8">
            <v>262.99422322632279</v>
          </cell>
          <cell r="MS8">
            <v>266.52378531793204</v>
          </cell>
          <cell r="MT8">
            <v>267.51609679833751</v>
          </cell>
          <cell r="MU8">
            <v>265.64816640426756</v>
          </cell>
          <cell r="MV8">
            <v>269.28149911618607</v>
          </cell>
          <cell r="MW8">
            <v>265.99880350296547</v>
          </cell>
          <cell r="MX8">
            <v>263.81316329909515</v>
          </cell>
          <cell r="MY8">
            <v>261.96873533465759</v>
          </cell>
          <cell r="MZ8">
            <v>258.14054247727671</v>
          </cell>
          <cell r="NA8">
            <v>263.70238004755214</v>
          </cell>
          <cell r="NB8">
            <v>268.54313226945226</v>
          </cell>
          <cell r="NC8">
            <v>268.92210121641517</v>
          </cell>
          <cell r="ND8">
            <v>274.26436024040373</v>
          </cell>
          <cell r="NE8">
            <v>278.82083476958633</v>
          </cell>
          <cell r="NF8">
            <v>284.66622614739299</v>
          </cell>
          <cell r="NG8">
            <v>287.64332294105969</v>
          </cell>
          <cell r="NH8">
            <v>286.01574308459044</v>
          </cell>
          <cell r="NI8">
            <v>282.62095358765635</v>
          </cell>
          <cell r="NJ8">
            <v>279.21564997429925</v>
          </cell>
          <cell r="NK8">
            <v>279.79956406261692</v>
          </cell>
          <cell r="NL8">
            <v>280.08711256457133</v>
          </cell>
          <cell r="NM8">
            <v>275.75841370286975</v>
          </cell>
          <cell r="NN8">
            <v>277.92186731260119</v>
          </cell>
          <cell r="NO8">
            <v>282.42909346428956</v>
          </cell>
          <cell r="NP8">
            <v>288.4047179187524</v>
          </cell>
          <cell r="NQ8">
            <v>292.28181404109705</v>
          </cell>
          <cell r="NR8">
            <v>289.71673780459031</v>
          </cell>
          <cell r="NS8">
            <v>290.71403531379275</v>
          </cell>
          <cell r="NT8">
            <v>291.89858023254664</v>
          </cell>
          <cell r="NU8">
            <v>293.85206386399273</v>
          </cell>
          <cell r="NV8">
            <v>296.36532376776984</v>
          </cell>
          <cell r="NW8">
            <v>297.80107870719536</v>
          </cell>
          <cell r="NX8">
            <v>295.39896625262742</v>
          </cell>
          <cell r="NY8">
            <v>301.05467452756272</v>
          </cell>
          <cell r="NZ8">
            <v>310.9688865605529</v>
          </cell>
          <cell r="OA8">
            <v>313.91025415959763</v>
          </cell>
          <cell r="OB8">
            <v>306.38983109206981</v>
          </cell>
          <cell r="OC8">
            <v>298.3925653876027</v>
          </cell>
          <cell r="OD8">
            <v>301.84934132429953</v>
          </cell>
          <cell r="OE8">
            <v>307.60518551725403</v>
          </cell>
          <cell r="OF8">
            <v>309.04408403908684</v>
          </cell>
          <cell r="OG8">
            <v>310.87569759377578</v>
          </cell>
          <cell r="OH8">
            <v>318.40975856799668</v>
          </cell>
          <cell r="OI8">
            <v>321.32427018588123</v>
          </cell>
          <cell r="OJ8">
            <v>322.22810290249413</v>
          </cell>
          <cell r="OK8">
            <v>323.0471586198496</v>
          </cell>
          <cell r="OL8">
            <v>325.03520309603613</v>
          </cell>
          <cell r="OM8">
            <v>324.93058080118493</v>
          </cell>
          <cell r="ON8">
            <v>324.16504208523708</v>
          </cell>
          <cell r="OO8">
            <v>320.82757873083091</v>
          </cell>
          <cell r="OP8">
            <v>325.52032598161156</v>
          </cell>
          <cell r="OQ8">
            <v>335.19278493973894</v>
          </cell>
          <cell r="OR8">
            <v>338.03487113920937</v>
          </cell>
          <cell r="OS8">
            <v>348.65417838779501</v>
          </cell>
          <cell r="OT8">
            <v>350.38071350640598</v>
          </cell>
          <cell r="OU8">
            <v>345.52286103802646</v>
          </cell>
          <cell r="OV8">
            <v>351.3755640390948</v>
          </cell>
          <cell r="OW8">
            <v>351.54302027840379</v>
          </cell>
          <cell r="OX8">
            <v>363.45156657623988</v>
          </cell>
          <cell r="OY8">
            <v>368.22113527455519</v>
          </cell>
          <cell r="OZ8">
            <v>370.85832460856165</v>
          </cell>
          <cell r="PA8">
            <v>371.50709261009365</v>
          </cell>
          <cell r="PB8">
            <v>363.06227832245963</v>
          </cell>
          <cell r="PC8">
            <v>355.72087299669607</v>
          </cell>
          <cell r="PD8">
            <v>354.74011084999825</v>
          </cell>
          <cell r="PE8">
            <v>353.15776302255148</v>
          </cell>
          <cell r="PF8">
            <v>349.43292440511283</v>
          </cell>
          <cell r="PG8">
            <v>349.60658108566156</v>
          </cell>
          <cell r="PH8">
            <v>350.68277269632301</v>
          </cell>
          <cell r="PI8">
            <v>350.80109959563066</v>
          </cell>
          <cell r="PJ8">
            <v>350.07135959806624</v>
          </cell>
          <cell r="PK8">
            <v>347.52542727375845</v>
          </cell>
          <cell r="PL8">
            <v>351.96343016320606</v>
          </cell>
          <cell r="PM8">
            <v>346.21764482981916</v>
          </cell>
          <cell r="PN8">
            <v>338.45216452891719</v>
          </cell>
          <cell r="PO8">
            <v>349.00468919089303</v>
          </cell>
          <cell r="PP8">
            <v>348.54908847451077</v>
          </cell>
          <cell r="PQ8">
            <v>342.52662939536032</v>
          </cell>
          <cell r="PR8">
            <v>339.71453251841672</v>
          </cell>
          <cell r="PS8">
            <v>332.59437883655323</v>
          </cell>
          <cell r="PT8">
            <v>322.0646424473876</v>
          </cell>
          <cell r="PU8">
            <v>315.67873525274337</v>
          </cell>
          <cell r="PV8">
            <v>314.76085301842744</v>
          </cell>
          <cell r="PW8">
            <v>305.94149446159605</v>
          </cell>
          <cell r="PX8">
            <v>298.74180735511254</v>
          </cell>
          <cell r="PY8">
            <v>293.56396078742495</v>
          </cell>
          <cell r="PZ8">
            <v>289.82335649975863</v>
          </cell>
          <cell r="QA8">
            <v>291.38820695425568</v>
          </cell>
          <cell r="QB8">
            <v>288.67762917819346</v>
          </cell>
          <cell r="QC8">
            <v>288.69108203685283</v>
          </cell>
          <cell r="QD8">
            <v>293.45062011928314</v>
          </cell>
          <cell r="QE8">
            <v>278.4065453505421</v>
          </cell>
          <cell r="QF8">
            <v>272.07838099363317</v>
          </cell>
          <cell r="QG8">
            <v>267.10497721901805</v>
          </cell>
          <cell r="QH8">
            <v>261.02202437396477</v>
          </cell>
          <cell r="QI8">
            <v>256.72611762648143</v>
          </cell>
          <cell r="QJ8">
            <v>256.23841701369116</v>
          </cell>
          <cell r="QK8">
            <v>253.85049990082061</v>
          </cell>
          <cell r="QL8">
            <v>251.27635861160007</v>
          </cell>
          <cell r="QM8">
            <v>251.58531306503039</v>
          </cell>
          <cell r="QN8">
            <v>254.25701436641549</v>
          </cell>
          <cell r="QO8">
            <v>255.25328124998376</v>
          </cell>
          <cell r="QP8">
            <v>254.61698345785663</v>
          </cell>
          <cell r="QQ8">
            <v>257.81484212673251</v>
          </cell>
          <cell r="QR8">
            <v>261.80952233983572</v>
          </cell>
          <cell r="QS8">
            <v>262.53147769030534</v>
          </cell>
          <cell r="QT8">
            <v>262.49222238481184</v>
          </cell>
          <cell r="QU8">
            <v>262.37424630861392</v>
          </cell>
          <cell r="QV8">
            <v>257.19760911032415</v>
          </cell>
          <cell r="QW8">
            <v>255.64070574085414</v>
          </cell>
          <cell r="QX8">
            <v>251.57200258298627</v>
          </cell>
          <cell r="QY8">
            <v>247.83465210972182</v>
          </cell>
          <cell r="QZ8">
            <v>247.51953555734852</v>
          </cell>
          <cell r="RA8">
            <v>247.11048136418515</v>
          </cell>
          <cell r="RB8">
            <v>244.77003391171456</v>
          </cell>
          <cell r="RC8">
            <v>244.91592702179602</v>
          </cell>
          <cell r="RD8">
            <v>242.82634391886532</v>
          </cell>
          <cell r="RE8">
            <v>243.03981366259131</v>
          </cell>
          <cell r="RF8">
            <v>241.62704098408196</v>
          </cell>
          <cell r="RG8">
            <v>236.2839596182541</v>
          </cell>
          <cell r="RH8">
            <v>235.6055395144387</v>
          </cell>
          <cell r="RI8">
            <v>235.18568505589803</v>
          </cell>
          <cell r="RJ8">
            <v>231.41900580216807</v>
          </cell>
          <cell r="RK8">
            <v>230.15193873576007</v>
          </cell>
          <cell r="RL8">
            <v>231.5465089080794</v>
          </cell>
          <cell r="RM8">
            <v>233.46805362046442</v>
          </cell>
          <cell r="RN8">
            <v>231.86116544926844</v>
          </cell>
          <cell r="RO8">
            <v>232.14319737046</v>
          </cell>
          <cell r="RP8">
            <v>230.11914601626179</v>
          </cell>
          <cell r="RQ8">
            <v>229.12706125949987</v>
          </cell>
          <cell r="RR8">
            <v>226.73164935922767</v>
          </cell>
          <cell r="RS8">
            <v>225.9946175690113</v>
          </cell>
          <cell r="RT8">
            <v>226.37135599043481</v>
          </cell>
          <cell r="RU8">
            <v>227.40945405496129</v>
          </cell>
          <cell r="RV8">
            <v>227.17237395621453</v>
          </cell>
          <cell r="RW8">
            <v>229.38574823803128</v>
          </cell>
          <cell r="RX8">
            <v>231.26554846639132</v>
          </cell>
          <cell r="RY8">
            <v>231.62697904782934</v>
          </cell>
          <cell r="RZ8">
            <v>238.76818081629847</v>
          </cell>
          <cell r="SA8">
            <v>240.8059151630089</v>
          </cell>
          <cell r="SB8">
            <v>240.06377208301149</v>
          </cell>
          <cell r="SC8">
            <v>242.27511618430418</v>
          </cell>
          <cell r="SD8">
            <v>245.27514784638086</v>
          </cell>
          <cell r="SE8">
            <v>247.35560115665911</v>
          </cell>
          <cell r="SF8">
            <v>246.75499994773386</v>
          </cell>
          <cell r="SG8">
            <v>246.29661015522197</v>
          </cell>
          <cell r="SH8">
            <v>238.22900741094023</v>
          </cell>
          <cell r="SI8">
            <v>236.46077790886997</v>
          </cell>
          <cell r="SJ8">
            <v>234.18632243361577</v>
          </cell>
          <cell r="SK8">
            <v>230.69453524961989</v>
          </cell>
          <cell r="SL8">
            <v>233.33009800049834</v>
          </cell>
          <cell r="SM8">
            <v>233.02004501111716</v>
          </cell>
          <cell r="SN8">
            <v>234.26545916700721</v>
          </cell>
          <cell r="SO8">
            <v>222.0793617481236</v>
          </cell>
          <cell r="SP8">
            <v>222.3111003617953</v>
          </cell>
          <cell r="SQ8">
            <v>224.17835952115945</v>
          </cell>
          <cell r="SR8">
            <v>235.04512414103749</v>
          </cell>
        </row>
        <row r="9">
          <cell r="A9" t="str">
            <v>REIT</v>
          </cell>
          <cell r="B9" t="str">
            <v>sector REIT</v>
          </cell>
          <cell r="C9" t="str">
            <v>sector REIT</v>
          </cell>
          <cell r="D9">
            <v>426.43583655496519</v>
          </cell>
          <cell r="E9">
            <v>429.60425766585706</v>
          </cell>
          <cell r="F9">
            <v>426.18352059328566</v>
          </cell>
          <cell r="G9">
            <v>427.17120894378155</v>
          </cell>
          <cell r="H9">
            <v>431.82304894769976</v>
          </cell>
          <cell r="I9">
            <v>437.2796939076834</v>
          </cell>
          <cell r="J9">
            <v>439.65277298174732</v>
          </cell>
          <cell r="K9">
            <v>440.98751096477719</v>
          </cell>
          <cell r="L9">
            <v>443.16541680830716</v>
          </cell>
          <cell r="M9">
            <v>445.64168766142762</v>
          </cell>
          <cell r="N9">
            <v>442.22790848862877</v>
          </cell>
          <cell r="O9">
            <v>437.13392842056192</v>
          </cell>
          <cell r="P9">
            <v>433.5503355019585</v>
          </cell>
          <cell r="Q9">
            <v>427.05069242967471</v>
          </cell>
          <cell r="R9">
            <v>421.32871468655708</v>
          </cell>
          <cell r="S9">
            <v>417.08031468186687</v>
          </cell>
          <cell r="T9">
            <v>416.62013724689899</v>
          </cell>
          <cell r="U9">
            <v>418.19655567228278</v>
          </cell>
          <cell r="V9">
            <v>421.32952766109292</v>
          </cell>
          <cell r="W9">
            <v>423.3087884715224</v>
          </cell>
          <cell r="X9">
            <v>432.48368504492356</v>
          </cell>
          <cell r="Y9">
            <v>443.77772881107228</v>
          </cell>
          <cell r="Z9">
            <v>453.28222720098495</v>
          </cell>
          <cell r="AA9">
            <v>456.49563541957349</v>
          </cell>
          <cell r="AB9">
            <v>459.89641209144435</v>
          </cell>
          <cell r="AC9">
            <v>461.37135429747735</v>
          </cell>
          <cell r="AD9">
            <v>463.04423399412627</v>
          </cell>
          <cell r="AE9">
            <v>463.34425903664732</v>
          </cell>
          <cell r="AF9">
            <v>461.37379877000791</v>
          </cell>
          <cell r="AG9">
            <v>460.71032977510532</v>
          </cell>
          <cell r="AH9">
            <v>463.66752534221575</v>
          </cell>
          <cell r="AI9">
            <v>469.21668117355796</v>
          </cell>
          <cell r="AJ9">
            <v>473.91266598214531</v>
          </cell>
          <cell r="AK9">
            <v>476.76341672956164</v>
          </cell>
          <cell r="AL9">
            <v>480.64273742564347</v>
          </cell>
          <cell r="AM9">
            <v>483.7897360285935</v>
          </cell>
          <cell r="AN9">
            <v>480.93773178681857</v>
          </cell>
          <cell r="AO9">
            <v>477.52030996929045</v>
          </cell>
          <cell r="AP9">
            <v>471.20072360646714</v>
          </cell>
          <cell r="AQ9">
            <v>467.97191236212188</v>
          </cell>
          <cell r="AR9">
            <v>469.2535018512192</v>
          </cell>
          <cell r="AS9">
            <v>463.70220964369054</v>
          </cell>
          <cell r="AT9">
            <v>462.02327943931448</v>
          </cell>
          <cell r="AU9">
            <v>453.53836077454554</v>
          </cell>
          <cell r="AV9">
            <v>446.42230388309895</v>
          </cell>
          <cell r="AW9">
            <v>466.63826932294228</v>
          </cell>
          <cell r="AX9">
            <v>470.43827003308741</v>
          </cell>
          <cell r="AY9">
            <v>475.488491185621</v>
          </cell>
          <cell r="AZ9">
            <v>459.78824041579594</v>
          </cell>
          <cell r="BA9">
            <v>435.7776590681155</v>
          </cell>
          <cell r="BB9">
            <v>416.82423396641269</v>
          </cell>
          <cell r="BC9">
            <v>429.76289308389102</v>
          </cell>
          <cell r="BD9">
            <v>460.04766410588962</v>
          </cell>
          <cell r="BE9">
            <v>479.45590754405055</v>
          </cell>
          <cell r="BF9">
            <v>505.87434743213657</v>
          </cell>
          <cell r="BG9">
            <v>521.98719752114755</v>
          </cell>
          <cell r="BH9">
            <v>524.738130312772</v>
          </cell>
          <cell r="BI9">
            <v>515.14306210389611</v>
          </cell>
          <cell r="BJ9">
            <v>513.39774502783234</v>
          </cell>
          <cell r="BK9">
            <v>539.5185506280194</v>
          </cell>
          <cell r="BL9">
            <v>570.33472087185532</v>
          </cell>
          <cell r="BM9">
            <v>591.19296042447502</v>
          </cell>
          <cell r="BN9">
            <v>595.28735101800123</v>
          </cell>
          <cell r="BO9">
            <v>604.48735002360388</v>
          </cell>
          <cell r="BP9">
            <v>631.47061021621334</v>
          </cell>
          <cell r="BQ9">
            <v>646.91582573484868</v>
          </cell>
          <cell r="BR9">
            <v>650.96916606549871</v>
          </cell>
          <cell r="BS9">
            <v>646.99164479664091</v>
          </cell>
          <cell r="BT9">
            <v>626.30963417649798</v>
          </cell>
          <cell r="BU9">
            <v>609.49587943426684</v>
          </cell>
          <cell r="BV9">
            <v>600.04309830003717</v>
          </cell>
          <cell r="BW9">
            <v>595.85030339939692</v>
          </cell>
          <cell r="BX9">
            <v>604.19040505391365</v>
          </cell>
          <cell r="BY9">
            <v>592.43841446888985</v>
          </cell>
          <cell r="BZ9">
            <v>603.58392163551889</v>
          </cell>
          <cell r="CA9">
            <v>595.69578488561365</v>
          </cell>
          <cell r="CB9">
            <v>577.53844395040176</v>
          </cell>
          <cell r="CC9">
            <v>567.59465918290346</v>
          </cell>
          <cell r="CD9">
            <v>559.30725634422004</v>
          </cell>
          <cell r="CE9">
            <v>561.90743516869657</v>
          </cell>
          <cell r="CF9">
            <v>572.8663703181071</v>
          </cell>
          <cell r="CG9">
            <v>586.55259232597757</v>
          </cell>
          <cell r="CH9">
            <v>599.38253643846508</v>
          </cell>
          <cell r="CI9">
            <v>609.11701685762932</v>
          </cell>
          <cell r="CJ9">
            <v>599.09097192007823</v>
          </cell>
          <cell r="CK9">
            <v>594.32820224888951</v>
          </cell>
          <cell r="CL9">
            <v>595.51094389840557</v>
          </cell>
          <cell r="CM9">
            <v>579.00213237893581</v>
          </cell>
          <cell r="CN9">
            <v>579.68716628453262</v>
          </cell>
          <cell r="CO9">
            <v>619.20519218606012</v>
          </cell>
          <cell r="CP9">
            <v>667.0294484680943</v>
          </cell>
          <cell r="CQ9">
            <v>699.63393288498332</v>
          </cell>
          <cell r="CR9">
            <v>723.68283266438095</v>
          </cell>
          <cell r="CS9">
            <v>726.14250404625102</v>
          </cell>
          <cell r="CT9">
            <v>689.2097144044069</v>
          </cell>
          <cell r="CU9">
            <v>674.98471053248397</v>
          </cell>
          <cell r="CV9">
            <v>672.34913276580107</v>
          </cell>
          <cell r="CW9">
            <v>671.13538423584589</v>
          </cell>
          <cell r="CX9">
            <v>667.43255268972587</v>
          </cell>
          <cell r="CY9">
            <v>672.86970261299086</v>
          </cell>
          <cell r="CZ9">
            <v>674.40465202815653</v>
          </cell>
          <cell r="DA9">
            <v>712.24963692194206</v>
          </cell>
          <cell r="DB9">
            <v>727.00892155470012</v>
          </cell>
          <cell r="DC9">
            <v>699.75149530690396</v>
          </cell>
          <cell r="DD9">
            <v>689.30137130947196</v>
          </cell>
          <cell r="DE9">
            <v>684.34084324239132</v>
          </cell>
          <cell r="DF9">
            <v>614.19686741122223</v>
          </cell>
          <cell r="DG9">
            <v>544.34616407062174</v>
          </cell>
          <cell r="DH9">
            <v>461.51916190855138</v>
          </cell>
          <cell r="DI9">
            <v>425.16945764182714</v>
          </cell>
          <cell r="DJ9">
            <v>378.7413246087562</v>
          </cell>
          <cell r="DK9">
            <v>358.98519034677497</v>
          </cell>
          <cell r="DL9">
            <v>364.58824297914811</v>
          </cell>
          <cell r="DM9">
            <v>320.78093366859531</v>
          </cell>
          <cell r="DN9">
            <v>278.57311330197945</v>
          </cell>
          <cell r="DO9">
            <v>260.91740846929605</v>
          </cell>
          <cell r="DP9">
            <v>261.25955266261616</v>
          </cell>
          <cell r="DQ9">
            <v>272.62172127054828</v>
          </cell>
          <cell r="DR9">
            <v>276.59788586456102</v>
          </cell>
          <cell r="DS9">
            <v>255.60156159781894</v>
          </cell>
          <cell r="DT9">
            <v>233.82325707382742</v>
          </cell>
          <cell r="DU9">
            <v>222.7636784037507</v>
          </cell>
          <cell r="DV9">
            <v>214.2105714102932</v>
          </cell>
          <cell r="DW9">
            <v>200.38248160218936</v>
          </cell>
          <cell r="DX9">
            <v>198.00550974389006</v>
          </cell>
          <cell r="DY9">
            <v>200.1245678387595</v>
          </cell>
          <cell r="DZ9">
            <v>203.4444407910886</v>
          </cell>
          <cell r="EA9">
            <v>204.51014126244579</v>
          </cell>
          <cell r="EB9">
            <v>205.6302414022166</v>
          </cell>
          <cell r="EC9">
            <v>206.66242888787778</v>
          </cell>
          <cell r="ED9">
            <v>206.9138519433607</v>
          </cell>
          <cell r="EE9">
            <v>206.55911505125866</v>
          </cell>
          <cell r="EF9">
            <v>207.76252939710832</v>
          </cell>
          <cell r="EG9">
            <v>207.63721099143405</v>
          </cell>
          <cell r="EH9">
            <v>206.80738811844586</v>
          </cell>
          <cell r="EI9">
            <v>209.13399849111929</v>
          </cell>
          <cell r="EJ9">
            <v>213.96138905850327</v>
          </cell>
          <cell r="EK9">
            <v>221.18655323524371</v>
          </cell>
          <cell r="EL9">
            <v>223.32316194687107</v>
          </cell>
          <cell r="EM9">
            <v>222.43387719792665</v>
          </cell>
          <cell r="EN9">
            <v>218.46843810321249</v>
          </cell>
          <cell r="EO9">
            <v>218.083077603183</v>
          </cell>
          <cell r="EP9">
            <v>222.96232070423264</v>
          </cell>
          <cell r="EQ9">
            <v>213.6658183524581</v>
          </cell>
          <cell r="ER9">
            <v>208.7202779212424</v>
          </cell>
          <cell r="ES9">
            <v>204.27676839964155</v>
          </cell>
          <cell r="ET9">
            <v>203.37889672302066</v>
          </cell>
          <cell r="EU9">
            <v>203.56885898492169</v>
          </cell>
          <cell r="EV9">
            <v>204.97287455089034</v>
          </cell>
          <cell r="EW9">
            <v>210.68593825605936</v>
          </cell>
          <cell r="EX9">
            <v>216.99470259296041</v>
          </cell>
          <cell r="EY9">
            <v>219.59202769372578</v>
          </cell>
          <cell r="EZ9">
            <v>219.88767520286927</v>
          </cell>
          <cell r="FA9">
            <v>221.28142033688511</v>
          </cell>
          <cell r="FB9">
            <v>222.17875302628397</v>
          </cell>
          <cell r="FC9">
            <v>224.11289381244066</v>
          </cell>
          <cell r="FD9">
            <v>224.64011065632391</v>
          </cell>
          <cell r="FE9">
            <v>222.58947535117755</v>
          </cell>
          <cell r="FF9">
            <v>221.27913274698881</v>
          </cell>
          <cell r="FG9">
            <v>219.13932357104053</v>
          </cell>
          <cell r="FH9">
            <v>219.33050997671342</v>
          </cell>
          <cell r="FI9">
            <v>218.21072767386553</v>
          </cell>
          <cell r="FJ9">
            <v>220.05784564875418</v>
          </cell>
          <cell r="FK9">
            <v>221.87726759576512</v>
          </cell>
          <cell r="FL9">
            <v>221.7040849747147</v>
          </cell>
          <cell r="FM9">
            <v>223.31696631614648</v>
          </cell>
          <cell r="FN9">
            <v>224.74783429060093</v>
          </cell>
          <cell r="FO9">
            <v>226.58314799210288</v>
          </cell>
          <cell r="FP9">
            <v>229.05909461190871</v>
          </cell>
          <cell r="FQ9">
            <v>230.89113537098967</v>
          </cell>
          <cell r="FR9">
            <v>233.23459138788496</v>
          </cell>
          <cell r="FS9">
            <v>239.15869275681177</v>
          </cell>
          <cell r="FT9">
            <v>241.91286636043731</v>
          </cell>
          <cell r="FU9">
            <v>241.50132371781274</v>
          </cell>
          <cell r="FV9">
            <v>243.82089086112524</v>
          </cell>
          <cell r="FW9">
            <v>249.51503386112623</v>
          </cell>
          <cell r="FX9">
            <v>253.34582714061509</v>
          </cell>
          <cell r="FY9">
            <v>258.54771124700989</v>
          </cell>
          <cell r="FZ9">
            <v>259.5161222221198</v>
          </cell>
          <cell r="GA9">
            <v>256.4983516384392</v>
          </cell>
          <cell r="GB9">
            <v>260.5251859361104</v>
          </cell>
          <cell r="GC9">
            <v>262.7140535122071</v>
          </cell>
          <cell r="GD9">
            <v>263.37913982609342</v>
          </cell>
          <cell r="GE9">
            <v>263.72739450967879</v>
          </cell>
          <cell r="GF9">
            <v>268.16062675167831</v>
          </cell>
          <cell r="GG9">
            <v>272.44748583411319</v>
          </cell>
          <cell r="GH9">
            <v>271.73883895906101</v>
          </cell>
          <cell r="GI9">
            <v>272.50624075628741</v>
          </cell>
          <cell r="GJ9">
            <v>267.65997170889659</v>
          </cell>
          <cell r="GK9">
            <v>266.25409377220984</v>
          </cell>
          <cell r="GL9">
            <v>264.68396388792996</v>
          </cell>
          <cell r="GM9">
            <v>262.32190851517237</v>
          </cell>
          <cell r="GN9">
            <v>254.78466951388418</v>
          </cell>
          <cell r="GO9">
            <v>251.14423497433364</v>
          </cell>
          <cell r="GP9">
            <v>250.32750935302374</v>
          </cell>
          <cell r="GQ9">
            <v>248.32289775121814</v>
          </cell>
          <cell r="GR9">
            <v>245.48940757035319</v>
          </cell>
          <cell r="GS9">
            <v>248.38142001759405</v>
          </cell>
          <cell r="GT9">
            <v>248.15428535828892</v>
          </cell>
          <cell r="GU9">
            <v>253.22182090702955</v>
          </cell>
          <cell r="GV9">
            <v>257.14863431120511</v>
          </cell>
          <cell r="GW9">
            <v>257.87394512651861</v>
          </cell>
          <cell r="GX9">
            <v>256.21466016981594</v>
          </cell>
          <cell r="GY9">
            <v>254.85032082723373</v>
          </cell>
          <cell r="GZ9">
            <v>253.62391001696878</v>
          </cell>
          <cell r="HA9">
            <v>256.41516887669269</v>
          </cell>
          <cell r="HB9">
            <v>258.30256025688897</v>
          </cell>
          <cell r="HC9">
            <v>260.30259524927641</v>
          </cell>
          <cell r="HD9">
            <v>259.93440942478497</v>
          </cell>
          <cell r="HE9">
            <v>260.98213609542347</v>
          </cell>
          <cell r="HF9">
            <v>262.66090560241122</v>
          </cell>
          <cell r="HG9">
            <v>264.91540368898609</v>
          </cell>
          <cell r="HH9">
            <v>267.16881369978188</v>
          </cell>
          <cell r="HI9">
            <v>270.49775247373077</v>
          </cell>
          <cell r="HJ9">
            <v>273.39667215012247</v>
          </cell>
          <cell r="HK9">
            <v>273.36704080885028</v>
          </cell>
          <cell r="HL9">
            <v>280.17134009039086</v>
          </cell>
          <cell r="HM9">
            <v>283.22414403864269</v>
          </cell>
          <cell r="HN9">
            <v>283.36493968749363</v>
          </cell>
          <cell r="HO9">
            <v>279.20964573634302</v>
          </cell>
          <cell r="HP9">
            <v>279.66874522114739</v>
          </cell>
          <cell r="HQ9">
            <v>281.06530262816892</v>
          </cell>
          <cell r="HR9">
            <v>275.80541063242515</v>
          </cell>
          <cell r="HS9">
            <v>271.4586551660048</v>
          </cell>
          <cell r="HT9">
            <v>273.23065972280187</v>
          </cell>
          <cell r="HU9">
            <v>273.99321320896405</v>
          </cell>
          <cell r="HV9">
            <v>274.70795495250661</v>
          </cell>
          <cell r="HW9">
            <v>275.74760886712454</v>
          </cell>
          <cell r="HX9">
            <v>272.85445126921252</v>
          </cell>
          <cell r="HY9">
            <v>271.72696741545826</v>
          </cell>
          <cell r="HZ9">
            <v>268.29678116447985</v>
          </cell>
          <cell r="IA9">
            <v>267.00919667691988</v>
          </cell>
          <cell r="IB9">
            <v>266.11818259620338</v>
          </cell>
          <cell r="IC9">
            <v>263.22720488642653</v>
          </cell>
          <cell r="ID9">
            <v>258.43699599243541</v>
          </cell>
          <cell r="IE9">
            <v>258.66552369304492</v>
          </cell>
          <cell r="IF9">
            <v>262.76683217207926</v>
          </cell>
          <cell r="IG9">
            <v>287.06448170718215</v>
          </cell>
          <cell r="IH9">
            <v>287.8369190101094</v>
          </cell>
          <cell r="II9">
            <v>286.56962563404437</v>
          </cell>
          <cell r="IJ9">
            <v>287.42696474998195</v>
          </cell>
          <cell r="IK9">
            <v>288.35748036439549</v>
          </cell>
          <cell r="IL9">
            <v>296.06363536656568</v>
          </cell>
          <cell r="IM9">
            <v>297.53205216028954</v>
          </cell>
          <cell r="IN9">
            <v>295.95126566210388</v>
          </cell>
          <cell r="IO9">
            <v>295.9978524267276</v>
          </cell>
          <cell r="IP9">
            <v>297.43267631154589</v>
          </cell>
          <cell r="IQ9">
            <v>299.77928557344944</v>
          </cell>
          <cell r="IR9">
            <v>300.02001843794852</v>
          </cell>
          <cell r="IS9">
            <v>299.58990433495239</v>
          </cell>
          <cell r="IT9">
            <v>300.25030953183432</v>
          </cell>
          <cell r="IU9">
            <v>302.37779514593547</v>
          </cell>
          <cell r="IV9">
            <v>310.27923798558447</v>
          </cell>
          <cell r="IW9">
            <v>318.25255040444267</v>
          </cell>
          <cell r="IX9">
            <v>322.02485449638971</v>
          </cell>
          <cell r="IY9">
            <v>328.16990479738519</v>
          </cell>
          <cell r="IZ9">
            <v>329.15645083747307</v>
          </cell>
          <cell r="JA9">
            <v>319.62514676625528</v>
          </cell>
          <cell r="JB9">
            <v>315.62408714248733</v>
          </cell>
          <cell r="JC9">
            <v>312.85442725001116</v>
          </cell>
          <cell r="JD9">
            <v>312.87839762446282</v>
          </cell>
          <cell r="JE9">
            <v>312.52527299595869</v>
          </cell>
          <cell r="JF9">
            <v>316.84640050880773</v>
          </cell>
          <cell r="JG9">
            <v>318.03814201819563</v>
          </cell>
          <cell r="JH9">
            <v>318.31914729104437</v>
          </cell>
          <cell r="JI9">
            <v>304.16322544364135</v>
          </cell>
          <cell r="JJ9">
            <v>295.89952703006406</v>
          </cell>
          <cell r="JK9">
            <v>292.67946344975633</v>
          </cell>
          <cell r="JL9">
            <v>292.12996412994795</v>
          </cell>
          <cell r="JM9">
            <v>284.48337360644007</v>
          </cell>
          <cell r="JN9">
            <v>283.9827259799971</v>
          </cell>
          <cell r="JO9">
            <v>285.20449247247973</v>
          </cell>
          <cell r="JP9">
            <v>294.21368329927327</v>
          </cell>
          <cell r="JQ9">
            <v>300.80303599676819</v>
          </cell>
          <cell r="JR9">
            <v>306.74084213667777</v>
          </cell>
          <cell r="JS9">
            <v>305.14313598781496</v>
          </cell>
          <cell r="JT9">
            <v>306.3022143595947</v>
          </cell>
          <cell r="JU9">
            <v>300.72102984601594</v>
          </cell>
          <cell r="JV9">
            <v>295.50785049549739</v>
          </cell>
          <cell r="JW9">
            <v>293.80659871186145</v>
          </cell>
          <cell r="JX9">
            <v>291.88986979598803</v>
          </cell>
          <cell r="JY9">
            <v>292.87635353972513</v>
          </cell>
          <cell r="JZ9">
            <v>298.59039877038146</v>
          </cell>
          <cell r="KA9">
            <v>300.87039158364956</v>
          </cell>
          <cell r="KB9">
            <v>294.39018748642769</v>
          </cell>
          <cell r="KC9">
            <v>289.00143275380833</v>
          </cell>
          <cell r="KD9">
            <v>292.97559637859285</v>
          </cell>
          <cell r="KE9">
            <v>296.77857002775113</v>
          </cell>
          <cell r="KF9">
            <v>304.87045638646805</v>
          </cell>
          <cell r="KG9">
            <v>307.28998907468957</v>
          </cell>
          <cell r="KH9">
            <v>315.13216344891231</v>
          </cell>
          <cell r="KI9">
            <v>321.54052001764848</v>
          </cell>
          <cell r="KJ9">
            <v>322.93087757007157</v>
          </cell>
          <cell r="KK9">
            <v>321.16235638886684</v>
          </cell>
          <cell r="KL9">
            <v>315.82088246187044</v>
          </cell>
          <cell r="KM9">
            <v>318.0893107687458</v>
          </cell>
          <cell r="KN9">
            <v>316.9946839991361</v>
          </cell>
          <cell r="KO9">
            <v>325.37646135710924</v>
          </cell>
          <cell r="KP9">
            <v>338.99832816523684</v>
          </cell>
          <cell r="KQ9">
            <v>351.59339522701879</v>
          </cell>
          <cell r="KR9">
            <v>355.03312768615035</v>
          </cell>
          <cell r="KS9">
            <v>356.15498353993519</v>
          </cell>
          <cell r="KT9">
            <v>356.14450167838851</v>
          </cell>
          <cell r="KU9">
            <v>351.83814629456407</v>
          </cell>
          <cell r="KV9">
            <v>359.93660542590175</v>
          </cell>
          <cell r="KW9">
            <v>367.3717291160375</v>
          </cell>
          <cell r="KX9">
            <v>369.72918236043682</v>
          </cell>
          <cell r="KY9">
            <v>375.01009921367836</v>
          </cell>
          <cell r="KZ9">
            <v>383.44316764482113</v>
          </cell>
          <cell r="LA9">
            <v>388.81607824680583</v>
          </cell>
          <cell r="LB9">
            <v>385.35690121104943</v>
          </cell>
          <cell r="LC9">
            <v>381.67783591141927</v>
          </cell>
          <cell r="LD9">
            <v>384.32223357357458</v>
          </cell>
          <cell r="LE9">
            <v>382.26746211267641</v>
          </cell>
          <cell r="LF9">
            <v>382.26726356405391</v>
          </cell>
          <cell r="LG9">
            <v>381.91080061396201</v>
          </cell>
          <cell r="LH9">
            <v>382.5312702028192</v>
          </cell>
          <cell r="LI9">
            <v>370.82705054225028</v>
          </cell>
          <cell r="LJ9">
            <v>367.46488207339871</v>
          </cell>
          <cell r="LK9">
            <v>366.29607282372189</v>
          </cell>
          <cell r="LL9">
            <v>366.01844323665273</v>
          </cell>
          <cell r="LM9">
            <v>365.02487802952157</v>
          </cell>
          <cell r="LN9">
            <v>368.05368706081424</v>
          </cell>
          <cell r="LO9">
            <v>367.40640200356393</v>
          </cell>
          <cell r="LP9">
            <v>367.2268171195127</v>
          </cell>
          <cell r="LQ9">
            <v>358.75545961578939</v>
          </cell>
          <cell r="LR9">
            <v>361.41212688118964</v>
          </cell>
          <cell r="LS9">
            <v>355.34630860726531</v>
          </cell>
          <cell r="LT9">
            <v>340.60087425921108</v>
          </cell>
          <cell r="LU9">
            <v>329.84560879201439</v>
          </cell>
          <cell r="LV9">
            <v>328.9134660749063</v>
          </cell>
          <cell r="LW9">
            <v>328.69520373643564</v>
          </cell>
          <cell r="LX9">
            <v>333.90291868204253</v>
          </cell>
          <cell r="LY9">
            <v>336.43167098012935</v>
          </cell>
          <cell r="LZ9">
            <v>338.65866806953039</v>
          </cell>
          <cell r="MA9">
            <v>335.99805238548669</v>
          </cell>
          <cell r="MB9">
            <v>327.54944848253331</v>
          </cell>
          <cell r="MC9">
            <v>326.95293264930649</v>
          </cell>
          <cell r="MD9">
            <v>328.6045217093984</v>
          </cell>
          <cell r="ME9">
            <v>324.03235101757451</v>
          </cell>
          <cell r="MF9">
            <v>318.98174077979724</v>
          </cell>
          <cell r="MG9">
            <v>314.37327084973253</v>
          </cell>
          <cell r="MH9">
            <v>320.08165861494541</v>
          </cell>
          <cell r="MI9">
            <v>335.61967933861808</v>
          </cell>
          <cell r="MJ9">
            <v>318.08902411111757</v>
          </cell>
          <cell r="MK9">
            <v>318.44724362822086</v>
          </cell>
          <cell r="ML9">
            <v>318.91525122349179</v>
          </cell>
          <cell r="MM9">
            <v>319.02896719477855</v>
          </cell>
          <cell r="MN9">
            <v>320.1595456517594</v>
          </cell>
          <cell r="MO9">
            <v>321.16714780429862</v>
          </cell>
          <cell r="MP9">
            <v>325.85611042465058</v>
          </cell>
          <cell r="MQ9">
            <v>329.04928545893938</v>
          </cell>
          <cell r="MR9">
            <v>340.13525554971608</v>
          </cell>
          <cell r="MS9">
            <v>345.2819835902751</v>
          </cell>
          <cell r="MT9">
            <v>349.14096586505855</v>
          </cell>
          <cell r="MU9">
            <v>347.20946895862471</v>
          </cell>
          <cell r="MV9">
            <v>353.04793862447139</v>
          </cell>
          <cell r="MW9">
            <v>349.43795741684096</v>
          </cell>
          <cell r="MX9">
            <v>347.24926736122796</v>
          </cell>
          <cell r="MY9">
            <v>343.78789287613546</v>
          </cell>
          <cell r="MZ9">
            <v>337.328659672669</v>
          </cell>
          <cell r="NA9">
            <v>346.42121436860725</v>
          </cell>
          <cell r="NB9">
            <v>353.01646079512574</v>
          </cell>
          <cell r="NC9">
            <v>354.38852516898089</v>
          </cell>
          <cell r="ND9">
            <v>358.03720561128006</v>
          </cell>
          <cell r="NE9">
            <v>365.16408921989375</v>
          </cell>
          <cell r="NF9">
            <v>373.40098511601775</v>
          </cell>
          <cell r="NG9">
            <v>376.2529832474973</v>
          </cell>
          <cell r="NH9">
            <v>372.7234012178651</v>
          </cell>
          <cell r="NI9">
            <v>365.5987441755193</v>
          </cell>
          <cell r="NJ9">
            <v>361.6609443318078</v>
          </cell>
          <cell r="NK9">
            <v>360.4828464960882</v>
          </cell>
          <cell r="NL9">
            <v>360.47267115816896</v>
          </cell>
          <cell r="NM9">
            <v>359.75419665699764</v>
          </cell>
          <cell r="NN9">
            <v>361.97356126353998</v>
          </cell>
          <cell r="NO9">
            <v>367.83196143194181</v>
          </cell>
          <cell r="NP9">
            <v>373.40707061086806</v>
          </cell>
          <cell r="NQ9">
            <v>377.57968446009079</v>
          </cell>
          <cell r="NR9">
            <v>375.87603918223721</v>
          </cell>
          <cell r="NS9">
            <v>377.1407583902606</v>
          </cell>
          <cell r="NT9">
            <v>378.22790541588836</v>
          </cell>
          <cell r="NU9">
            <v>381.58044750591256</v>
          </cell>
          <cell r="NV9">
            <v>383.62906172199752</v>
          </cell>
          <cell r="NW9">
            <v>383.4283848475643</v>
          </cell>
          <cell r="NX9">
            <v>383.01097646006082</v>
          </cell>
          <cell r="NY9">
            <v>389.43686917463805</v>
          </cell>
          <cell r="NZ9">
            <v>399.74141128767394</v>
          </cell>
          <cell r="OA9">
            <v>401.83295021013708</v>
          </cell>
          <cell r="OB9">
            <v>387.95463122636511</v>
          </cell>
          <cell r="OC9">
            <v>374.65870040727515</v>
          </cell>
          <cell r="OD9">
            <v>378.69879687568977</v>
          </cell>
          <cell r="OE9">
            <v>387.6346948662358</v>
          </cell>
          <cell r="OF9">
            <v>388.96077231118505</v>
          </cell>
          <cell r="OG9">
            <v>393.9380520594928</v>
          </cell>
          <cell r="OH9">
            <v>406.07646840824827</v>
          </cell>
          <cell r="OI9">
            <v>407.62398426388415</v>
          </cell>
          <cell r="OJ9">
            <v>407.66085159592546</v>
          </cell>
          <cell r="OK9">
            <v>407.65096102932324</v>
          </cell>
          <cell r="OL9">
            <v>412.97090492007362</v>
          </cell>
          <cell r="OM9">
            <v>413.66263853996531</v>
          </cell>
          <cell r="ON9">
            <v>411.7745966121326</v>
          </cell>
          <cell r="OO9">
            <v>403.02909825119144</v>
          </cell>
          <cell r="OP9">
            <v>403.77431750222354</v>
          </cell>
          <cell r="OQ9">
            <v>414.92712185653357</v>
          </cell>
          <cell r="OR9">
            <v>415.5790506593035</v>
          </cell>
          <cell r="OS9">
            <v>429.31264826513717</v>
          </cell>
          <cell r="OT9">
            <v>437.60748851428121</v>
          </cell>
          <cell r="OU9">
            <v>435.05238362649766</v>
          </cell>
          <cell r="OV9">
            <v>442.00920474347703</v>
          </cell>
          <cell r="OW9">
            <v>446.71430905240317</v>
          </cell>
          <cell r="OX9">
            <v>459.0660391748869</v>
          </cell>
          <cell r="OY9">
            <v>464.48616654345614</v>
          </cell>
          <cell r="OZ9">
            <v>468.7968675065498</v>
          </cell>
          <cell r="PA9">
            <v>469.3185494183669</v>
          </cell>
          <cell r="PB9">
            <v>460.15152461825414</v>
          </cell>
          <cell r="PC9">
            <v>451.36407875942729</v>
          </cell>
          <cell r="PD9">
            <v>450.69642456063406</v>
          </cell>
          <cell r="PE9">
            <v>448.60449945087618</v>
          </cell>
          <cell r="PF9">
            <v>445.51852517984469</v>
          </cell>
          <cell r="PG9">
            <v>444.80939374521597</v>
          </cell>
          <cell r="PH9">
            <v>443.24572352943966</v>
          </cell>
          <cell r="PI9">
            <v>443.01771666762005</v>
          </cell>
          <cell r="PJ9">
            <v>440.95872862809432</v>
          </cell>
          <cell r="PK9">
            <v>434.47781629720561</v>
          </cell>
          <cell r="PL9">
            <v>436.40939524046735</v>
          </cell>
          <cell r="PM9">
            <v>433.08079694684199</v>
          </cell>
          <cell r="PN9">
            <v>446.3995044559241</v>
          </cell>
          <cell r="PO9">
            <v>470.80550759523652</v>
          </cell>
          <cell r="PP9">
            <v>474.55911224971828</v>
          </cell>
          <cell r="PQ9">
            <v>470.92594709599018</v>
          </cell>
          <cell r="PR9">
            <v>476.94350415779081</v>
          </cell>
          <cell r="PS9">
            <v>471.92898915868079</v>
          </cell>
          <cell r="PT9">
            <v>455.42568415829766</v>
          </cell>
          <cell r="PU9">
            <v>433.74302510616872</v>
          </cell>
          <cell r="PV9">
            <v>438.04277567658517</v>
          </cell>
          <cell r="PW9">
            <v>414.111406608013</v>
          </cell>
          <cell r="PX9">
            <v>387.51047974063346</v>
          </cell>
          <cell r="PY9">
            <v>375.48774482733006</v>
          </cell>
          <cell r="PZ9">
            <v>371.15205739434413</v>
          </cell>
          <cell r="QA9">
            <v>373.39645014956818</v>
          </cell>
          <cell r="QB9">
            <v>373.20606018589547</v>
          </cell>
          <cell r="QC9">
            <v>374.91530197585547</v>
          </cell>
          <cell r="QD9">
            <v>380.9456677896747</v>
          </cell>
          <cell r="QE9">
            <v>363.67748666584953</v>
          </cell>
          <cell r="QF9">
            <v>354.86044361601427</v>
          </cell>
          <cell r="QG9">
            <v>345.64706670795954</v>
          </cell>
          <cell r="QH9">
            <v>340.57560208327499</v>
          </cell>
          <cell r="QI9">
            <v>334.21906829079757</v>
          </cell>
          <cell r="QJ9">
            <v>331.24703895143369</v>
          </cell>
          <cell r="QK9">
            <v>329.14183505760707</v>
          </cell>
          <cell r="QL9">
            <v>325.89137652987699</v>
          </cell>
          <cell r="QM9">
            <v>327.1931487382559</v>
          </cell>
          <cell r="QN9">
            <v>330.22578656349737</v>
          </cell>
          <cell r="QO9">
            <v>330.23290672890039</v>
          </cell>
          <cell r="QP9">
            <v>329.05705279228317</v>
          </cell>
          <cell r="QQ9">
            <v>332.76361239905083</v>
          </cell>
          <cell r="QR9">
            <v>337.57467674377335</v>
          </cell>
          <cell r="QS9">
            <v>340.47484011414417</v>
          </cell>
          <cell r="QT9">
            <v>341.02988309269688</v>
          </cell>
          <cell r="QU9">
            <v>342.25172685059221</v>
          </cell>
          <cell r="QV9">
            <v>336.191172012219</v>
          </cell>
          <cell r="QW9">
            <v>333.9632286690703</v>
          </cell>
          <cell r="QX9">
            <v>329.34697193999011</v>
          </cell>
          <cell r="QY9">
            <v>324.08705769443509</v>
          </cell>
          <cell r="QZ9">
            <v>323.81968076976449</v>
          </cell>
          <cell r="RA9">
            <v>321.83857655169874</v>
          </cell>
          <cell r="RB9">
            <v>317.62199608654697</v>
          </cell>
          <cell r="RC9">
            <v>318.23836694887513</v>
          </cell>
          <cell r="RD9">
            <v>317.27565839737196</v>
          </cell>
          <cell r="RE9">
            <v>316.12149108368158</v>
          </cell>
          <cell r="RF9">
            <v>314.36702219265703</v>
          </cell>
          <cell r="RG9">
            <v>306.49220250706031</v>
          </cell>
          <cell r="RH9">
            <v>306.62274974951833</v>
          </cell>
          <cell r="RI9">
            <v>305.24203328376552</v>
          </cell>
          <cell r="RJ9">
            <v>298.98991058334479</v>
          </cell>
          <cell r="RK9">
            <v>297.01345978279301</v>
          </cell>
          <cell r="RL9">
            <v>297.92910243214095</v>
          </cell>
          <cell r="RM9">
            <v>303.63039671474695</v>
          </cell>
          <cell r="RN9">
            <v>302.58218352689198</v>
          </cell>
          <cell r="RO9">
            <v>304.81586675955236</v>
          </cell>
          <cell r="RP9">
            <v>304.3123357812533</v>
          </cell>
          <cell r="RQ9">
            <v>306.0740307211509</v>
          </cell>
          <cell r="RR9">
            <v>305.11243190656256</v>
          </cell>
          <cell r="RS9">
            <v>306.04742756241563</v>
          </cell>
          <cell r="RT9">
            <v>304.56065788007243</v>
          </cell>
          <cell r="RU9">
            <v>305.00715638689815</v>
          </cell>
          <cell r="RV9">
            <v>307.44595976564977</v>
          </cell>
          <cell r="RW9">
            <v>310.61862437123057</v>
          </cell>
          <cell r="RX9">
            <v>316.0378923404171</v>
          </cell>
          <cell r="RY9">
            <v>318.44225266533635</v>
          </cell>
          <cell r="RZ9">
            <v>324.3174647709132</v>
          </cell>
          <cell r="SA9">
            <v>327.79676697808048</v>
          </cell>
          <cell r="SB9">
            <v>328.55099014402356</v>
          </cell>
          <cell r="SC9">
            <v>332.78381642468617</v>
          </cell>
          <cell r="SD9">
            <v>333.83434063808733</v>
          </cell>
          <cell r="SE9">
            <v>337.07829234208964</v>
          </cell>
          <cell r="SF9">
            <v>333.70311282140017</v>
          </cell>
          <cell r="SG9">
            <v>332.83030788362032</v>
          </cell>
          <cell r="SH9">
            <v>324.12862316329773</v>
          </cell>
          <cell r="SI9">
            <v>321.46398742902778</v>
          </cell>
          <cell r="SJ9">
            <v>318.96704313213627</v>
          </cell>
          <cell r="SK9">
            <v>315.47298375510672</v>
          </cell>
          <cell r="SL9">
            <v>316.09566147473453</v>
          </cell>
          <cell r="SM9">
            <v>318.07208924960594</v>
          </cell>
          <cell r="SN9">
            <v>317.86050038275124</v>
          </cell>
          <cell r="SO9">
            <v>318.07902347097792</v>
          </cell>
          <cell r="SP9">
            <v>318.2692091982961</v>
          </cell>
          <cell r="SQ9">
            <v>319.57351340119044</v>
          </cell>
          <cell r="SR9">
            <v>323.80962054140866</v>
          </cell>
        </row>
        <row r="10">
          <cell r="A10" t="str">
            <v>XS1323897485 Corp</v>
          </cell>
          <cell r="B10" t="str">
            <v>SOLBBB 5.118 PERP nc-21</v>
          </cell>
          <cell r="C10" t="str">
            <v>XS1323897485</v>
          </cell>
          <cell r="D10">
            <v>179.0835041744709</v>
          </cell>
          <cell r="E10">
            <v>180.38186110961439</v>
          </cell>
          <cell r="F10">
            <v>177.39349832880498</v>
          </cell>
          <cell r="G10">
            <v>181.40585982358456</v>
          </cell>
          <cell r="H10">
            <v>183.10096526443959</v>
          </cell>
          <cell r="I10">
            <v>190.3026135904789</v>
          </cell>
          <cell r="J10">
            <v>192.36386996591091</v>
          </cell>
          <cell r="K10">
            <v>195.48380230259895</v>
          </cell>
          <cell r="L10">
            <v>205.27298522758485</v>
          </cell>
          <cell r="M10">
            <v>208.12977845251561</v>
          </cell>
          <cell r="N10">
            <v>204.8772566409111</v>
          </cell>
          <cell r="O10">
            <v>203.91139331209661</v>
          </cell>
          <cell r="P10">
            <v>196.83111535155771</v>
          </cell>
          <cell r="Q10">
            <v>189.02873471224308</v>
          </cell>
          <cell r="R10">
            <v>185.68544010627269</v>
          </cell>
          <cell r="S10">
            <v>184.91234147560596</v>
          </cell>
          <cell r="T10">
            <v>188.02309454095362</v>
          </cell>
          <cell r="U10">
            <v>204.89153550744055</v>
          </cell>
          <cell r="V10">
            <v>214.87960264480114</v>
          </cell>
          <cell r="W10">
            <v>215.48747439134121</v>
          </cell>
          <cell r="X10">
            <v>241.86972014260292</v>
          </cell>
          <cell r="Y10">
            <v>266.447729115963</v>
          </cell>
          <cell r="Z10">
            <v>273.1598163038492</v>
          </cell>
          <cell r="AA10">
            <v>283.57828927516937</v>
          </cell>
          <cell r="AB10">
            <v>295.42158914232255</v>
          </cell>
          <cell r="AC10">
            <v>302.55184313571448</v>
          </cell>
          <cell r="AD10">
            <v>303.4891487314701</v>
          </cell>
          <cell r="AE10">
            <v>304.61309951114652</v>
          </cell>
          <cell r="AF10">
            <v>307.94721484577656</v>
          </cell>
          <cell r="AG10">
            <v>307.22409224796291</v>
          </cell>
          <cell r="AH10">
            <v>312.93257910263543</v>
          </cell>
          <cell r="AI10">
            <v>327.375652597189</v>
          </cell>
          <cell r="AJ10">
            <v>333.54718269503115</v>
          </cell>
          <cell r="AK10">
            <v>343.83102635335922</v>
          </cell>
          <cell r="AL10">
            <v>352.37182837605479</v>
          </cell>
          <cell r="AM10">
            <v>356.3087158620358</v>
          </cell>
          <cell r="AN10">
            <v>354.90734710407258</v>
          </cell>
          <cell r="AO10">
            <v>358.53825887870789</v>
          </cell>
          <cell r="AP10">
            <v>349.76797507250308</v>
          </cell>
          <cell r="AQ10">
            <v>338.70185351216793</v>
          </cell>
          <cell r="AR10">
            <v>338.44891359078883</v>
          </cell>
          <cell r="AS10">
            <v>333.03824309515954</v>
          </cell>
          <cell r="AT10">
            <v>329.41651059186461</v>
          </cell>
          <cell r="AU10">
            <v>315.28757216095926</v>
          </cell>
          <cell r="AV10">
            <v>305.36375992298122</v>
          </cell>
          <cell r="AW10">
            <v>333.80318237352373</v>
          </cell>
          <cell r="AX10">
            <v>304.075602178216</v>
          </cell>
          <cell r="AY10">
            <v>284.68490143120289</v>
          </cell>
          <cell r="AZ10">
            <v>251.25807488572596</v>
          </cell>
          <cell r="BA10">
            <v>217.28457173597812</v>
          </cell>
          <cell r="BB10">
            <v>183.23049498224256</v>
          </cell>
          <cell r="BC10">
            <v>202.6007973484993</v>
          </cell>
          <cell r="BD10">
            <v>287.36830841970442</v>
          </cell>
          <cell r="BE10">
            <v>331.95814883410935</v>
          </cell>
          <cell r="BF10">
            <v>381.74447674620149</v>
          </cell>
          <cell r="BG10">
            <v>386.65538691329954</v>
          </cell>
          <cell r="BH10">
            <v>386.917506106019</v>
          </cell>
          <cell r="BI10">
            <v>376.4796546729803</v>
          </cell>
          <cell r="BJ10">
            <v>372.02464831578732</v>
          </cell>
          <cell r="BK10">
            <v>390.07313560903071</v>
          </cell>
          <cell r="BL10">
            <v>462.54552267932894</v>
          </cell>
          <cell r="BM10">
            <v>409.68923846340181</v>
          </cell>
          <cell r="BN10">
            <v>401.50642802298069</v>
          </cell>
          <cell r="BO10">
            <v>410.61838470685478</v>
          </cell>
          <cell r="BP10">
            <v>427.41951101684572</v>
          </cell>
          <cell r="BQ10">
            <v>437.56158592891694</v>
          </cell>
          <cell r="BR10">
            <v>437.02408859598631</v>
          </cell>
          <cell r="BS10">
            <v>433.13411738574507</v>
          </cell>
          <cell r="BT10">
            <v>397.86837681508064</v>
          </cell>
          <cell r="BU10">
            <v>395.68167039799692</v>
          </cell>
          <cell r="BV10">
            <v>391.18892703640461</v>
          </cell>
          <cell r="BW10">
            <v>410.45111798465251</v>
          </cell>
          <cell r="BX10">
            <v>384.42890365374086</v>
          </cell>
          <cell r="BY10">
            <v>384.10354948067663</v>
          </cell>
          <cell r="BZ10">
            <v>376.8906820452213</v>
          </cell>
          <cell r="CA10">
            <v>368.46615079283714</v>
          </cell>
          <cell r="CB10">
            <v>324.74426147961617</v>
          </cell>
          <cell r="CC10">
            <v>312.63476274359226</v>
          </cell>
          <cell r="CD10">
            <v>304.10925950646401</v>
          </cell>
          <cell r="CE10">
            <v>304.5570039640665</v>
          </cell>
          <cell r="CF10">
            <v>319.60284960997103</v>
          </cell>
          <cell r="CG10">
            <v>331.74804551231864</v>
          </cell>
          <cell r="CH10">
            <v>342.97021468544006</v>
          </cell>
          <cell r="CI10">
            <v>338.24798954033849</v>
          </cell>
          <cell r="CJ10">
            <v>324.83809403109552</v>
          </cell>
          <cell r="CK10">
            <v>325.39191006863115</v>
          </cell>
          <cell r="CL10">
            <v>321.17658468532562</v>
          </cell>
          <cell r="CM10">
            <v>303.2300892958641</v>
          </cell>
          <cell r="CN10">
            <v>330.63021424686912</v>
          </cell>
          <cell r="CO10">
            <v>396.97696757602688</v>
          </cell>
          <cell r="CP10">
            <v>483.83327283668518</v>
          </cell>
          <cell r="CQ10">
            <v>493.58063908112047</v>
          </cell>
          <cell r="CR10">
            <v>503.12504143702984</v>
          </cell>
          <cell r="CS10">
            <v>504.91805910551551</v>
          </cell>
          <cell r="CT10">
            <v>504.15719950330254</v>
          </cell>
          <cell r="CU10">
            <v>499.19325354623794</v>
          </cell>
          <cell r="CV10">
            <v>498.28450568354128</v>
          </cell>
          <cell r="CW10">
            <v>493.73362693679331</v>
          </cell>
          <cell r="CX10">
            <v>494.43533123481274</v>
          </cell>
          <cell r="CY10">
            <v>493.59491794764995</v>
          </cell>
          <cell r="CZ10">
            <v>495.59497918081286</v>
          </cell>
          <cell r="DA10">
            <v>530.9004965939522</v>
          </cell>
          <cell r="DB10">
            <v>535.29634764695163</v>
          </cell>
          <cell r="DC10">
            <v>523.14911190652845</v>
          </cell>
          <cell r="DD10">
            <v>505.09450509905815</v>
          </cell>
          <cell r="DE10">
            <v>497.80718357384205</v>
          </cell>
          <cell r="DF10">
            <v>399.2636260588169</v>
          </cell>
          <cell r="DG10">
            <v>348.82760971963404</v>
          </cell>
          <cell r="DH10">
            <v>279.91168033421042</v>
          </cell>
          <cell r="DI10">
            <v>245.78416940975191</v>
          </cell>
          <cell r="DJ10">
            <v>186.23313662958145</v>
          </cell>
          <cell r="DK10">
            <v>176.70811273539067</v>
          </cell>
          <cell r="DL10">
            <v>194.64338901543618</v>
          </cell>
          <cell r="DM10">
            <v>142.35519970357416</v>
          </cell>
          <cell r="DN10">
            <v>127.40216669011116</v>
          </cell>
          <cell r="DO10">
            <v>124.68102269721031</v>
          </cell>
          <cell r="DP10">
            <v>125.38476683330536</v>
          </cell>
          <cell r="DQ10">
            <v>131.19626551079747</v>
          </cell>
          <cell r="DR10">
            <v>129.72248250114916</v>
          </cell>
          <cell r="DS10">
            <v>103.94402882027626</v>
          </cell>
          <cell r="DT10">
            <v>99.28299881744384</v>
          </cell>
          <cell r="DU10">
            <v>87.829308022737507</v>
          </cell>
          <cell r="DV10">
            <v>71.798220586299891</v>
          </cell>
          <cell r="DW10">
            <v>64.577193798542027</v>
          </cell>
          <cell r="DX10">
            <v>64.88520934796334</v>
          </cell>
          <cell r="DY10">
            <v>66.465063937544826</v>
          </cell>
          <cell r="DZ10">
            <v>67.310576819896696</v>
          </cell>
          <cell r="EA10">
            <v>67.567596417427069</v>
          </cell>
          <cell r="EB10">
            <v>68.955706227898588</v>
          </cell>
          <cell r="EC10">
            <v>69.575817002892492</v>
          </cell>
          <cell r="ED10">
            <v>71.963447470426573</v>
          </cell>
          <cell r="EE10">
            <v>72.111335730910298</v>
          </cell>
          <cell r="EF10">
            <v>70.314238386273388</v>
          </cell>
          <cell r="EG10">
            <v>67.149429611921306</v>
          </cell>
          <cell r="EH10">
            <v>66.778179082155233</v>
          </cell>
          <cell r="EI10">
            <v>70.880293452262876</v>
          </cell>
          <cell r="EJ10">
            <v>73.198569425225259</v>
          </cell>
          <cell r="EK10">
            <v>75.72286904382706</v>
          </cell>
          <cell r="EL10">
            <v>74.880415918588639</v>
          </cell>
          <cell r="EM10">
            <v>75.443411227464679</v>
          </cell>
          <cell r="EN10">
            <v>75.872797142386446</v>
          </cell>
          <cell r="EO10">
            <v>74.382695428133019</v>
          </cell>
          <cell r="EP10">
            <v>72.911972175598137</v>
          </cell>
          <cell r="EQ10">
            <v>71.757423824787139</v>
          </cell>
          <cell r="ER10">
            <v>68.37639221441745</v>
          </cell>
          <cell r="ES10">
            <v>63.148287226557734</v>
          </cell>
          <cell r="ET10">
            <v>64.035616789460178</v>
          </cell>
          <cell r="EU10">
            <v>63.399187309861183</v>
          </cell>
          <cell r="EV10">
            <v>63.979521242380137</v>
          </cell>
          <cell r="EW10">
            <v>65.646068950176243</v>
          </cell>
          <cell r="EX10">
            <v>68.548758531808843</v>
          </cell>
          <cell r="EY10">
            <v>67.605333421826359</v>
          </cell>
          <cell r="EZ10">
            <v>67.650209859490388</v>
          </cell>
          <cell r="FA10">
            <v>68.055117717504501</v>
          </cell>
          <cell r="FB10">
            <v>68.020440470218645</v>
          </cell>
          <cell r="FC10">
            <v>71.175050054192539</v>
          </cell>
          <cell r="FD10">
            <v>70.002143160700797</v>
          </cell>
          <cell r="FE10">
            <v>69.936868342280391</v>
          </cell>
          <cell r="FF10">
            <v>68.568136993527418</v>
          </cell>
          <cell r="FG10">
            <v>67.933747352004048</v>
          </cell>
          <cell r="FH10">
            <v>67.502321599006649</v>
          </cell>
          <cell r="FI10">
            <v>68.400870271325104</v>
          </cell>
          <cell r="FJ10">
            <v>67.401349614262571</v>
          </cell>
          <cell r="FK10">
            <v>76.494947755455982</v>
          </cell>
          <cell r="FL10">
            <v>73.244465781927104</v>
          </cell>
          <cell r="FM10">
            <v>78.286945504903784</v>
          </cell>
          <cell r="FN10">
            <v>79.534306488156318</v>
          </cell>
          <cell r="FO10">
            <v>79.999389569401743</v>
          </cell>
          <cell r="FP10">
            <v>80.603181639790535</v>
          </cell>
          <cell r="FQ10">
            <v>80.904057755947107</v>
          </cell>
          <cell r="FR10">
            <v>82.508390402436262</v>
          </cell>
          <cell r="FS10">
            <v>82.549187163949014</v>
          </cell>
          <cell r="FT10">
            <v>84.999032692790024</v>
          </cell>
          <cell r="FU10">
            <v>86.237214404702186</v>
          </cell>
          <cell r="FV10">
            <v>85.817007761120806</v>
          </cell>
          <cell r="FW10">
            <v>85.104084353685366</v>
          </cell>
          <cell r="FX10">
            <v>87.611045348644268</v>
          </cell>
          <cell r="FY10">
            <v>88.773753051757822</v>
          </cell>
          <cell r="FZ10">
            <v>87.380543646097195</v>
          </cell>
          <cell r="GA10">
            <v>85.569167434930804</v>
          </cell>
          <cell r="GB10">
            <v>86.936878864645962</v>
          </cell>
          <cell r="GC10">
            <v>88.671761147975914</v>
          </cell>
          <cell r="GD10">
            <v>88.556510296702385</v>
          </cell>
          <cell r="GE10">
            <v>88.887983983993536</v>
          </cell>
          <cell r="GF10">
            <v>89.118485686540609</v>
          </cell>
          <cell r="GG10">
            <v>90.710579304575916</v>
          </cell>
          <cell r="GH10">
            <v>91.24603679943084</v>
          </cell>
          <cell r="GI10">
            <v>92.121127333879471</v>
          </cell>
          <cell r="GJ10">
            <v>86.447317726492884</v>
          </cell>
          <cell r="GK10">
            <v>86.107684686899191</v>
          </cell>
          <cell r="GL10">
            <v>83.29984757578373</v>
          </cell>
          <cell r="GM10">
            <v>84.396260541439062</v>
          </cell>
          <cell r="GN10">
            <v>85.219335204958924</v>
          </cell>
          <cell r="GO10">
            <v>84.995972935676576</v>
          </cell>
          <cell r="GP10">
            <v>84.639001272439955</v>
          </cell>
          <cell r="GQ10">
            <v>84.543128882884972</v>
          </cell>
          <cell r="GR10">
            <v>81.99435120737553</v>
          </cell>
          <cell r="GS10">
            <v>84.218794628858561</v>
          </cell>
          <cell r="GT10">
            <v>84.590045158624648</v>
          </cell>
          <cell r="GU10">
            <v>86.736974733233453</v>
          </cell>
          <cell r="GV10">
            <v>87.72935595703126</v>
          </cell>
          <cell r="GW10">
            <v>87.55494980156422</v>
          </cell>
          <cell r="GX10">
            <v>85.596705248951906</v>
          </cell>
          <cell r="GY10">
            <v>84.114762887001035</v>
          </cell>
          <cell r="GZ10">
            <v>80.938735003232964</v>
          </cell>
          <cell r="HA10">
            <v>79.760728514552113</v>
          </cell>
          <cell r="HB10">
            <v>81.177396058082579</v>
          </cell>
          <cell r="HC10">
            <v>82.778668947458272</v>
          </cell>
          <cell r="HD10">
            <v>81.692455172181127</v>
          </cell>
          <cell r="HE10">
            <v>81.90357841300964</v>
          </cell>
          <cell r="HF10">
            <v>83.326365470767016</v>
          </cell>
          <cell r="HG10">
            <v>84.316706856489176</v>
          </cell>
          <cell r="HH10">
            <v>85.363143789291385</v>
          </cell>
          <cell r="HI10">
            <v>88.05369021105767</v>
          </cell>
          <cell r="HJ10">
            <v>89.578469172596925</v>
          </cell>
          <cell r="HK10">
            <v>90.222038085460653</v>
          </cell>
          <cell r="HL10">
            <v>93.304233417749401</v>
          </cell>
          <cell r="HM10">
            <v>96.977981791973122</v>
          </cell>
          <cell r="HN10">
            <v>96.417026321172727</v>
          </cell>
          <cell r="HO10">
            <v>94.864709545612342</v>
          </cell>
          <cell r="HP10">
            <v>93.472520058989531</v>
          </cell>
          <cell r="HQ10">
            <v>93.117588233828556</v>
          </cell>
          <cell r="HR10">
            <v>91.659104009747509</v>
          </cell>
          <cell r="HS10">
            <v>88.414741550445555</v>
          </cell>
          <cell r="HT10">
            <v>88.358646003365507</v>
          </cell>
          <cell r="HU10">
            <v>86.85732517969609</v>
          </cell>
          <cell r="HV10">
            <v>85.384562089085577</v>
          </cell>
          <cell r="HW10">
            <v>87.292830608844753</v>
          </cell>
          <cell r="HX10">
            <v>85.07144694447517</v>
          </cell>
          <cell r="HY10">
            <v>84.811367589831349</v>
          </cell>
          <cell r="HZ10">
            <v>82.918397855639469</v>
          </cell>
          <cell r="IA10">
            <v>83.708835109949106</v>
          </cell>
          <cell r="IB10">
            <v>82.933696641206737</v>
          </cell>
          <cell r="IC10">
            <v>72.602936707139023</v>
          </cell>
          <cell r="ID10">
            <v>72.303080510020266</v>
          </cell>
          <cell r="IE10">
            <v>73.707509025096897</v>
          </cell>
          <cell r="IF10">
            <v>74.395954375624655</v>
          </cell>
          <cell r="IG10">
            <v>91.917143526315684</v>
          </cell>
          <cell r="IH10">
            <v>86.309628656387318</v>
          </cell>
          <cell r="II10">
            <v>85.743573590397844</v>
          </cell>
          <cell r="IJ10">
            <v>92.204760694980621</v>
          </cell>
          <cell r="IK10">
            <v>91.29805267035961</v>
          </cell>
          <cell r="IL10">
            <v>95.315513760328287</v>
          </cell>
          <cell r="IM10">
            <v>96.042716034293178</v>
          </cell>
          <cell r="IN10">
            <v>90.403583674192433</v>
          </cell>
          <cell r="IO10">
            <v>87.860925512909887</v>
          </cell>
          <cell r="IP10">
            <v>92.326131060481075</v>
          </cell>
          <cell r="IQ10">
            <v>91.022674530148507</v>
          </cell>
          <cell r="IR10">
            <v>86.778791413784035</v>
          </cell>
          <cell r="IS10">
            <v>81.306925775885574</v>
          </cell>
          <cell r="IT10">
            <v>84.574746373057366</v>
          </cell>
          <cell r="IU10">
            <v>87.66408113861084</v>
          </cell>
          <cell r="IV10">
            <v>93.5683924485445</v>
          </cell>
          <cell r="IW10">
            <v>101.11273357129097</v>
          </cell>
          <cell r="IX10">
            <v>102.64363204705715</v>
          </cell>
          <cell r="IY10">
            <v>109.324101744771</v>
          </cell>
          <cell r="IZ10">
            <v>110.64081722259522</v>
          </cell>
          <cell r="JA10">
            <v>105.78804244065284</v>
          </cell>
          <cell r="JB10">
            <v>101.51764142930507</v>
          </cell>
          <cell r="JC10">
            <v>100.15502959477901</v>
          </cell>
          <cell r="JD10">
            <v>100.27538004124163</v>
          </cell>
          <cell r="JE10">
            <v>100.4508061157465</v>
          </cell>
          <cell r="JF10">
            <v>103.02712160527706</v>
          </cell>
          <cell r="JG10">
            <v>103.06587852871418</v>
          </cell>
          <cell r="JH10">
            <v>104.47234688186646</v>
          </cell>
          <cell r="JI10">
            <v>100.45182603478432</v>
          </cell>
          <cell r="JJ10">
            <v>90.983917606711387</v>
          </cell>
          <cell r="JK10">
            <v>91.152204247951502</v>
          </cell>
          <cell r="JL10">
            <v>88.954278721451757</v>
          </cell>
          <cell r="JM10">
            <v>86.810408903956414</v>
          </cell>
          <cell r="JN10">
            <v>87.945578793048853</v>
          </cell>
          <cell r="JO10">
            <v>87.909881626725195</v>
          </cell>
          <cell r="JP10">
            <v>93.954941763877869</v>
          </cell>
          <cell r="JQ10">
            <v>95.504198782324792</v>
          </cell>
          <cell r="JR10">
            <v>95.898907449960703</v>
          </cell>
          <cell r="JS10">
            <v>94.9707811255455</v>
          </cell>
          <cell r="JT10">
            <v>95.600071171879776</v>
          </cell>
          <cell r="JU10">
            <v>92.839150336503977</v>
          </cell>
          <cell r="JV10">
            <v>91.072650563001631</v>
          </cell>
          <cell r="JW10">
            <v>92.538274220347404</v>
          </cell>
          <cell r="JX10">
            <v>92.5270551109314</v>
          </cell>
          <cell r="JY10">
            <v>95.51439797270298</v>
          </cell>
          <cell r="JZ10">
            <v>99.672607889890671</v>
          </cell>
          <cell r="KA10">
            <v>98.987222296476361</v>
          </cell>
          <cell r="KB10">
            <v>92.863628393411631</v>
          </cell>
          <cell r="KC10">
            <v>85.525310916304591</v>
          </cell>
          <cell r="KD10">
            <v>85.004132287979118</v>
          </cell>
          <cell r="KE10">
            <v>86.680879186153405</v>
          </cell>
          <cell r="KF10">
            <v>87.782391746997831</v>
          </cell>
          <cell r="KG10">
            <v>85.843525656104092</v>
          </cell>
          <cell r="KH10">
            <v>93.342990341186521</v>
          </cell>
          <cell r="KI10">
            <v>96.584293043375013</v>
          </cell>
          <cell r="KJ10">
            <v>88.361705760478969</v>
          </cell>
          <cell r="KK10">
            <v>89.774293627858157</v>
          </cell>
          <cell r="KL10">
            <v>86.520751897215845</v>
          </cell>
          <cell r="KM10">
            <v>83.645600129604347</v>
          </cell>
          <cell r="KN10">
            <v>80.428775484323509</v>
          </cell>
          <cell r="KO10">
            <v>88.514693616151817</v>
          </cell>
          <cell r="KP10">
            <v>96.446603973269461</v>
          </cell>
          <cell r="KQ10">
            <v>103.1158545615673</v>
          </cell>
          <cell r="KR10">
            <v>104.85583644008638</v>
          </cell>
          <cell r="KS10">
            <v>106.19193037962913</v>
          </cell>
          <cell r="KT10">
            <v>108.63769623231889</v>
          </cell>
          <cell r="KU10">
            <v>105.70236924147606</v>
          </cell>
          <cell r="KV10">
            <v>110.74484896445274</v>
          </cell>
          <cell r="KW10">
            <v>114.77556900191308</v>
          </cell>
          <cell r="KX10">
            <v>116.09330439877509</v>
          </cell>
          <cell r="KY10">
            <v>122.60242769813537</v>
          </cell>
          <cell r="KZ10">
            <v>138.13681456315516</v>
          </cell>
          <cell r="LA10">
            <v>145.2752279088497</v>
          </cell>
          <cell r="LB10">
            <v>140.43877183151244</v>
          </cell>
          <cell r="LC10">
            <v>136.32951802814006</v>
          </cell>
          <cell r="LD10">
            <v>138.82831967079639</v>
          </cell>
          <cell r="LE10">
            <v>137.16789147722722</v>
          </cell>
          <cell r="LF10">
            <v>141.50152746891976</v>
          </cell>
          <cell r="LG10">
            <v>139.95125053143499</v>
          </cell>
          <cell r="LH10">
            <v>140.7376081095934</v>
          </cell>
          <cell r="LI10">
            <v>130.39664898514746</v>
          </cell>
          <cell r="LJ10">
            <v>126.86670919525623</v>
          </cell>
          <cell r="LK10">
            <v>126.81775308144091</v>
          </cell>
          <cell r="LL10">
            <v>128.98916071295739</v>
          </cell>
          <cell r="LM10">
            <v>127.16962514948845</v>
          </cell>
          <cell r="LN10">
            <v>132.41200900387764</v>
          </cell>
          <cell r="LO10">
            <v>132.35183378064633</v>
          </cell>
          <cell r="LP10">
            <v>129.45730355131627</v>
          </cell>
          <cell r="LQ10">
            <v>123.03691320824623</v>
          </cell>
          <cell r="LR10">
            <v>123.67130284976959</v>
          </cell>
          <cell r="LS10">
            <v>113.43845514333248</v>
          </cell>
          <cell r="LT10">
            <v>96.401727535605431</v>
          </cell>
          <cell r="LU10">
            <v>88.740095723509796</v>
          </cell>
          <cell r="LV10">
            <v>89.847727798581133</v>
          </cell>
          <cell r="LW10">
            <v>89.245975566267973</v>
          </cell>
          <cell r="LX10">
            <v>91.255216070771212</v>
          </cell>
          <cell r="LY10">
            <v>94.332311807870866</v>
          </cell>
          <cell r="LZ10">
            <v>96.538396686673167</v>
          </cell>
          <cell r="MA10">
            <v>95.99274000144004</v>
          </cell>
          <cell r="MB10">
            <v>95.786716355800621</v>
          </cell>
          <cell r="MC10">
            <v>97.111591185927395</v>
          </cell>
          <cell r="MD10">
            <v>100.1060734809637</v>
          </cell>
          <cell r="ME10">
            <v>97.809215807795525</v>
          </cell>
          <cell r="MF10">
            <v>97.26049936544895</v>
          </cell>
          <cell r="MG10">
            <v>96.610810938358313</v>
          </cell>
          <cell r="MH10">
            <v>106.60907726609707</v>
          </cell>
          <cell r="MI10">
            <v>111.24154953587056</v>
          </cell>
          <cell r="MJ10">
            <v>116.13512107932569</v>
          </cell>
          <cell r="MK10">
            <v>114.95201499545574</v>
          </cell>
          <cell r="ML10">
            <v>114.65113887929917</v>
          </cell>
          <cell r="MM10">
            <v>114.08916348946094</v>
          </cell>
          <cell r="MN10">
            <v>113.64855846512317</v>
          </cell>
          <cell r="MO10">
            <v>113.38643927240372</v>
          </cell>
          <cell r="MP10">
            <v>116.92759817171097</v>
          </cell>
          <cell r="MQ10">
            <v>117.34678489625455</v>
          </cell>
          <cell r="MR10">
            <v>128.48124103212356</v>
          </cell>
          <cell r="MS10">
            <v>135.25452336227895</v>
          </cell>
          <cell r="MT10">
            <v>138.81506072330475</v>
          </cell>
          <cell r="MU10">
            <v>140.00836599755289</v>
          </cell>
          <cell r="MV10">
            <v>145.99835050666331</v>
          </cell>
          <cell r="MW10">
            <v>145.73113171875477</v>
          </cell>
          <cell r="MX10">
            <v>143.8024648182392</v>
          </cell>
          <cell r="MY10">
            <v>139.55246218764782</v>
          </cell>
          <cell r="MZ10">
            <v>136.2132472578287</v>
          </cell>
          <cell r="NA10">
            <v>141.55558317792415</v>
          </cell>
          <cell r="NB10">
            <v>143.05894383966921</v>
          </cell>
          <cell r="NC10">
            <v>141.85339953696729</v>
          </cell>
          <cell r="ND10">
            <v>148.50021190643309</v>
          </cell>
          <cell r="NE10">
            <v>154.89714411163331</v>
          </cell>
          <cell r="NF10">
            <v>161.53273737168311</v>
          </cell>
          <cell r="NG10">
            <v>164.18860654616356</v>
          </cell>
          <cell r="NH10">
            <v>161.63166951835154</v>
          </cell>
          <cell r="NI10">
            <v>157.72945927965642</v>
          </cell>
          <cell r="NJ10">
            <v>155.94256112539767</v>
          </cell>
          <cell r="NK10">
            <v>157.4326628396511</v>
          </cell>
          <cell r="NL10">
            <v>159.05331419074537</v>
          </cell>
          <cell r="NM10">
            <v>156.4443612920046</v>
          </cell>
          <cell r="NN10">
            <v>159.36846917343141</v>
          </cell>
          <cell r="NO10">
            <v>165.45024639594556</v>
          </cell>
          <cell r="NP10">
            <v>171.02920353281496</v>
          </cell>
          <cell r="NQ10">
            <v>175.01912680876254</v>
          </cell>
          <cell r="NR10">
            <v>171.75946556389331</v>
          </cell>
          <cell r="NS10">
            <v>173.02416517078876</v>
          </cell>
          <cell r="NT10">
            <v>170.90375349116326</v>
          </cell>
          <cell r="NU10">
            <v>172.31022184431552</v>
          </cell>
          <cell r="NV10">
            <v>174.74476858758925</v>
          </cell>
          <cell r="NW10">
            <v>174.09813991761209</v>
          </cell>
          <cell r="NX10">
            <v>176.05026495599745</v>
          </cell>
          <cell r="NY10">
            <v>182.08920557892321</v>
          </cell>
          <cell r="NZ10">
            <v>189.50809666001794</v>
          </cell>
          <cell r="OA10">
            <v>187.40706344211102</v>
          </cell>
          <cell r="OB10">
            <v>182.6216033166647</v>
          </cell>
          <cell r="OC10">
            <v>178.086023355484</v>
          </cell>
          <cell r="OD10">
            <v>186.1066666688919</v>
          </cell>
          <cell r="OE10">
            <v>195.05543630671502</v>
          </cell>
          <cell r="OF10">
            <v>193.52555774998666</v>
          </cell>
          <cell r="OG10">
            <v>194.83411387550831</v>
          </cell>
          <cell r="OH10">
            <v>217.58442793309689</v>
          </cell>
          <cell r="OI10">
            <v>225.64076841282846</v>
          </cell>
          <cell r="OJ10">
            <v>225.57549359440802</v>
          </cell>
          <cell r="OK10">
            <v>226.23538121187687</v>
          </cell>
          <cell r="OL10">
            <v>227.13290996515752</v>
          </cell>
          <cell r="OM10">
            <v>228.77191985893251</v>
          </cell>
          <cell r="ON10">
            <v>225.14814751756191</v>
          </cell>
          <cell r="OO10">
            <v>215.47319552481173</v>
          </cell>
          <cell r="OP10">
            <v>218.20147895097733</v>
          </cell>
          <cell r="OQ10">
            <v>230.28241995394231</v>
          </cell>
          <cell r="OR10">
            <v>232.95052815687657</v>
          </cell>
          <cell r="OS10">
            <v>247.95455712223051</v>
          </cell>
          <cell r="OT10">
            <v>246.3665431803465</v>
          </cell>
          <cell r="OU10">
            <v>241.67083593022824</v>
          </cell>
          <cell r="OV10">
            <v>254.08019086337089</v>
          </cell>
          <cell r="OW10">
            <v>251.65380347239972</v>
          </cell>
          <cell r="OX10">
            <v>276.94065617704388</v>
          </cell>
          <cell r="OY10">
            <v>292.4464853090048</v>
          </cell>
          <cell r="OZ10">
            <v>300.22030821526056</v>
          </cell>
          <cell r="PA10">
            <v>302.12143730175495</v>
          </cell>
          <cell r="PB10">
            <v>290.02315767514705</v>
          </cell>
          <cell r="PC10">
            <v>284.01787438046932</v>
          </cell>
          <cell r="PD10">
            <v>285.71297982132432</v>
          </cell>
          <cell r="PE10">
            <v>286.1801027406454</v>
          </cell>
          <cell r="PF10">
            <v>281.84136715376377</v>
          </cell>
          <cell r="PG10">
            <v>282.81029023969171</v>
          </cell>
          <cell r="PH10">
            <v>281.18351937437058</v>
          </cell>
          <cell r="PI10">
            <v>278.64494088923931</v>
          </cell>
          <cell r="PJ10">
            <v>276.61326216590408</v>
          </cell>
          <cell r="PK10">
            <v>272.057283823967</v>
          </cell>
          <cell r="PL10">
            <v>270.94965174889563</v>
          </cell>
          <cell r="PM10">
            <v>270.44581174421307</v>
          </cell>
          <cell r="PN10">
            <v>278.62046283233161</v>
          </cell>
          <cell r="PO10">
            <v>286.98481886148454</v>
          </cell>
          <cell r="PP10">
            <v>291.8477928338051</v>
          </cell>
          <cell r="PQ10">
            <v>288.09449077463154</v>
          </cell>
          <cell r="PR10">
            <v>283.84550806307794</v>
          </cell>
          <cell r="PS10">
            <v>277.40573925828932</v>
          </cell>
          <cell r="PT10">
            <v>270.51822599589826</v>
          </cell>
          <cell r="PU10">
            <v>266.72616701328752</v>
          </cell>
          <cell r="PV10">
            <v>268.42229237318037</v>
          </cell>
          <cell r="PW10">
            <v>260.63827027654651</v>
          </cell>
          <cell r="PX10">
            <v>250.85826662290097</v>
          </cell>
          <cell r="PY10">
            <v>243.40061861836909</v>
          </cell>
          <cell r="PZ10">
            <v>194.37719014656543</v>
          </cell>
          <cell r="QA10">
            <v>196.91882838881017</v>
          </cell>
          <cell r="QB10">
            <v>197.3900309842825</v>
          </cell>
          <cell r="QC10">
            <v>200.14381238639356</v>
          </cell>
          <cell r="QD10">
            <v>203.66151314783096</v>
          </cell>
          <cell r="QE10">
            <v>179.45577462327481</v>
          </cell>
          <cell r="QF10">
            <v>173.12615707457067</v>
          </cell>
          <cell r="QG10">
            <v>167.73996463584899</v>
          </cell>
          <cell r="QH10">
            <v>163.02283908593654</v>
          </cell>
          <cell r="QI10">
            <v>160.86367048287391</v>
          </cell>
          <cell r="QJ10">
            <v>160.86978999710084</v>
          </cell>
          <cell r="QK10">
            <v>157.9548613870144</v>
          </cell>
          <cell r="QL10">
            <v>154.17096175670625</v>
          </cell>
          <cell r="QM10">
            <v>158.28123547911645</v>
          </cell>
          <cell r="QN10">
            <v>162.18752539396286</v>
          </cell>
          <cell r="QO10">
            <v>163.62969091343879</v>
          </cell>
          <cell r="QP10">
            <v>164.96170517683029</v>
          </cell>
          <cell r="QQ10">
            <v>166.10401449918749</v>
          </cell>
          <cell r="QR10">
            <v>169.84507752990723</v>
          </cell>
          <cell r="QS10">
            <v>173.86355853891371</v>
          </cell>
          <cell r="QT10">
            <v>173.62897716021538</v>
          </cell>
          <cell r="QU10">
            <v>172.52848451840876</v>
          </cell>
          <cell r="QV10">
            <v>155.3234702694416</v>
          </cell>
          <cell r="QW10">
            <v>149.5354297298193</v>
          </cell>
          <cell r="QX10">
            <v>145.12937948644159</v>
          </cell>
          <cell r="QY10">
            <v>139.41069344139098</v>
          </cell>
          <cell r="QZ10">
            <v>140.22662867164613</v>
          </cell>
          <cell r="RA10">
            <v>137.52384322142601</v>
          </cell>
          <cell r="RB10">
            <v>135.10663510179518</v>
          </cell>
          <cell r="RC10">
            <v>133.67976836788654</v>
          </cell>
          <cell r="RD10">
            <v>133.53697970259191</v>
          </cell>
          <cell r="RE10">
            <v>131.84697385692596</v>
          </cell>
          <cell r="RF10">
            <v>130.99840121746064</v>
          </cell>
          <cell r="RG10">
            <v>123.37756616687776</v>
          </cell>
          <cell r="RH10">
            <v>122.91044324755669</v>
          </cell>
          <cell r="RI10">
            <v>120.4463188521862</v>
          </cell>
          <cell r="RJ10">
            <v>115.26207038295269</v>
          </cell>
          <cell r="RK10">
            <v>114.18197612190247</v>
          </cell>
          <cell r="RL10">
            <v>117.38146214354038</v>
          </cell>
          <cell r="RM10">
            <v>120.33310783898831</v>
          </cell>
          <cell r="RN10">
            <v>120.08730735087396</v>
          </cell>
          <cell r="RO10">
            <v>122.03127303695679</v>
          </cell>
          <cell r="RP10">
            <v>119.54063074660301</v>
          </cell>
          <cell r="RQ10">
            <v>121.26429392051696</v>
          </cell>
          <cell r="RR10">
            <v>121.75589489674569</v>
          </cell>
          <cell r="RS10">
            <v>124.9125443187952</v>
          </cell>
          <cell r="RT10">
            <v>135.56355883073806</v>
          </cell>
          <cell r="RU10">
            <v>138.06338039243221</v>
          </cell>
          <cell r="RV10">
            <v>146.19315504288673</v>
          </cell>
          <cell r="RW10">
            <v>154.87164613568783</v>
          </cell>
          <cell r="RX10">
            <v>160.48630043888093</v>
          </cell>
          <cell r="RY10">
            <v>161.94784442007543</v>
          </cell>
          <cell r="RZ10">
            <v>169.68087056481838</v>
          </cell>
          <cell r="SA10">
            <v>170.66203267920017</v>
          </cell>
          <cell r="SB10">
            <v>173.07210136556625</v>
          </cell>
          <cell r="SC10">
            <v>178.75815000140668</v>
          </cell>
          <cell r="SD10">
            <v>180.57666564583781</v>
          </cell>
          <cell r="SE10">
            <v>184.86644511890412</v>
          </cell>
          <cell r="SF10">
            <v>185.72215719163418</v>
          </cell>
          <cell r="SG10">
            <v>185.82210925734046</v>
          </cell>
          <cell r="SH10">
            <v>183.86590454280378</v>
          </cell>
          <cell r="SI10">
            <v>182.12796250236033</v>
          </cell>
          <cell r="SJ10">
            <v>181.8352457385063</v>
          </cell>
          <cell r="SK10">
            <v>178.58476376497745</v>
          </cell>
          <cell r="SL10">
            <v>179.41599778079987</v>
          </cell>
          <cell r="SM10">
            <v>178.60006255054472</v>
          </cell>
          <cell r="SN10">
            <v>181.4782740752697</v>
          </cell>
          <cell r="SO10">
            <v>181.23859310138226</v>
          </cell>
          <cell r="SP10">
            <v>181.19983617794514</v>
          </cell>
          <cell r="SQ10">
            <v>183.93729887545109</v>
          </cell>
          <cell r="SR10">
            <v>187.40706344211102</v>
          </cell>
          <cell r="TJ10" t="str">
            <v>Low Beta</v>
          </cell>
        </row>
        <row r="11">
          <cell r="A11" t="str">
            <v>XS0992293901 Corp</v>
          </cell>
          <cell r="B11" t="str">
            <v>SOLBBB 5.425 PERP nc-23</v>
          </cell>
          <cell r="C11" t="str">
            <v>XS0992293901</v>
          </cell>
          <cell r="D11">
            <v>250.65551186907294</v>
          </cell>
          <cell r="E11">
            <v>247.85546146738528</v>
          </cell>
          <cell r="F11">
            <v>247.07744746291638</v>
          </cell>
          <cell r="G11">
            <v>248.4474721237421</v>
          </cell>
          <cell r="H11">
            <v>249.34548828828335</v>
          </cell>
          <cell r="I11">
            <v>255.06459123373031</v>
          </cell>
          <cell r="J11">
            <v>256.47061654257777</v>
          </cell>
          <cell r="K11">
            <v>260.18468339681624</v>
          </cell>
          <cell r="L11">
            <v>261.12970040738583</v>
          </cell>
          <cell r="M11">
            <v>261.7407114057541</v>
          </cell>
          <cell r="N11">
            <v>262.08271756196018</v>
          </cell>
          <cell r="O11">
            <v>261.10169990336891</v>
          </cell>
          <cell r="P11">
            <v>258.66865610790251</v>
          </cell>
          <cell r="Q11">
            <v>250.54550988900661</v>
          </cell>
          <cell r="R11">
            <v>245.7254231261015</v>
          </cell>
          <cell r="S11">
            <v>245.12641234374047</v>
          </cell>
          <cell r="T11">
            <v>245.73742334210874</v>
          </cell>
          <cell r="U11">
            <v>248.67847628188133</v>
          </cell>
          <cell r="V11">
            <v>254.48858086538317</v>
          </cell>
          <cell r="W11">
            <v>253.99057190108297</v>
          </cell>
          <cell r="X11">
            <v>267.21180988705157</v>
          </cell>
          <cell r="Y11">
            <v>278.24200843369965</v>
          </cell>
          <cell r="Z11">
            <v>280.29104531693457</v>
          </cell>
          <cell r="AA11">
            <v>281.40806542360787</v>
          </cell>
          <cell r="AB11">
            <v>287.09716782903672</v>
          </cell>
          <cell r="AC11">
            <v>287.81518075346946</v>
          </cell>
          <cell r="AD11">
            <v>290.42322769904138</v>
          </cell>
          <cell r="AE11">
            <v>286.99016590297225</v>
          </cell>
          <cell r="AF11">
            <v>284.26511685132982</v>
          </cell>
          <cell r="AG11">
            <v>284.06611326920984</v>
          </cell>
          <cell r="AH11">
            <v>285.2611347799301</v>
          </cell>
          <cell r="AI11">
            <v>298.3723707858324</v>
          </cell>
          <cell r="AJ11">
            <v>305.57750048017505</v>
          </cell>
          <cell r="AK11">
            <v>309.43056983649734</v>
          </cell>
          <cell r="AL11">
            <v>312.56362623238562</v>
          </cell>
          <cell r="AM11">
            <v>313.97565164923668</v>
          </cell>
          <cell r="AN11">
            <v>313.89365017318721</v>
          </cell>
          <cell r="AO11">
            <v>312.79363037252426</v>
          </cell>
          <cell r="AP11">
            <v>307.57453642737869</v>
          </cell>
          <cell r="AQ11">
            <v>301.02041845142838</v>
          </cell>
          <cell r="AR11">
            <v>306.33251407063005</v>
          </cell>
          <cell r="AS11">
            <v>298.15936695170404</v>
          </cell>
          <cell r="AT11">
            <v>294.61230310356621</v>
          </cell>
          <cell r="AU11">
            <v>285.53713974809642</v>
          </cell>
          <cell r="AV11">
            <v>281.54106781768797</v>
          </cell>
          <cell r="AW11">
            <v>301.28642323958877</v>
          </cell>
          <cell r="AX11">
            <v>295.59032070815562</v>
          </cell>
          <cell r="AY11">
            <v>290.88323597931861</v>
          </cell>
          <cell r="AZ11">
            <v>265.32877599191664</v>
          </cell>
          <cell r="BA11">
            <v>253.42356169474127</v>
          </cell>
          <cell r="BB11">
            <v>249.20448575019836</v>
          </cell>
          <cell r="BC11">
            <v>267.51581535923481</v>
          </cell>
          <cell r="BD11">
            <v>320.28776526904102</v>
          </cell>
          <cell r="BE11">
            <v>347.49425499343874</v>
          </cell>
          <cell r="BF11">
            <v>375.01575038802628</v>
          </cell>
          <cell r="BG11">
            <v>376.10076991868016</v>
          </cell>
          <cell r="BH11">
            <v>373.5847246291637</v>
          </cell>
          <cell r="BI11">
            <v>368.0106242938042</v>
          </cell>
          <cell r="BJ11">
            <v>369.32264791059492</v>
          </cell>
          <cell r="BK11">
            <v>391.6490497920513</v>
          </cell>
          <cell r="BL11">
            <v>426.48167678904531</v>
          </cell>
          <cell r="BM11">
            <v>409.7833762149811</v>
          </cell>
          <cell r="BN11">
            <v>413.73344731736182</v>
          </cell>
          <cell r="BO11">
            <v>417.23751039147379</v>
          </cell>
          <cell r="BP11">
            <v>429.28172719073297</v>
          </cell>
          <cell r="BQ11">
            <v>435.23983443832401</v>
          </cell>
          <cell r="BR11">
            <v>437.47487466967107</v>
          </cell>
          <cell r="BS11">
            <v>437.90688244593144</v>
          </cell>
          <cell r="BT11">
            <v>429.37272882878779</v>
          </cell>
          <cell r="BU11">
            <v>418.70453679835799</v>
          </cell>
          <cell r="BV11">
            <v>417.47551467561726</v>
          </cell>
          <cell r="BW11">
            <v>410.13438253319265</v>
          </cell>
          <cell r="BX11">
            <v>415.0454709341526</v>
          </cell>
          <cell r="BY11">
            <v>405.23429433023927</v>
          </cell>
          <cell r="BZ11">
            <v>399.18018535459044</v>
          </cell>
          <cell r="CA11">
            <v>391.247042555809</v>
          </cell>
          <cell r="CB11">
            <v>360.41148750722408</v>
          </cell>
          <cell r="CC11">
            <v>351.6873304699659</v>
          </cell>
          <cell r="CD11">
            <v>339.65111381471155</v>
          </cell>
          <cell r="CE11">
            <v>337.62007725548744</v>
          </cell>
          <cell r="CF11">
            <v>347.14324867522714</v>
          </cell>
          <cell r="CG11">
            <v>350.80231453943253</v>
          </cell>
          <cell r="CH11">
            <v>360.59449080133442</v>
          </cell>
          <cell r="CI11">
            <v>357.95044320774082</v>
          </cell>
          <cell r="CJ11">
            <v>351.51232731986045</v>
          </cell>
          <cell r="CK11">
            <v>352.70234874057775</v>
          </cell>
          <cell r="CL11">
            <v>350.92031666350363</v>
          </cell>
          <cell r="CM11">
            <v>345.1492127820253</v>
          </cell>
          <cell r="CN11">
            <v>359.57647247672082</v>
          </cell>
          <cell r="CO11">
            <v>405.93230689466003</v>
          </cell>
          <cell r="CP11">
            <v>439.27490707075594</v>
          </cell>
          <cell r="CQ11">
            <v>460.37128681147101</v>
          </cell>
          <cell r="CR11">
            <v>474.78854632616043</v>
          </cell>
          <cell r="CS11">
            <v>474.46454049396516</v>
          </cell>
          <cell r="CT11">
            <v>467.90342239201067</v>
          </cell>
          <cell r="CU11">
            <v>458.97226162862779</v>
          </cell>
          <cell r="CV11">
            <v>450.58711069357395</v>
          </cell>
          <cell r="CW11">
            <v>453.29815949320795</v>
          </cell>
          <cell r="CX11">
            <v>443.26497889316084</v>
          </cell>
          <cell r="CY11">
            <v>438.86489969050888</v>
          </cell>
          <cell r="CZ11">
            <v>428.12970645403863</v>
          </cell>
          <cell r="DA11">
            <v>434.18981553769112</v>
          </cell>
          <cell r="DB11">
            <v>440.6399316415787</v>
          </cell>
          <cell r="DC11">
            <v>427.21969007349014</v>
          </cell>
          <cell r="DD11">
            <v>428.09870589601996</v>
          </cell>
          <cell r="DE11">
            <v>433.85980959749219</v>
          </cell>
          <cell r="DF11">
            <v>398.59017473423484</v>
          </cell>
          <cell r="DG11">
            <v>368.3896311160326</v>
          </cell>
          <cell r="DH11">
            <v>326.78188216495516</v>
          </cell>
          <cell r="DI11">
            <v>324.24183644342423</v>
          </cell>
          <cell r="DJ11">
            <v>283.70910684299469</v>
          </cell>
          <cell r="DK11">
            <v>273.29691942071912</v>
          </cell>
          <cell r="DL11">
            <v>281.25206261551381</v>
          </cell>
          <cell r="DM11">
            <v>229.36512863624094</v>
          </cell>
          <cell r="DN11">
            <v>212.26082075393199</v>
          </cell>
          <cell r="DO11">
            <v>223.83202903890611</v>
          </cell>
          <cell r="DP11">
            <v>212.32282186996935</v>
          </cell>
          <cell r="DQ11">
            <v>215.61088105595113</v>
          </cell>
          <cell r="DR11">
            <v>211.38980507540703</v>
          </cell>
          <cell r="DS11">
            <v>191.74645148956776</v>
          </cell>
          <cell r="DT11">
            <v>178.48521278357507</v>
          </cell>
          <cell r="DU11">
            <v>174.54514186120034</v>
          </cell>
          <cell r="DV11">
            <v>165.83898514795305</v>
          </cell>
          <cell r="DW11">
            <v>156.04380883204936</v>
          </cell>
          <cell r="DX11">
            <v>158.12784634530544</v>
          </cell>
          <cell r="DY11">
            <v>158.73585728967191</v>
          </cell>
          <cell r="DZ11">
            <v>159.42886976408957</v>
          </cell>
          <cell r="EA11">
            <v>158.65185577762128</v>
          </cell>
          <cell r="EB11">
            <v>161.1539008151293</v>
          </cell>
          <cell r="EC11">
            <v>163.09093568229676</v>
          </cell>
          <cell r="ED11">
            <v>163.15093676233292</v>
          </cell>
          <cell r="EE11">
            <v>163.86594963276386</v>
          </cell>
          <cell r="EF11">
            <v>166.09398973810673</v>
          </cell>
          <cell r="EG11">
            <v>165.51897938776014</v>
          </cell>
          <cell r="EH11">
            <v>162.86193156015875</v>
          </cell>
          <cell r="EI11">
            <v>164.73096520328522</v>
          </cell>
          <cell r="EJ11">
            <v>168.63603549563885</v>
          </cell>
          <cell r="EK11">
            <v>173.35812049448489</v>
          </cell>
          <cell r="EL11">
            <v>173.65812589466572</v>
          </cell>
          <cell r="EM11">
            <v>167.01200626266001</v>
          </cell>
          <cell r="EN11">
            <v>160.6068909687996</v>
          </cell>
          <cell r="EO11">
            <v>159.19186549794674</v>
          </cell>
          <cell r="EP11">
            <v>160.32088582062721</v>
          </cell>
          <cell r="EQ11">
            <v>152.04973693764208</v>
          </cell>
          <cell r="ER11">
            <v>148.67967627561092</v>
          </cell>
          <cell r="ES11">
            <v>144.84160718929766</v>
          </cell>
          <cell r="ET11">
            <v>143.6765862185955</v>
          </cell>
          <cell r="EU11">
            <v>141.53754771530629</v>
          </cell>
          <cell r="EV11">
            <v>142.58856663393976</v>
          </cell>
          <cell r="EW11">
            <v>147.00264608860016</v>
          </cell>
          <cell r="EX11">
            <v>147.10964801466466</v>
          </cell>
          <cell r="EY11">
            <v>145.15361280548575</v>
          </cell>
          <cell r="EZ11">
            <v>145.79662437987329</v>
          </cell>
          <cell r="FA11">
            <v>147.77766003906729</v>
          </cell>
          <cell r="FB11">
            <v>147.53465566492082</v>
          </cell>
          <cell r="FC11">
            <v>152.28574118578433</v>
          </cell>
          <cell r="FD11">
            <v>152.21173985373974</v>
          </cell>
          <cell r="FE11">
            <v>151.45372620928288</v>
          </cell>
          <cell r="FF11">
            <v>150.22270405054093</v>
          </cell>
          <cell r="FG11">
            <v>148.52167343151569</v>
          </cell>
          <cell r="FH11">
            <v>144.601602869153</v>
          </cell>
          <cell r="FI11">
            <v>145.48561878168584</v>
          </cell>
          <cell r="FJ11">
            <v>149.35768848001956</v>
          </cell>
          <cell r="FK11">
            <v>147.69265850901604</v>
          </cell>
          <cell r="FL11">
            <v>148.96668144178389</v>
          </cell>
          <cell r="FM11">
            <v>152.74474944806099</v>
          </cell>
          <cell r="FN11">
            <v>155.44979813969135</v>
          </cell>
          <cell r="FO11">
            <v>157.57983648097516</v>
          </cell>
          <cell r="FP11">
            <v>159.97687962841985</v>
          </cell>
          <cell r="FQ11">
            <v>160.40388731467726</v>
          </cell>
          <cell r="FR11">
            <v>161.44190599930286</v>
          </cell>
          <cell r="FS11">
            <v>167.18600939476488</v>
          </cell>
          <cell r="FT11">
            <v>170.65007174885272</v>
          </cell>
          <cell r="FU11">
            <v>169.22404607999326</v>
          </cell>
          <cell r="FV11">
            <v>172.83411106216906</v>
          </cell>
          <cell r="FW11">
            <v>175.32115582966804</v>
          </cell>
          <cell r="FX11">
            <v>180.53624970281123</v>
          </cell>
          <cell r="FY11">
            <v>187.01936640071867</v>
          </cell>
          <cell r="FZ11">
            <v>189.6344134722948</v>
          </cell>
          <cell r="GA11">
            <v>185.2583347016573</v>
          </cell>
          <cell r="GB11">
            <v>188.79139829778671</v>
          </cell>
          <cell r="GC11">
            <v>190.82243485701082</v>
          </cell>
          <cell r="GD11">
            <v>192.64746770811081</v>
          </cell>
          <cell r="GE11">
            <v>192.15345881581308</v>
          </cell>
          <cell r="GF11">
            <v>194.72950518536567</v>
          </cell>
          <cell r="GG11">
            <v>198.89958024787902</v>
          </cell>
          <cell r="GH11">
            <v>199.37758885216712</v>
          </cell>
          <cell r="GI11">
            <v>200.38260694277287</v>
          </cell>
          <cell r="GJ11">
            <v>192.78447017419339</v>
          </cell>
          <cell r="GK11">
            <v>187.37437279093265</v>
          </cell>
          <cell r="GL11">
            <v>186.77936208057406</v>
          </cell>
          <cell r="GM11">
            <v>188.27138893747329</v>
          </cell>
          <cell r="GN11">
            <v>185.26233477365969</v>
          </cell>
          <cell r="GO11">
            <v>180.64925173687934</v>
          </cell>
          <cell r="GP11">
            <v>179.84923733639718</v>
          </cell>
          <cell r="GQ11">
            <v>180.01524032449723</v>
          </cell>
          <cell r="GR11">
            <v>177.3251919028759</v>
          </cell>
          <cell r="GS11">
            <v>178.81021863377094</v>
          </cell>
          <cell r="GT11">
            <v>177.83920115518572</v>
          </cell>
          <cell r="GU11">
            <v>180.64525166487692</v>
          </cell>
          <cell r="GV11">
            <v>184.69232451331615</v>
          </cell>
          <cell r="GW11">
            <v>185.91834658205508</v>
          </cell>
          <cell r="GX11">
            <v>182.14827871978284</v>
          </cell>
          <cell r="GY11">
            <v>181.25026255524159</v>
          </cell>
          <cell r="GZ11">
            <v>177.75119957113264</v>
          </cell>
          <cell r="HA11">
            <v>180.0502409545183</v>
          </cell>
          <cell r="HB11">
            <v>182.62828736007214</v>
          </cell>
          <cell r="HC11">
            <v>184.29231731307505</v>
          </cell>
          <cell r="HD11">
            <v>183.97431158888341</v>
          </cell>
          <cell r="HE11">
            <v>185.50533914780618</v>
          </cell>
          <cell r="HF11">
            <v>189.15140477800369</v>
          </cell>
          <cell r="HG11">
            <v>192.36846268594266</v>
          </cell>
          <cell r="HH11">
            <v>192.30746158790589</v>
          </cell>
          <cell r="HI11">
            <v>196.9025443006754</v>
          </cell>
          <cell r="HJ11">
            <v>199.66659405434132</v>
          </cell>
          <cell r="HK11">
            <v>200.03160062456129</v>
          </cell>
          <cell r="HL11">
            <v>203.88466998088359</v>
          </cell>
          <cell r="HM11">
            <v>208.99276192796231</v>
          </cell>
          <cell r="HN11">
            <v>211.43680592143534</v>
          </cell>
          <cell r="HO11">
            <v>208.70675677978994</v>
          </cell>
          <cell r="HP11">
            <v>208.13374646544457</v>
          </cell>
          <cell r="HQ11">
            <v>208.84075919187069</v>
          </cell>
          <cell r="HR11">
            <v>202.98165372633935</v>
          </cell>
          <cell r="HS11">
            <v>199.5545920382738</v>
          </cell>
          <cell r="HT11">
            <v>202.10063786780836</v>
          </cell>
          <cell r="HU11">
            <v>202.69464856016637</v>
          </cell>
          <cell r="HV11">
            <v>204.27067692911623</v>
          </cell>
          <cell r="HW11">
            <v>205.05869111359121</v>
          </cell>
          <cell r="HX11">
            <v>202.24664049589634</v>
          </cell>
          <cell r="HY11">
            <v>200.43360786080362</v>
          </cell>
          <cell r="HZ11">
            <v>195.92252666008474</v>
          </cell>
          <cell r="IA11">
            <v>199.78059610641</v>
          </cell>
          <cell r="IB11">
            <v>198.28356915950775</v>
          </cell>
          <cell r="IC11">
            <v>193.12247625839711</v>
          </cell>
          <cell r="ID11">
            <v>191.93645490968225</v>
          </cell>
          <cell r="IE11">
            <v>188.77539800977706</v>
          </cell>
          <cell r="IF11">
            <v>189.10640396797658</v>
          </cell>
          <cell r="IG11">
            <v>207.09072769081592</v>
          </cell>
          <cell r="IH11">
            <v>206.20371172428131</v>
          </cell>
          <cell r="II11">
            <v>203.0356546983719</v>
          </cell>
          <cell r="IJ11">
            <v>202.86665165627002</v>
          </cell>
          <cell r="IK11">
            <v>200.22960418868064</v>
          </cell>
          <cell r="IL11">
            <v>208.53175362968443</v>
          </cell>
          <cell r="IM11">
            <v>212.79783042025568</v>
          </cell>
          <cell r="IN11">
            <v>208.38475098359584</v>
          </cell>
          <cell r="IO11">
            <v>207.94174300932883</v>
          </cell>
          <cell r="IP11">
            <v>207.50973523306845</v>
          </cell>
          <cell r="IQ11">
            <v>207.10372792482374</v>
          </cell>
          <cell r="IR11">
            <v>206.78272214663028</v>
          </cell>
          <cell r="IS11">
            <v>203.98467178094387</v>
          </cell>
          <cell r="IT11">
            <v>205.07569141960144</v>
          </cell>
          <cell r="IU11">
            <v>203.95967133092878</v>
          </cell>
          <cell r="IV11">
            <v>209.3187677961588</v>
          </cell>
          <cell r="IW11">
            <v>218.10292591345308</v>
          </cell>
          <cell r="IX11">
            <v>220.16596304869651</v>
          </cell>
          <cell r="IY11">
            <v>231.39816523146629</v>
          </cell>
          <cell r="IZ11">
            <v>235.1022319056988</v>
          </cell>
          <cell r="JA11">
            <v>223.62202525877953</v>
          </cell>
          <cell r="JB11">
            <v>217.37391279101371</v>
          </cell>
          <cell r="JC11">
            <v>214.50886121928693</v>
          </cell>
          <cell r="JD11">
            <v>216.65589986658094</v>
          </cell>
          <cell r="JE11">
            <v>216.52989759850504</v>
          </cell>
          <cell r="JF11">
            <v>219.24094639813899</v>
          </cell>
          <cell r="JG11">
            <v>218.0269245454073</v>
          </cell>
          <cell r="JH11">
            <v>220.26596484875679</v>
          </cell>
          <cell r="JI11">
            <v>213.57084433472158</v>
          </cell>
          <cell r="JJ11">
            <v>200.60861101090907</v>
          </cell>
          <cell r="JK11">
            <v>195.58352055788041</v>
          </cell>
          <cell r="JL11">
            <v>193.01547433233262</v>
          </cell>
          <cell r="JM11">
            <v>183.48230273258687</v>
          </cell>
          <cell r="JN11">
            <v>179.36022853410245</v>
          </cell>
          <cell r="JO11">
            <v>176.81818277657032</v>
          </cell>
          <cell r="JP11">
            <v>184.87832786142826</v>
          </cell>
          <cell r="JQ11">
            <v>185.86034553802014</v>
          </cell>
          <cell r="JR11">
            <v>186.91936460065841</v>
          </cell>
          <cell r="JS11">
            <v>184.03031259691713</v>
          </cell>
          <cell r="JT11">
            <v>184.3813189151287</v>
          </cell>
          <cell r="JU11">
            <v>177.92420268523693</v>
          </cell>
          <cell r="JV11">
            <v>173.41012143051626</v>
          </cell>
          <cell r="JW11">
            <v>172.48310474395751</v>
          </cell>
          <cell r="JX11">
            <v>170.54106978678703</v>
          </cell>
          <cell r="JY11">
            <v>170.89307612299919</v>
          </cell>
          <cell r="JZ11">
            <v>179.21722596001624</v>
          </cell>
          <cell r="KA11">
            <v>180.92525670504568</v>
          </cell>
          <cell r="KB11">
            <v>173.48312274456023</v>
          </cell>
          <cell r="KC11">
            <v>168.91304048180581</v>
          </cell>
          <cell r="KD11">
            <v>170.04706089448931</v>
          </cell>
          <cell r="KE11">
            <v>172.55210598599911</v>
          </cell>
          <cell r="KF11">
            <v>177.26319078683852</v>
          </cell>
          <cell r="KG11">
            <v>177.58819663703443</v>
          </cell>
          <cell r="KH11">
            <v>182.18627940380571</v>
          </cell>
          <cell r="KI11">
            <v>185.85434543001651</v>
          </cell>
          <cell r="KJ11">
            <v>185.77334397196771</v>
          </cell>
          <cell r="KK11">
            <v>186.56535822844506</v>
          </cell>
          <cell r="KL11">
            <v>183.59630478465556</v>
          </cell>
          <cell r="KM11">
            <v>183.41730156254766</v>
          </cell>
          <cell r="KN11">
            <v>183.40230129253865</v>
          </cell>
          <cell r="KO11">
            <v>192.90547235226629</v>
          </cell>
          <cell r="KP11">
            <v>206.28671321833133</v>
          </cell>
          <cell r="KQ11">
            <v>214.69386454939843</v>
          </cell>
          <cell r="KR11">
            <v>217.13890856087207</v>
          </cell>
          <cell r="KS11">
            <v>219.53895176231862</v>
          </cell>
          <cell r="KT11">
            <v>220.07896148264408</v>
          </cell>
          <cell r="KU11">
            <v>217.7729199732542</v>
          </cell>
          <cell r="KV11">
            <v>226.36307459843161</v>
          </cell>
          <cell r="KW11">
            <v>235.96224738621711</v>
          </cell>
          <cell r="KX11">
            <v>239.62531332242489</v>
          </cell>
          <cell r="KY11">
            <v>245.20641378378869</v>
          </cell>
          <cell r="KZ11">
            <v>251.07351939332483</v>
          </cell>
          <cell r="LA11">
            <v>256.60061888265608</v>
          </cell>
          <cell r="LB11">
            <v>254.56858230543136</v>
          </cell>
          <cell r="LC11">
            <v>249.21748598420621</v>
          </cell>
          <cell r="LD11">
            <v>251.01051825928687</v>
          </cell>
          <cell r="LE11">
            <v>249.5144913303852</v>
          </cell>
          <cell r="LF11">
            <v>250.23650432682038</v>
          </cell>
          <cell r="LG11">
            <v>247.92446270942688</v>
          </cell>
          <cell r="LH11">
            <v>249.96449943065645</v>
          </cell>
          <cell r="LI11">
            <v>238.21328790557385</v>
          </cell>
          <cell r="LJ11">
            <v>230.16114296472074</v>
          </cell>
          <cell r="LK11">
            <v>227.57209636116028</v>
          </cell>
          <cell r="LL11">
            <v>228.6881164498329</v>
          </cell>
          <cell r="LM11">
            <v>227.12808836889266</v>
          </cell>
          <cell r="LN11">
            <v>233.99021188902853</v>
          </cell>
          <cell r="LO11">
            <v>232.63218744421005</v>
          </cell>
          <cell r="LP11">
            <v>232.05117698585985</v>
          </cell>
          <cell r="LQ11">
            <v>228.46511243569853</v>
          </cell>
          <cell r="LR11">
            <v>231.55516805756091</v>
          </cell>
          <cell r="LS11">
            <v>218.87393979191779</v>
          </cell>
          <cell r="LT11">
            <v>210.56679026091098</v>
          </cell>
          <cell r="LU11">
            <v>200.00760019254685</v>
          </cell>
          <cell r="LV11">
            <v>200.40160728478432</v>
          </cell>
          <cell r="LW11">
            <v>200.97161754512786</v>
          </cell>
          <cell r="LX11">
            <v>205.06669125759601</v>
          </cell>
          <cell r="LY11">
            <v>207.06372720479965</v>
          </cell>
          <cell r="LZ11">
            <v>210.88379596710206</v>
          </cell>
          <cell r="MA11">
            <v>209.81877679646016</v>
          </cell>
          <cell r="MB11">
            <v>210.48078871285915</v>
          </cell>
          <cell r="MC11">
            <v>209.88377796649934</v>
          </cell>
          <cell r="MD11">
            <v>211.44980615544318</v>
          </cell>
          <cell r="ME11">
            <v>209.73177523040772</v>
          </cell>
          <cell r="MF11">
            <v>215.72788316202161</v>
          </cell>
          <cell r="MG11">
            <v>214.6828643513918</v>
          </cell>
          <cell r="MH11">
            <v>222.90701238834856</v>
          </cell>
          <cell r="MI11">
            <v>229.7521356024742</v>
          </cell>
          <cell r="MJ11">
            <v>234.47522061932088</v>
          </cell>
          <cell r="MK11">
            <v>231.95317522180082</v>
          </cell>
          <cell r="ML11">
            <v>230.87215576314927</v>
          </cell>
          <cell r="MM11">
            <v>230.94715711319446</v>
          </cell>
          <cell r="MN11">
            <v>229.8971382125616</v>
          </cell>
          <cell r="MO11">
            <v>228.29610939359665</v>
          </cell>
          <cell r="MP11">
            <v>233.55120398676394</v>
          </cell>
          <cell r="MQ11">
            <v>235.17723325574397</v>
          </cell>
          <cell r="MR11">
            <v>244.10639398312568</v>
          </cell>
          <cell r="MS11">
            <v>248.256468685627</v>
          </cell>
          <cell r="MT11">
            <v>253.42756176674365</v>
          </cell>
          <cell r="MU11">
            <v>251.24552248942854</v>
          </cell>
          <cell r="MV11">
            <v>256.69362055671218</v>
          </cell>
          <cell r="MW11">
            <v>255.76560385215282</v>
          </cell>
          <cell r="MX11">
            <v>254.16557505118848</v>
          </cell>
          <cell r="MY11">
            <v>251.56152817761898</v>
          </cell>
          <cell r="MZ11">
            <v>248.82647894597054</v>
          </cell>
          <cell r="NA11">
            <v>255.45459825396537</v>
          </cell>
          <cell r="NB11">
            <v>259.82267688059807</v>
          </cell>
          <cell r="NC11">
            <v>257.56963632524014</v>
          </cell>
          <cell r="ND11">
            <v>261.82071284580229</v>
          </cell>
          <cell r="NE11">
            <v>265.04877095174788</v>
          </cell>
          <cell r="NF11">
            <v>271.25788271749019</v>
          </cell>
          <cell r="NG11">
            <v>273.96593146312239</v>
          </cell>
          <cell r="NH11">
            <v>271.87189376986026</v>
          </cell>
          <cell r="NI11">
            <v>263.49474297881125</v>
          </cell>
          <cell r="NJ11">
            <v>259.11866420817375</v>
          </cell>
          <cell r="NK11">
            <v>261.06969932734967</v>
          </cell>
          <cell r="NL11">
            <v>261.58170854365824</v>
          </cell>
          <cell r="NM11">
            <v>259.07966350615021</v>
          </cell>
          <cell r="NN11">
            <v>265.80678459620481</v>
          </cell>
          <cell r="NO11">
            <v>275.36095657396316</v>
          </cell>
          <cell r="NP11">
            <v>279.78903628063199</v>
          </cell>
          <cell r="NQ11">
            <v>283.46210239684581</v>
          </cell>
          <cell r="NR11">
            <v>281.48506680965426</v>
          </cell>
          <cell r="NS11">
            <v>283.887110047102</v>
          </cell>
          <cell r="NT11">
            <v>284.12311429524419</v>
          </cell>
          <cell r="NU11">
            <v>287.99218393957619</v>
          </cell>
          <cell r="NV11">
            <v>292.11325812005998</v>
          </cell>
          <cell r="NW11">
            <v>293.08427559864521</v>
          </cell>
          <cell r="NX11">
            <v>292.60826703035832</v>
          </cell>
          <cell r="NY11">
            <v>299.25738671636583</v>
          </cell>
          <cell r="NZ11">
            <v>305.84650532233718</v>
          </cell>
          <cell r="OA11">
            <v>306.76352182888985</v>
          </cell>
          <cell r="OB11">
            <v>302.5504459923506</v>
          </cell>
          <cell r="OC11">
            <v>293.39528119683263</v>
          </cell>
          <cell r="OD11">
            <v>297.29035130918027</v>
          </cell>
          <cell r="OE11">
            <v>303.48346278691292</v>
          </cell>
          <cell r="OF11">
            <v>304.1384745773077</v>
          </cell>
          <cell r="OG11">
            <v>307.83554112553594</v>
          </cell>
          <cell r="OH11">
            <v>322.75580969452858</v>
          </cell>
          <cell r="OI11">
            <v>326.52587755680082</v>
          </cell>
          <cell r="OJ11">
            <v>324.75484567773344</v>
          </cell>
          <cell r="OK11">
            <v>326.80888265097138</v>
          </cell>
          <cell r="OL11">
            <v>328.32090986788273</v>
          </cell>
          <cell r="OM11">
            <v>326.87788389301301</v>
          </cell>
          <cell r="ON11">
            <v>324.30983766746516</v>
          </cell>
          <cell r="OO11">
            <v>320.22276409900189</v>
          </cell>
          <cell r="OP11">
            <v>324.27083696544167</v>
          </cell>
          <cell r="OQ11">
            <v>331.08695965754987</v>
          </cell>
          <cell r="OR11">
            <v>333.22499814283844</v>
          </cell>
          <cell r="OS11">
            <v>341.31014367771144</v>
          </cell>
          <cell r="OT11">
            <v>340.68513242733474</v>
          </cell>
          <cell r="OU11">
            <v>337.82008085560801</v>
          </cell>
          <cell r="OV11">
            <v>345.14721274602414</v>
          </cell>
          <cell r="OW11">
            <v>343.23517832887171</v>
          </cell>
          <cell r="OX11">
            <v>357.84644133567809</v>
          </cell>
          <cell r="OY11">
            <v>369.23464632654191</v>
          </cell>
          <cell r="OZ11">
            <v>376.04476891064644</v>
          </cell>
          <cell r="PA11">
            <v>379.04582293045519</v>
          </cell>
          <cell r="PB11">
            <v>369.9426590709686</v>
          </cell>
          <cell r="PC11">
            <v>362.28152116835116</v>
          </cell>
          <cell r="PD11">
            <v>361.86051359009741</v>
          </cell>
          <cell r="PE11">
            <v>361.01449836158753</v>
          </cell>
          <cell r="PF11">
            <v>357.57343642151358</v>
          </cell>
          <cell r="PG11">
            <v>358.4714525860548</v>
          </cell>
          <cell r="PH11">
            <v>359.12346432244777</v>
          </cell>
          <cell r="PI11">
            <v>357.39843327140807</v>
          </cell>
          <cell r="PJ11">
            <v>355.4633984402418</v>
          </cell>
          <cell r="PK11">
            <v>352.34934238636498</v>
          </cell>
          <cell r="PL11">
            <v>353.00535419476034</v>
          </cell>
          <cell r="PM11">
            <v>351.87333381807804</v>
          </cell>
          <cell r="PN11">
            <v>356.80142252504828</v>
          </cell>
          <cell r="PO11">
            <v>363.85654951930047</v>
          </cell>
          <cell r="PP11">
            <v>367.08560764324665</v>
          </cell>
          <cell r="PQ11">
            <v>362.43952401244638</v>
          </cell>
          <cell r="PR11">
            <v>361.44550611984732</v>
          </cell>
          <cell r="PS11">
            <v>355.74240346240998</v>
          </cell>
          <cell r="PT11">
            <v>350.64931178534027</v>
          </cell>
          <cell r="PU11">
            <v>345.62322131431102</v>
          </cell>
          <cell r="PV11">
            <v>347.25925076329708</v>
          </cell>
          <cell r="PW11">
            <v>341.58814868187903</v>
          </cell>
          <cell r="PX11">
            <v>331.20096170961858</v>
          </cell>
          <cell r="PY11">
            <v>323.34982038688656</v>
          </cell>
          <cell r="PZ11">
            <v>279.90603838670256</v>
          </cell>
          <cell r="QA11">
            <v>283.35510047078134</v>
          </cell>
          <cell r="QB11">
            <v>283.81910882306101</v>
          </cell>
          <cell r="QC11">
            <v>283.44610210883616</v>
          </cell>
          <cell r="QD11">
            <v>285.88114594030378</v>
          </cell>
          <cell r="QE11">
            <v>270.79287434720993</v>
          </cell>
          <cell r="QF11">
            <v>266.02778857433799</v>
          </cell>
          <cell r="QG11">
            <v>261.95571527588368</v>
          </cell>
          <cell r="QH11">
            <v>254.84158721959591</v>
          </cell>
          <cell r="QI11">
            <v>251.10852002334596</v>
          </cell>
          <cell r="QJ11">
            <v>250.37850688290595</v>
          </cell>
          <cell r="QK11">
            <v>247.4604543571472</v>
          </cell>
          <cell r="QL11">
            <v>243.62538532483578</v>
          </cell>
          <cell r="QM11">
            <v>246.21143187439441</v>
          </cell>
          <cell r="QN11">
            <v>249.21748598420621</v>
          </cell>
          <cell r="QO11">
            <v>250.01150027668476</v>
          </cell>
          <cell r="QP11">
            <v>250.74651350712776</v>
          </cell>
          <cell r="QQ11">
            <v>252.56654626822473</v>
          </cell>
          <cell r="QR11">
            <v>259.067663290143</v>
          </cell>
          <cell r="QS11">
            <v>258.75265761995314</v>
          </cell>
          <cell r="QT11">
            <v>256.84262323880199</v>
          </cell>
          <cell r="QU11">
            <v>257.60863702726363</v>
          </cell>
          <cell r="QV11">
            <v>247.65945793926716</v>
          </cell>
          <cell r="QW11">
            <v>244.12739436113833</v>
          </cell>
          <cell r="QX11">
            <v>241.11534014332292</v>
          </cell>
          <cell r="QY11">
            <v>236.67626023864744</v>
          </cell>
          <cell r="QZ11">
            <v>236.12025023031237</v>
          </cell>
          <cell r="RA11">
            <v>237.43927397310733</v>
          </cell>
          <cell r="RB11">
            <v>233.67620623683928</v>
          </cell>
          <cell r="RC11">
            <v>232.02917658984663</v>
          </cell>
          <cell r="RD11">
            <v>229.83613711452483</v>
          </cell>
          <cell r="RE11">
            <v>229.63513349640368</v>
          </cell>
          <cell r="RF11">
            <v>228.95512125599384</v>
          </cell>
          <cell r="RG11">
            <v>220.75897372305394</v>
          </cell>
          <cell r="RH11">
            <v>219.88495799052714</v>
          </cell>
          <cell r="RI11">
            <v>218.75393763184547</v>
          </cell>
          <cell r="RJ11">
            <v>209.47477060425283</v>
          </cell>
          <cell r="RK11">
            <v>209.76877589643001</v>
          </cell>
          <cell r="RL11">
            <v>213.13583650445938</v>
          </cell>
          <cell r="RM11">
            <v>216.6378995425701</v>
          </cell>
          <cell r="RN11">
            <v>214.29585738515854</v>
          </cell>
          <cell r="RO11">
            <v>215.61188107395174</v>
          </cell>
          <cell r="RP11">
            <v>211.30880361735822</v>
          </cell>
          <cell r="RQ11">
            <v>212.23782033991816</v>
          </cell>
          <cell r="RR11">
            <v>213.47684264266493</v>
          </cell>
          <cell r="RS11">
            <v>216.38089491641523</v>
          </cell>
          <cell r="RT11">
            <v>227.27509101498126</v>
          </cell>
          <cell r="RU11">
            <v>228.5691143077612</v>
          </cell>
          <cell r="RV11">
            <v>234.0832135630846</v>
          </cell>
          <cell r="RW11">
            <v>241.58334856760501</v>
          </cell>
          <cell r="RX11">
            <v>246.35643448448181</v>
          </cell>
          <cell r="RY11">
            <v>248.51147327578067</v>
          </cell>
          <cell r="RZ11">
            <v>256.83462309479711</v>
          </cell>
          <cell r="SA11">
            <v>258.62565533387658</v>
          </cell>
          <cell r="SB11">
            <v>258.4716525617838</v>
          </cell>
          <cell r="SC11">
            <v>261.6167091736794</v>
          </cell>
          <cell r="SD11">
            <v>263.23073822665214</v>
          </cell>
          <cell r="SE11">
            <v>266.63679953670504</v>
          </cell>
          <cell r="SF11">
            <v>266.35479446053506</v>
          </cell>
          <cell r="SG11">
            <v>266.07078934836386</v>
          </cell>
          <cell r="SH11">
            <v>265.59878085207936</v>
          </cell>
          <cell r="SI11">
            <v>263.89675021505354</v>
          </cell>
          <cell r="SJ11">
            <v>261.61070906567574</v>
          </cell>
          <cell r="SK11">
            <v>257.87064174342152</v>
          </cell>
          <cell r="SL11">
            <v>260.07568143475061</v>
          </cell>
          <cell r="SM11">
            <v>260.41668757295605</v>
          </cell>
          <cell r="SN11">
            <v>261.68371037971968</v>
          </cell>
          <cell r="SO11">
            <v>261.60170890367027</v>
          </cell>
          <cell r="SP11">
            <v>261.51970742762086</v>
          </cell>
          <cell r="SQ11">
            <v>262.39972326815126</v>
          </cell>
          <cell r="SR11">
            <v>264.65876393151285</v>
          </cell>
          <cell r="TJ11" t="str">
            <v>Low Beta</v>
          </cell>
        </row>
        <row r="12">
          <cell r="A12" t="str">
            <v>BE6309987400 Corp</v>
          </cell>
          <cell r="B12" t="str">
            <v>SOLBBB 4 1/4 PERP nc-23</v>
          </cell>
          <cell r="C12" t="str">
            <v>BE6309987400</v>
          </cell>
          <cell r="D12">
            <v>281.19817056369783</v>
          </cell>
          <cell r="E12">
            <v>276.91300137209896</v>
          </cell>
          <cell r="F12">
            <v>274.76676137971879</v>
          </cell>
          <cell r="G12">
            <v>276.7479863264561</v>
          </cell>
          <cell r="H12">
            <v>278.90884790515901</v>
          </cell>
          <cell r="I12">
            <v>285.33607949304582</v>
          </cell>
          <cell r="J12">
            <v>285.16270925521854</v>
          </cell>
          <cell r="K12">
            <v>288.11731409144403</v>
          </cell>
          <cell r="L12">
            <v>290.63849333310128</v>
          </cell>
          <cell r="M12">
            <v>293.7152928550243</v>
          </cell>
          <cell r="N12">
            <v>292.39621688890458</v>
          </cell>
          <cell r="O12">
            <v>292.95601476526264</v>
          </cell>
          <cell r="P12">
            <v>288.46509896612167</v>
          </cell>
          <cell r="Q12">
            <v>280.44829206514362</v>
          </cell>
          <cell r="R12">
            <v>278.53913065099715</v>
          </cell>
          <cell r="S12">
            <v>277.45817766213418</v>
          </cell>
          <cell r="T12">
            <v>291.3392850775719</v>
          </cell>
          <cell r="U12">
            <v>287.40712275576595</v>
          </cell>
          <cell r="V12">
            <v>291.57114166069027</v>
          </cell>
          <cell r="W12">
            <v>292.31266496706013</v>
          </cell>
          <cell r="X12">
            <v>302.33785118937493</v>
          </cell>
          <cell r="Y12">
            <v>317.16936171579357</v>
          </cell>
          <cell r="Z12">
            <v>319.64145420336723</v>
          </cell>
          <cell r="AA12">
            <v>322.44044358515742</v>
          </cell>
          <cell r="AB12">
            <v>328.88125236034392</v>
          </cell>
          <cell r="AC12">
            <v>328.55122226905826</v>
          </cell>
          <cell r="AD12">
            <v>332.42907584166528</v>
          </cell>
          <cell r="AE12">
            <v>327.37940656518936</v>
          </cell>
          <cell r="AF12">
            <v>325.82951841497425</v>
          </cell>
          <cell r="AG12">
            <v>324.48433247327802</v>
          </cell>
          <cell r="AH12">
            <v>329.62173126769062</v>
          </cell>
          <cell r="AI12">
            <v>344.57334768176082</v>
          </cell>
          <cell r="AJ12">
            <v>355.40063235378261</v>
          </cell>
          <cell r="AK12">
            <v>361.75162281298634</v>
          </cell>
          <cell r="AL12">
            <v>367.69112005710605</v>
          </cell>
          <cell r="AM12">
            <v>371.71310069489482</v>
          </cell>
          <cell r="AN12">
            <v>371.68803511834147</v>
          </cell>
          <cell r="AO12">
            <v>370.87967027449605</v>
          </cell>
          <cell r="AP12">
            <v>363.29524456906319</v>
          </cell>
          <cell r="AQ12">
            <v>353.86014379477501</v>
          </cell>
          <cell r="AR12">
            <v>357.45496523213387</v>
          </cell>
          <cell r="AS12">
            <v>352.6204421544075</v>
          </cell>
          <cell r="AT12">
            <v>349.90187149739262</v>
          </cell>
          <cell r="AU12">
            <v>335.84321624803539</v>
          </cell>
          <cell r="AV12">
            <v>328.29430010938648</v>
          </cell>
          <cell r="AW12">
            <v>350.66846038031582</v>
          </cell>
          <cell r="AX12">
            <v>343.64905454635624</v>
          </cell>
          <cell r="AY12">
            <v>335.58002769422535</v>
          </cell>
          <cell r="AZ12">
            <v>309.86274615049359</v>
          </cell>
          <cell r="BA12">
            <v>294.19467200660705</v>
          </cell>
          <cell r="BB12">
            <v>284.34285602211952</v>
          </cell>
          <cell r="BC12">
            <v>300.47568773126602</v>
          </cell>
          <cell r="BD12">
            <v>347.12168129801751</v>
          </cell>
          <cell r="BE12">
            <v>373.92304902768132</v>
          </cell>
          <cell r="BF12">
            <v>404.67537826156615</v>
          </cell>
          <cell r="BG12">
            <v>408.06758628845216</v>
          </cell>
          <cell r="BH12">
            <v>407.94852479982376</v>
          </cell>
          <cell r="BI12">
            <v>398.77452378129959</v>
          </cell>
          <cell r="BJ12">
            <v>399.81474520826339</v>
          </cell>
          <cell r="BK12">
            <v>426.88452348685269</v>
          </cell>
          <cell r="BL12">
            <v>462.62281365680695</v>
          </cell>
          <cell r="BM12">
            <v>446.93802912855148</v>
          </cell>
          <cell r="BN12">
            <v>447.10513297224048</v>
          </cell>
          <cell r="BO12">
            <v>449.97514148759842</v>
          </cell>
          <cell r="BP12">
            <v>457.74129262304302</v>
          </cell>
          <cell r="BQ12">
            <v>464.30429608392711</v>
          </cell>
          <cell r="BR12">
            <v>466.64166109752654</v>
          </cell>
          <cell r="BS12">
            <v>466.62912830924984</v>
          </cell>
          <cell r="BT12">
            <v>454.81279776239398</v>
          </cell>
          <cell r="BU12">
            <v>442.25076631307599</v>
          </cell>
          <cell r="BV12">
            <v>440.78338568568233</v>
          </cell>
          <cell r="BW12">
            <v>483.2517831602097</v>
          </cell>
          <cell r="BX12">
            <v>440.0021752164364</v>
          </cell>
          <cell r="BY12">
            <v>431.37752808403968</v>
          </cell>
          <cell r="BZ12">
            <v>425.59991268849376</v>
          </cell>
          <cell r="CA12">
            <v>414.62432335519787</v>
          </cell>
          <cell r="CB12">
            <v>382.11009296941756</v>
          </cell>
          <cell r="CC12">
            <v>376.7961907401085</v>
          </cell>
          <cell r="CD12">
            <v>368.59556961107251</v>
          </cell>
          <cell r="CE12">
            <v>367.858223900795</v>
          </cell>
          <cell r="CF12">
            <v>379.01136106801033</v>
          </cell>
          <cell r="CG12">
            <v>385.54825455331803</v>
          </cell>
          <cell r="CH12">
            <v>393.41153479790688</v>
          </cell>
          <cell r="CI12">
            <v>392.9989971837997</v>
          </cell>
          <cell r="CJ12">
            <v>385.90857221627232</v>
          </cell>
          <cell r="CK12">
            <v>385.86052986121177</v>
          </cell>
          <cell r="CL12">
            <v>384.76077768993378</v>
          </cell>
          <cell r="CM12">
            <v>380.69806549024582</v>
          </cell>
          <cell r="CN12">
            <v>389.1044332268238</v>
          </cell>
          <cell r="CO12">
            <v>435.4120415101051</v>
          </cell>
          <cell r="CP12">
            <v>468.18946044969562</v>
          </cell>
          <cell r="CQ12">
            <v>483.31131390452384</v>
          </cell>
          <cell r="CR12">
            <v>499.36999328303341</v>
          </cell>
          <cell r="CS12">
            <v>501.84313016963006</v>
          </cell>
          <cell r="CT12">
            <v>495.59344641566275</v>
          </cell>
          <cell r="CU12">
            <v>495.33025786185266</v>
          </cell>
          <cell r="CV12">
            <v>492.03413454508785</v>
          </cell>
          <cell r="CW12">
            <v>489.34271826267246</v>
          </cell>
          <cell r="CX12">
            <v>485.70089886927605</v>
          </cell>
          <cell r="CY12">
            <v>485.61839134645459</v>
          </cell>
          <cell r="CZ12">
            <v>475.89503644180297</v>
          </cell>
          <cell r="DA12">
            <v>495.80023742222789</v>
          </cell>
          <cell r="DB12">
            <v>498.86345975685123</v>
          </cell>
          <cell r="DC12">
            <v>487.97873313856121</v>
          </cell>
          <cell r="DD12">
            <v>490.35474091601372</v>
          </cell>
          <cell r="DE12">
            <v>493.96105074262618</v>
          </cell>
          <cell r="DF12">
            <v>436.08463448095318</v>
          </cell>
          <cell r="DG12">
            <v>391.20680846023561</v>
          </cell>
          <cell r="DH12">
            <v>341.76913630485535</v>
          </cell>
          <cell r="DI12">
            <v>333.24475147867201</v>
          </cell>
          <cell r="DJ12">
            <v>292.66462743783001</v>
          </cell>
          <cell r="DK12">
            <v>287.19093215799336</v>
          </cell>
          <cell r="DL12">
            <v>293.72155924916268</v>
          </cell>
          <cell r="DM12">
            <v>238.26710432195665</v>
          </cell>
          <cell r="DN12">
            <v>220.34417268729212</v>
          </cell>
          <cell r="DO12">
            <v>213.26419170999529</v>
          </cell>
          <cell r="DP12">
            <v>216.56762581992149</v>
          </cell>
          <cell r="DQ12">
            <v>224.35466493582726</v>
          </cell>
          <cell r="DR12">
            <v>218.7410201869011</v>
          </cell>
          <cell r="DS12">
            <v>200.81286655712128</v>
          </cell>
          <cell r="DT12">
            <v>188.151617200613</v>
          </cell>
          <cell r="DU12">
            <v>182.82413778400419</v>
          </cell>
          <cell r="DV12">
            <v>176.42823816680908</v>
          </cell>
          <cell r="DW12">
            <v>164.6035524277687</v>
          </cell>
          <cell r="DX12">
            <v>166.36023158454896</v>
          </cell>
          <cell r="DY12">
            <v>167.31063469552996</v>
          </cell>
          <cell r="DZ12">
            <v>168.01560403609275</v>
          </cell>
          <cell r="EA12">
            <v>167.69288473796843</v>
          </cell>
          <cell r="EB12">
            <v>169.1049122171402</v>
          </cell>
          <cell r="EC12">
            <v>168.65373183918001</v>
          </cell>
          <cell r="ED12">
            <v>168.88767722034453</v>
          </cell>
          <cell r="EE12">
            <v>170.29761590147018</v>
          </cell>
          <cell r="EF12">
            <v>172.52427461862564</v>
          </cell>
          <cell r="EG12">
            <v>168.69759659814835</v>
          </cell>
          <cell r="EH12">
            <v>166.30801163339615</v>
          </cell>
          <cell r="EI12">
            <v>169.75139521241186</v>
          </cell>
          <cell r="EJ12">
            <v>174.91594838142393</v>
          </cell>
          <cell r="EK12">
            <v>181.17607612562179</v>
          </cell>
          <cell r="EL12">
            <v>181.09565740084648</v>
          </cell>
          <cell r="EM12">
            <v>176.39795059514046</v>
          </cell>
          <cell r="EN12">
            <v>168.21717304754259</v>
          </cell>
          <cell r="EO12">
            <v>165.94247197532655</v>
          </cell>
          <cell r="EP12">
            <v>167.10593248701096</v>
          </cell>
          <cell r="EQ12">
            <v>155.51936972522734</v>
          </cell>
          <cell r="ER12">
            <v>152.08225254034994</v>
          </cell>
          <cell r="ES12">
            <v>147.40543371510506</v>
          </cell>
          <cell r="ET12">
            <v>147.35425816297533</v>
          </cell>
          <cell r="EU12">
            <v>145.31350247192381</v>
          </cell>
          <cell r="EV12">
            <v>146.51351694941519</v>
          </cell>
          <cell r="EW12">
            <v>150.49894362139702</v>
          </cell>
          <cell r="EX12">
            <v>150.32975097966192</v>
          </cell>
          <cell r="EY12">
            <v>148.00909635043146</v>
          </cell>
          <cell r="EZ12">
            <v>150.126093170166</v>
          </cell>
          <cell r="FA12">
            <v>152.39661664628983</v>
          </cell>
          <cell r="FB12">
            <v>151.95692465758324</v>
          </cell>
          <cell r="FC12">
            <v>158.43115420150755</v>
          </cell>
          <cell r="FD12">
            <v>158.46039737415313</v>
          </cell>
          <cell r="FE12">
            <v>157.52461584949495</v>
          </cell>
          <cell r="FF12">
            <v>156.50423800396919</v>
          </cell>
          <cell r="FG12">
            <v>153.70733742022514</v>
          </cell>
          <cell r="FH12">
            <v>149.98092170596121</v>
          </cell>
          <cell r="FI12">
            <v>150.88954885601996</v>
          </cell>
          <cell r="FJ12">
            <v>153.0128120698929</v>
          </cell>
          <cell r="FK12">
            <v>152.40601623749731</v>
          </cell>
          <cell r="FL12">
            <v>154.24938051319123</v>
          </cell>
          <cell r="FM12">
            <v>158.95022051596644</v>
          </cell>
          <cell r="FN12">
            <v>158.66718838071822</v>
          </cell>
          <cell r="FO12">
            <v>160.56695020365717</v>
          </cell>
          <cell r="FP12">
            <v>163.89962748622892</v>
          </cell>
          <cell r="FQ12">
            <v>165.70539339709282</v>
          </cell>
          <cell r="FR12">
            <v>164.72470271444323</v>
          </cell>
          <cell r="FS12">
            <v>172.94412302589419</v>
          </cell>
          <cell r="FT12">
            <v>177.07994315719603</v>
          </cell>
          <cell r="FU12">
            <v>175.84755230998994</v>
          </cell>
          <cell r="FV12">
            <v>177.09456474351884</v>
          </cell>
          <cell r="FW12">
            <v>181.88731186032297</v>
          </cell>
          <cell r="FX12">
            <v>187.82158710932731</v>
          </cell>
          <cell r="FY12">
            <v>194.98407560944557</v>
          </cell>
          <cell r="FZ12">
            <v>198.11309508252145</v>
          </cell>
          <cell r="GA12">
            <v>194.097380838871</v>
          </cell>
          <cell r="GB12">
            <v>197.41230333805086</v>
          </cell>
          <cell r="GC12">
            <v>201.13558585524561</v>
          </cell>
          <cell r="GD12">
            <v>201.56170065665245</v>
          </cell>
          <cell r="GE12">
            <v>202.61341047286987</v>
          </cell>
          <cell r="GF12">
            <v>206.94766641855242</v>
          </cell>
          <cell r="GG12">
            <v>212.77854616427422</v>
          </cell>
          <cell r="GH12">
            <v>212.35347576189039</v>
          </cell>
          <cell r="GI12">
            <v>213.76654764008524</v>
          </cell>
          <cell r="GJ12">
            <v>204.86409036755563</v>
          </cell>
          <cell r="GK12">
            <v>202.50792617154121</v>
          </cell>
          <cell r="GL12">
            <v>202.06510098576544</v>
          </cell>
          <cell r="GM12">
            <v>201.25986933898926</v>
          </cell>
          <cell r="GN12">
            <v>199.02381103062629</v>
          </cell>
          <cell r="GO12">
            <v>193.83836988115311</v>
          </cell>
          <cell r="GP12">
            <v>193.74019637298582</v>
          </cell>
          <cell r="GQ12">
            <v>193.66186644625665</v>
          </cell>
          <cell r="GR12">
            <v>186.81060885500906</v>
          </cell>
          <cell r="GS12">
            <v>186.1683034558296</v>
          </cell>
          <cell r="GT12">
            <v>185.39440377974512</v>
          </cell>
          <cell r="GU12">
            <v>190.90987502050402</v>
          </cell>
          <cell r="GV12">
            <v>197.32039622402189</v>
          </cell>
          <cell r="GW12">
            <v>199.05200980424883</v>
          </cell>
          <cell r="GX12">
            <v>194.59660357189179</v>
          </cell>
          <cell r="GY12">
            <v>193.2973711872101</v>
          </cell>
          <cell r="GZ12">
            <v>188.47642529678345</v>
          </cell>
          <cell r="HA12">
            <v>190.93702939510345</v>
          </cell>
          <cell r="HB12">
            <v>192.79710405516624</v>
          </cell>
          <cell r="HC12">
            <v>194.3919013633728</v>
          </cell>
          <cell r="HD12">
            <v>194.28850586009025</v>
          </cell>
          <cell r="HE12">
            <v>196.3804371032715</v>
          </cell>
          <cell r="HF12">
            <v>198.41597079920768</v>
          </cell>
          <cell r="HG12">
            <v>202.1705852870941</v>
          </cell>
          <cell r="HH12">
            <v>204.40977679252623</v>
          </cell>
          <cell r="HI12">
            <v>207.59310501480104</v>
          </cell>
          <cell r="HJ12">
            <v>211.89602898979189</v>
          </cell>
          <cell r="HK12">
            <v>212.3942073237896</v>
          </cell>
          <cell r="HL12">
            <v>216.80574879717827</v>
          </cell>
          <cell r="HM12">
            <v>222.36299599885939</v>
          </cell>
          <cell r="HN12">
            <v>223.16822764563562</v>
          </cell>
          <cell r="HO12">
            <v>220.09142812371255</v>
          </cell>
          <cell r="HP12">
            <v>219.06687268209456</v>
          </cell>
          <cell r="HQ12">
            <v>220.96663450503351</v>
          </cell>
          <cell r="HR12">
            <v>215.18693031144142</v>
          </cell>
          <cell r="HS12">
            <v>212.68872784829139</v>
          </cell>
          <cell r="HT12">
            <v>214.70859555888174</v>
          </cell>
          <cell r="HU12">
            <v>215.50025001835823</v>
          </cell>
          <cell r="HV12">
            <v>216.61566817498209</v>
          </cell>
          <cell r="HW12">
            <v>217.57547087717055</v>
          </cell>
          <cell r="HX12">
            <v>214.77752589440345</v>
          </cell>
          <cell r="HY12">
            <v>214.36812147736549</v>
          </cell>
          <cell r="HZ12">
            <v>209.54613118791582</v>
          </cell>
          <cell r="IA12">
            <v>214.43287421679497</v>
          </cell>
          <cell r="IB12">
            <v>213.32476685333253</v>
          </cell>
          <cell r="IC12">
            <v>208.77327591085432</v>
          </cell>
          <cell r="ID12">
            <v>204.38784441304207</v>
          </cell>
          <cell r="IE12">
            <v>201.52932428693771</v>
          </cell>
          <cell r="IF12">
            <v>203.45101848936079</v>
          </cell>
          <cell r="IG12">
            <v>223.73846951222421</v>
          </cell>
          <cell r="IH12">
            <v>223.37397425317764</v>
          </cell>
          <cell r="II12">
            <v>221.76246656060221</v>
          </cell>
          <cell r="IJ12">
            <v>220.90083736658096</v>
          </cell>
          <cell r="IK12">
            <v>217.48147496509552</v>
          </cell>
          <cell r="IL12">
            <v>224.88104204344748</v>
          </cell>
          <cell r="IM12">
            <v>227.24556143164637</v>
          </cell>
          <cell r="IN12">
            <v>222.95308144688605</v>
          </cell>
          <cell r="IO12">
            <v>222.31808684086798</v>
          </cell>
          <cell r="IP12">
            <v>222.91966067814829</v>
          </cell>
          <cell r="IQ12">
            <v>223.97659248948099</v>
          </cell>
          <cell r="IR12">
            <v>223.14211767005921</v>
          </cell>
          <cell r="IS12">
            <v>218.28566221284868</v>
          </cell>
          <cell r="IT12">
            <v>220.3180627117157</v>
          </cell>
          <cell r="IU12">
            <v>219.61935976529119</v>
          </cell>
          <cell r="IV12">
            <v>229.08161491417883</v>
          </cell>
          <cell r="IW12">
            <v>238.67441994094847</v>
          </cell>
          <cell r="IX12">
            <v>241.80552821207047</v>
          </cell>
          <cell r="IY12">
            <v>255.24381044173242</v>
          </cell>
          <cell r="IZ12">
            <v>262.49611725783348</v>
          </cell>
          <cell r="JA12">
            <v>247.68758350992201</v>
          </cell>
          <cell r="JB12">
            <v>240.88959026885033</v>
          </cell>
          <cell r="JC12">
            <v>234.25243447732927</v>
          </cell>
          <cell r="JD12">
            <v>232.97095687603951</v>
          </cell>
          <cell r="JE12">
            <v>232.73596709585192</v>
          </cell>
          <cell r="JF12">
            <v>236.42478444528578</v>
          </cell>
          <cell r="JG12">
            <v>231.58503937244416</v>
          </cell>
          <cell r="JH12">
            <v>237.472316665411</v>
          </cell>
          <cell r="JI12">
            <v>225.3301336233616</v>
          </cell>
          <cell r="JJ12">
            <v>211.33100911831858</v>
          </cell>
          <cell r="JK12">
            <v>209.22550068783758</v>
          </cell>
          <cell r="JL12">
            <v>207.70798890733718</v>
          </cell>
          <cell r="JM12">
            <v>197.96583482027054</v>
          </cell>
          <cell r="JN12">
            <v>191.57829039525984</v>
          </cell>
          <cell r="JO12">
            <v>190.13284214735032</v>
          </cell>
          <cell r="JP12">
            <v>204.78889363789557</v>
          </cell>
          <cell r="JQ12">
            <v>208.0735285654068</v>
          </cell>
          <cell r="JR12">
            <v>212.85060969686506</v>
          </cell>
          <cell r="JS12">
            <v>210.66154934453962</v>
          </cell>
          <cell r="JT12">
            <v>212.61875311374666</v>
          </cell>
          <cell r="JU12">
            <v>204.96853026986122</v>
          </cell>
          <cell r="JV12">
            <v>201.07396631288529</v>
          </cell>
          <cell r="JW12">
            <v>200.77526819229126</v>
          </cell>
          <cell r="JX12">
            <v>199.81546549010275</v>
          </cell>
          <cell r="JY12">
            <v>200.00972370839119</v>
          </cell>
          <cell r="JZ12">
            <v>213.43756194782259</v>
          </cell>
          <cell r="KA12">
            <v>217.18486564254761</v>
          </cell>
          <cell r="KB12">
            <v>203.21080671405792</v>
          </cell>
          <cell r="KC12">
            <v>199.51363417243959</v>
          </cell>
          <cell r="KD12">
            <v>199.25044561862947</v>
          </cell>
          <cell r="KE12">
            <v>203.08861202836039</v>
          </cell>
          <cell r="KF12">
            <v>214.07777854895593</v>
          </cell>
          <cell r="KG12">
            <v>217.57547087717055</v>
          </cell>
          <cell r="KH12">
            <v>228.78918318772315</v>
          </cell>
          <cell r="KI12">
            <v>235.24774674630166</v>
          </cell>
          <cell r="KJ12">
            <v>236.89058640956878</v>
          </cell>
          <cell r="KK12">
            <v>236.99293751382828</v>
          </cell>
          <cell r="KL12">
            <v>238.70888510870935</v>
          </cell>
          <cell r="KM12">
            <v>238.68173073410986</v>
          </cell>
          <cell r="KN12">
            <v>239.5339603369236</v>
          </cell>
          <cell r="KO12">
            <v>247.70011629819868</v>
          </cell>
          <cell r="KP12">
            <v>260.82821201801301</v>
          </cell>
          <cell r="KQ12">
            <v>270.46279300570484</v>
          </cell>
          <cell r="KR12">
            <v>270.40848425650597</v>
          </cell>
          <cell r="KS12">
            <v>270.39490706920623</v>
          </cell>
          <cell r="KT12">
            <v>269.70247051692013</v>
          </cell>
          <cell r="KU12">
            <v>265.37761416244507</v>
          </cell>
          <cell r="KV12">
            <v>273.46439579796788</v>
          </cell>
          <cell r="KW12">
            <v>283.37365372872353</v>
          </cell>
          <cell r="KX12">
            <v>287.05411588597298</v>
          </cell>
          <cell r="KY12">
            <v>292.10482956147194</v>
          </cell>
          <cell r="KZ12">
            <v>304.36816289019583</v>
          </cell>
          <cell r="LA12">
            <v>313.43772400641438</v>
          </cell>
          <cell r="LB12">
            <v>310.13011230039598</v>
          </cell>
          <cell r="LC12">
            <v>299.76549639558789</v>
          </cell>
          <cell r="LD12">
            <v>301.99737710785865</v>
          </cell>
          <cell r="LE12">
            <v>300.18743360090252</v>
          </cell>
          <cell r="LF12">
            <v>300.59683801794051</v>
          </cell>
          <cell r="LG12">
            <v>299.64852370500569</v>
          </cell>
          <cell r="LH12">
            <v>301.38640367937091</v>
          </cell>
          <cell r="LI12">
            <v>290.40559235095981</v>
          </cell>
          <cell r="LJ12">
            <v>284.53398104333877</v>
          </cell>
          <cell r="LK12">
            <v>284.39089837718006</v>
          </cell>
          <cell r="LL12">
            <v>284.75852683329583</v>
          </cell>
          <cell r="LM12">
            <v>283.41751848769189</v>
          </cell>
          <cell r="LN12">
            <v>296.48817226123811</v>
          </cell>
          <cell r="LO12">
            <v>296.23125010156627</v>
          </cell>
          <cell r="LP12">
            <v>296.12681019926072</v>
          </cell>
          <cell r="LQ12">
            <v>290.19671254634858</v>
          </cell>
          <cell r="LR12">
            <v>294.76178067612648</v>
          </cell>
          <cell r="LS12">
            <v>267.02776461887356</v>
          </cell>
          <cell r="LT12">
            <v>255.04850782442091</v>
          </cell>
          <cell r="LU12">
            <v>244.59825119972228</v>
          </cell>
          <cell r="LV12">
            <v>240.88854586982725</v>
          </cell>
          <cell r="LW12">
            <v>238.80288102078438</v>
          </cell>
          <cell r="LX12">
            <v>241.84730417299272</v>
          </cell>
          <cell r="LY12">
            <v>242.66820180511476</v>
          </cell>
          <cell r="LZ12">
            <v>245.05256477475166</v>
          </cell>
          <cell r="MA12">
            <v>242.90945797944067</v>
          </cell>
          <cell r="MB12">
            <v>241.22797555232049</v>
          </cell>
          <cell r="MC12">
            <v>237.60391094231605</v>
          </cell>
          <cell r="MD12">
            <v>241.83477138471605</v>
          </cell>
          <cell r="ME12">
            <v>244.74342266392708</v>
          </cell>
          <cell r="MF12">
            <v>242.59404947447777</v>
          </cell>
          <cell r="MG12">
            <v>240.20550890874861</v>
          </cell>
          <cell r="MH12">
            <v>247.57687721347807</v>
          </cell>
          <cell r="MI12">
            <v>255.53415337014198</v>
          </cell>
          <cell r="MJ12">
            <v>258.56395493602753</v>
          </cell>
          <cell r="MK12">
            <v>257.40571641945837</v>
          </cell>
          <cell r="ML12">
            <v>257.79841045212743</v>
          </cell>
          <cell r="MM12">
            <v>254.05528435349464</v>
          </cell>
          <cell r="MN12">
            <v>251.29284893751145</v>
          </cell>
          <cell r="MO12">
            <v>248.77793608999252</v>
          </cell>
          <cell r="MP12">
            <v>251.42339881539345</v>
          </cell>
          <cell r="MQ12">
            <v>254.82291763544083</v>
          </cell>
          <cell r="MR12">
            <v>272.35942163157466</v>
          </cell>
          <cell r="MS12">
            <v>276.33335991430283</v>
          </cell>
          <cell r="MT12">
            <v>283.00602527260781</v>
          </cell>
          <cell r="MU12">
            <v>283.47600483298305</v>
          </cell>
          <cell r="MV12">
            <v>290.49227746987339</v>
          </cell>
          <cell r="MW12">
            <v>287.82905996108059</v>
          </cell>
          <cell r="MX12">
            <v>287.6797109007835</v>
          </cell>
          <cell r="MY12">
            <v>282.4598045835495</v>
          </cell>
          <cell r="MZ12">
            <v>280.14959394454957</v>
          </cell>
          <cell r="NA12">
            <v>288.25726356053349</v>
          </cell>
          <cell r="NB12">
            <v>294.62809760117534</v>
          </cell>
          <cell r="NC12">
            <v>291.88446136760712</v>
          </cell>
          <cell r="ND12">
            <v>296.41819752669335</v>
          </cell>
          <cell r="NE12">
            <v>305.46164866733551</v>
          </cell>
          <cell r="NF12">
            <v>312.60742678308486</v>
          </cell>
          <cell r="NG12">
            <v>320.13754373931886</v>
          </cell>
          <cell r="NH12">
            <v>316.14062867808343</v>
          </cell>
          <cell r="NI12">
            <v>306.04024572610854</v>
          </cell>
          <cell r="NJ12">
            <v>298.98428592634201</v>
          </cell>
          <cell r="NK12">
            <v>300.0265961513519</v>
          </cell>
          <cell r="NL12">
            <v>295.77902532458302</v>
          </cell>
          <cell r="NM12">
            <v>293.85524232411382</v>
          </cell>
          <cell r="NN12">
            <v>297.19000840473171</v>
          </cell>
          <cell r="NO12">
            <v>310.42149962782861</v>
          </cell>
          <cell r="NP12">
            <v>314.73486759305001</v>
          </cell>
          <cell r="NQ12">
            <v>318.91141928625103</v>
          </cell>
          <cell r="NR12">
            <v>317.77615754818913</v>
          </cell>
          <cell r="NS12">
            <v>318.8017573888302</v>
          </cell>
          <cell r="NT12">
            <v>318.85815493607521</v>
          </cell>
          <cell r="NU12">
            <v>323.40337948441504</v>
          </cell>
          <cell r="NV12">
            <v>326.1752144916058</v>
          </cell>
          <cell r="NW12">
            <v>324.49582086253167</v>
          </cell>
          <cell r="NX12">
            <v>323.58197171735765</v>
          </cell>
          <cell r="NY12">
            <v>335.08916015338895</v>
          </cell>
          <cell r="NZ12">
            <v>349.03188711118702</v>
          </cell>
          <cell r="OA12">
            <v>349.61570616507527</v>
          </cell>
          <cell r="OB12">
            <v>347.94153453111647</v>
          </cell>
          <cell r="OC12">
            <v>336.54087479543682</v>
          </cell>
          <cell r="OD12">
            <v>342.60047792720798</v>
          </cell>
          <cell r="OE12">
            <v>352.27787927484513</v>
          </cell>
          <cell r="OF12">
            <v>354.03873602771756</v>
          </cell>
          <cell r="OG12">
            <v>357.93643318176271</v>
          </cell>
          <cell r="OH12">
            <v>379.19413089704517</v>
          </cell>
          <cell r="OI12">
            <v>381.99207587981221</v>
          </cell>
          <cell r="OJ12">
            <v>380.38996777844426</v>
          </cell>
          <cell r="OK12">
            <v>379.00300587582592</v>
          </cell>
          <cell r="OL12">
            <v>382.35134914374351</v>
          </cell>
          <cell r="OM12">
            <v>379.10535698008533</v>
          </cell>
          <cell r="ON12">
            <v>374.21548075413705</v>
          </cell>
          <cell r="OO12">
            <v>366.24462741017345</v>
          </cell>
          <cell r="OP12">
            <v>365.89788693451885</v>
          </cell>
          <cell r="OQ12">
            <v>372.31258573412896</v>
          </cell>
          <cell r="OR12">
            <v>375.04786677551266</v>
          </cell>
          <cell r="OS12">
            <v>384.32630769634244</v>
          </cell>
          <cell r="OT12">
            <v>380.28239467906951</v>
          </cell>
          <cell r="OU12">
            <v>372.36480568528179</v>
          </cell>
          <cell r="OV12">
            <v>377.97218404006958</v>
          </cell>
          <cell r="OW12">
            <v>374.12044044303894</v>
          </cell>
          <cell r="OX12">
            <v>396.23036776113514</v>
          </cell>
          <cell r="OY12">
            <v>421.02753376555444</v>
          </cell>
          <cell r="OZ12">
            <v>429.75139880514149</v>
          </cell>
          <cell r="PA12">
            <v>434.2297818160057</v>
          </cell>
          <cell r="PB12">
            <v>427.1310016562939</v>
          </cell>
          <cell r="PC12">
            <v>417.97162222409247</v>
          </cell>
          <cell r="PD12">
            <v>418.0844173185825</v>
          </cell>
          <cell r="PE12">
            <v>417.02748550724982</v>
          </cell>
          <cell r="PF12">
            <v>412.69322956156731</v>
          </cell>
          <cell r="PG12">
            <v>415.1914320247173</v>
          </cell>
          <cell r="PH12">
            <v>415.51728451991085</v>
          </cell>
          <cell r="PI12">
            <v>414.97419702792172</v>
          </cell>
          <cell r="PJ12">
            <v>411.96528344249725</v>
          </cell>
          <cell r="PK12">
            <v>408.27751049208638</v>
          </cell>
          <cell r="PL12">
            <v>408.99605701994892</v>
          </cell>
          <cell r="PM12">
            <v>403.74481873202325</v>
          </cell>
          <cell r="PN12">
            <v>410.39764050889016</v>
          </cell>
          <cell r="PO12">
            <v>417.54655182170865</v>
          </cell>
          <cell r="PP12">
            <v>419.61446188735965</v>
          </cell>
          <cell r="PQ12">
            <v>415.9214669418335</v>
          </cell>
          <cell r="PR12">
            <v>417.13296980857848</v>
          </cell>
          <cell r="PS12">
            <v>413.14336554050442</v>
          </cell>
          <cell r="PT12">
            <v>413.08279039716717</v>
          </cell>
          <cell r="PU12">
            <v>408.85610755085946</v>
          </cell>
          <cell r="PV12">
            <v>414.23371812057496</v>
          </cell>
          <cell r="PW12">
            <v>412.17520764613153</v>
          </cell>
          <cell r="PX12">
            <v>408.54487664198876</v>
          </cell>
          <cell r="TJ12" t="str">
            <v>Low Beta</v>
          </cell>
        </row>
        <row r="13">
          <cell r="A13" t="str">
            <v>XS1323897725 Corp</v>
          </cell>
          <cell r="B13" t="str">
            <v>SOLBBB 5.869 PERP nc-24</v>
          </cell>
          <cell r="C13" t="str">
            <v>XS1323897725</v>
          </cell>
          <cell r="D13">
            <v>287.29659554815294</v>
          </cell>
          <cell r="E13">
            <v>285.60709218692779</v>
          </cell>
          <cell r="F13">
            <v>286.19526742458345</v>
          </cell>
          <cell r="G13">
            <v>289.24617639541628</v>
          </cell>
          <cell r="H13">
            <v>291.95498344230651</v>
          </cell>
          <cell r="I13">
            <v>298.10981717920305</v>
          </cell>
          <cell r="J13">
            <v>300.14842455053332</v>
          </cell>
          <cell r="K13">
            <v>303.66047091007232</v>
          </cell>
          <cell r="L13">
            <v>305.48401420640943</v>
          </cell>
          <cell r="M13">
            <v>308.40488443422316</v>
          </cell>
          <cell r="N13">
            <v>306.03117722511291</v>
          </cell>
          <cell r="O13">
            <v>304.09760114622117</v>
          </cell>
          <cell r="P13">
            <v>298.54094562721252</v>
          </cell>
          <cell r="Q13">
            <v>290.89866872978212</v>
          </cell>
          <cell r="R13">
            <v>288.08983188056948</v>
          </cell>
          <cell r="S13">
            <v>286.59138544178006</v>
          </cell>
          <cell r="T13">
            <v>286.86746769618986</v>
          </cell>
          <cell r="U13">
            <v>289.88336623620989</v>
          </cell>
          <cell r="V13">
            <v>295.39000685405733</v>
          </cell>
          <cell r="W13">
            <v>296.32228461170195</v>
          </cell>
          <cell r="X13">
            <v>306.86742637252809</v>
          </cell>
          <cell r="Y13">
            <v>318.52189864110949</v>
          </cell>
          <cell r="Z13">
            <v>321.7788690047264</v>
          </cell>
          <cell r="AA13">
            <v>324.90480032730102</v>
          </cell>
          <cell r="AB13">
            <v>330.94760068559646</v>
          </cell>
          <cell r="AC13">
            <v>331.02662422943115</v>
          </cell>
          <cell r="AD13">
            <v>334.60869145059587</v>
          </cell>
          <cell r="AE13">
            <v>330.35442395782468</v>
          </cell>
          <cell r="AF13">
            <v>328.30681390428543</v>
          </cell>
          <cell r="AG13">
            <v>324.43866144847868</v>
          </cell>
          <cell r="AH13">
            <v>327.88868933057785</v>
          </cell>
          <cell r="AI13">
            <v>339.66919915008543</v>
          </cell>
          <cell r="AJ13">
            <v>347.0864089922905</v>
          </cell>
          <cell r="AK13">
            <v>353.02917954826353</v>
          </cell>
          <cell r="AL13">
            <v>358.34576354169843</v>
          </cell>
          <cell r="AM13">
            <v>361.31664867067337</v>
          </cell>
          <cell r="AN13">
            <v>360.68646091604234</v>
          </cell>
          <cell r="AO13">
            <v>359.96924723339083</v>
          </cell>
          <cell r="AP13">
            <v>357.06138087987898</v>
          </cell>
          <cell r="AQ13">
            <v>353.35027521371842</v>
          </cell>
          <cell r="AR13">
            <v>355.61795083236694</v>
          </cell>
          <cell r="AS13">
            <v>349.93425746440886</v>
          </cell>
          <cell r="AT13">
            <v>349.75720471429827</v>
          </cell>
          <cell r="AU13">
            <v>340.12633534669874</v>
          </cell>
          <cell r="AV13">
            <v>334.65470515966416</v>
          </cell>
          <cell r="AW13">
            <v>354.69967724704742</v>
          </cell>
          <cell r="AX13">
            <v>347.80262237691881</v>
          </cell>
          <cell r="AY13">
            <v>342.13693437337878</v>
          </cell>
          <cell r="AZ13">
            <v>317.07046620941162</v>
          </cell>
          <cell r="BA13">
            <v>304.79580916643141</v>
          </cell>
          <cell r="BB13">
            <v>301.13471840143205</v>
          </cell>
          <cell r="BC13">
            <v>317.40656634521486</v>
          </cell>
          <cell r="BD13">
            <v>357.11939816522596</v>
          </cell>
          <cell r="BE13">
            <v>372.39895046997071</v>
          </cell>
          <cell r="BF13">
            <v>398.41170056390763</v>
          </cell>
          <cell r="BG13">
            <v>400.68737856674193</v>
          </cell>
          <cell r="BH13">
            <v>402.75699517679215</v>
          </cell>
          <cell r="BI13">
            <v>398.3676874508858</v>
          </cell>
          <cell r="BJ13">
            <v>399.65807190084456</v>
          </cell>
          <cell r="BK13">
            <v>422.3448310675621</v>
          </cell>
          <cell r="BL13">
            <v>438.210558013916</v>
          </cell>
          <cell r="BM13">
            <v>444.15032767581937</v>
          </cell>
          <cell r="BN13">
            <v>450.46520909643175</v>
          </cell>
          <cell r="BO13">
            <v>459.48389607381819</v>
          </cell>
          <cell r="BP13">
            <v>467.60531572437287</v>
          </cell>
          <cell r="BQ13">
            <v>475.2856039466858</v>
          </cell>
          <cell r="BR13">
            <v>478.86767116785052</v>
          </cell>
          <cell r="BS13">
            <v>480.27409018850324</v>
          </cell>
          <cell r="BT13">
            <v>470.8822920484543</v>
          </cell>
          <cell r="BU13">
            <v>465.32763712549212</v>
          </cell>
          <cell r="BV13">
            <v>459.71896610927581</v>
          </cell>
          <cell r="BW13">
            <v>471.73154507017136</v>
          </cell>
          <cell r="BX13">
            <v>460.3331490955353</v>
          </cell>
          <cell r="BY13">
            <v>456.55102226972582</v>
          </cell>
          <cell r="BZ13">
            <v>454.46340029525754</v>
          </cell>
          <cell r="CA13">
            <v>450.41519419527054</v>
          </cell>
          <cell r="CB13">
            <v>419.32393103742601</v>
          </cell>
          <cell r="CC13">
            <v>414.63053271245957</v>
          </cell>
          <cell r="CD13">
            <v>414.14538817119598</v>
          </cell>
          <cell r="CE13">
            <v>415.09167010116579</v>
          </cell>
          <cell r="CF13">
            <v>434.44643655252457</v>
          </cell>
          <cell r="CG13">
            <v>439.40891504573824</v>
          </cell>
          <cell r="CH13">
            <v>454.66446019792556</v>
          </cell>
          <cell r="CI13">
            <v>460.89031509447096</v>
          </cell>
          <cell r="CJ13">
            <v>460.69325638389586</v>
          </cell>
          <cell r="CK13">
            <v>464.01524611902238</v>
          </cell>
          <cell r="CL13">
            <v>464.04225416564941</v>
          </cell>
          <cell r="CM13">
            <v>461.96263457536696</v>
          </cell>
          <cell r="CN13">
            <v>473.6931294937134</v>
          </cell>
          <cell r="CO13">
            <v>515.94371739864346</v>
          </cell>
          <cell r="CP13">
            <v>534.8763580842018</v>
          </cell>
          <cell r="CQ13">
            <v>550.52301976346973</v>
          </cell>
          <cell r="CR13">
            <v>564.5231908965111</v>
          </cell>
          <cell r="CS13">
            <v>566.25270617866511</v>
          </cell>
          <cell r="CT13">
            <v>563.68294055700301</v>
          </cell>
          <cell r="CU13">
            <v>562.70364879226679</v>
          </cell>
          <cell r="CV13">
            <v>561.23521129417418</v>
          </cell>
          <cell r="CW13">
            <v>564.25411072826387</v>
          </cell>
          <cell r="CX13">
            <v>558.89551421785359</v>
          </cell>
          <cell r="CY13">
            <v>555.68655815935131</v>
          </cell>
          <cell r="CZ13">
            <v>545.67657584095002</v>
          </cell>
          <cell r="DA13">
            <v>574.97730553722386</v>
          </cell>
          <cell r="DB13">
            <v>567.82817556524276</v>
          </cell>
          <cell r="DC13">
            <v>546.23774303197865</v>
          </cell>
          <cell r="DD13">
            <v>542.60165971755987</v>
          </cell>
          <cell r="DE13">
            <v>536.97298274087905</v>
          </cell>
          <cell r="DF13">
            <v>471.31342049646378</v>
          </cell>
          <cell r="DG13">
            <v>413.13908835983278</v>
          </cell>
          <cell r="DH13">
            <v>358.77889258575442</v>
          </cell>
          <cell r="DI13">
            <v>351.29966426610946</v>
          </cell>
          <cell r="DJ13">
            <v>308.43789426898957</v>
          </cell>
          <cell r="DK13">
            <v>298.38489913558959</v>
          </cell>
          <cell r="DL13">
            <v>306.12320464324949</v>
          </cell>
          <cell r="DM13">
            <v>253.92865408945084</v>
          </cell>
          <cell r="DN13">
            <v>235.27209565830231</v>
          </cell>
          <cell r="DO13">
            <v>229.38134059953688</v>
          </cell>
          <cell r="DP13">
            <v>233.17947219371797</v>
          </cell>
          <cell r="DQ13">
            <v>239.53836672735216</v>
          </cell>
          <cell r="DR13">
            <v>234.814959461689</v>
          </cell>
          <cell r="DS13">
            <v>216.12539119577409</v>
          </cell>
          <cell r="DT13">
            <v>202.00518429994582</v>
          </cell>
          <cell r="DU13">
            <v>192.76943265151976</v>
          </cell>
          <cell r="DV13">
            <v>184.13385981702805</v>
          </cell>
          <cell r="DW13">
            <v>175.28122231149675</v>
          </cell>
          <cell r="DX13">
            <v>175.27822141742706</v>
          </cell>
          <cell r="DY13">
            <v>175.72935582590102</v>
          </cell>
          <cell r="DZ13">
            <v>176.74965980958939</v>
          </cell>
          <cell r="EA13">
            <v>176.43156503820418</v>
          </cell>
          <cell r="EB13">
            <v>177.33883534526825</v>
          </cell>
          <cell r="EC13">
            <v>177.54789763212204</v>
          </cell>
          <cell r="ED13">
            <v>176.80667679691314</v>
          </cell>
          <cell r="EE13">
            <v>178.98332529544831</v>
          </cell>
          <cell r="EF13">
            <v>181.05894369363784</v>
          </cell>
          <cell r="EG13">
            <v>177.67693607711792</v>
          </cell>
          <cell r="EH13">
            <v>174.26491951990127</v>
          </cell>
          <cell r="EI13">
            <v>175.00514005708695</v>
          </cell>
          <cell r="EJ13">
            <v>180.57780034446716</v>
          </cell>
          <cell r="EK13">
            <v>185.45525350570679</v>
          </cell>
          <cell r="EL13">
            <v>184.06683984947205</v>
          </cell>
          <cell r="EM13">
            <v>177.50688541316987</v>
          </cell>
          <cell r="EN13">
            <v>170.24872295665742</v>
          </cell>
          <cell r="EO13">
            <v>168.70426280879974</v>
          </cell>
          <cell r="EP13">
            <v>171.68215002393723</v>
          </cell>
          <cell r="EQ13">
            <v>160.08669533872603</v>
          </cell>
          <cell r="ER13">
            <v>158.37718601703645</v>
          </cell>
          <cell r="ES13">
            <v>154.30497276449202</v>
          </cell>
          <cell r="ET13">
            <v>154.67008154296875</v>
          </cell>
          <cell r="EU13">
            <v>153.06860440778732</v>
          </cell>
          <cell r="EV13">
            <v>158.12110972309114</v>
          </cell>
          <cell r="EW13">
            <v>164.17091216754915</v>
          </cell>
          <cell r="EX13">
            <v>165.58933476448058</v>
          </cell>
          <cell r="EY13">
            <v>164.27294256591796</v>
          </cell>
          <cell r="EZ13">
            <v>166.47459851503373</v>
          </cell>
          <cell r="FA13">
            <v>168.55621870136261</v>
          </cell>
          <cell r="FB13">
            <v>167.48890071058273</v>
          </cell>
          <cell r="FC13">
            <v>172.24131661891937</v>
          </cell>
          <cell r="FD13">
            <v>174.27292190408707</v>
          </cell>
          <cell r="FE13">
            <v>173.82278779363631</v>
          </cell>
          <cell r="FF13">
            <v>171.88421022462845</v>
          </cell>
          <cell r="FG13">
            <v>168.89832062530519</v>
          </cell>
          <cell r="FH13">
            <v>166.42058242177964</v>
          </cell>
          <cell r="FI13">
            <v>164.30695269870759</v>
          </cell>
          <cell r="FJ13">
            <v>169.95663593387604</v>
          </cell>
          <cell r="FK13">
            <v>168.28613823509215</v>
          </cell>
          <cell r="FL13">
            <v>170.15869613456726</v>
          </cell>
          <cell r="FM13">
            <v>172.72045937204362</v>
          </cell>
          <cell r="FN13">
            <v>173.02454997110368</v>
          </cell>
          <cell r="FO13">
            <v>174.94612247371674</v>
          </cell>
          <cell r="FP13">
            <v>177.62892177200317</v>
          </cell>
          <cell r="FQ13">
            <v>178.88629638719559</v>
          </cell>
          <cell r="FR13">
            <v>179.72254553461076</v>
          </cell>
          <cell r="FS13">
            <v>186.86567371845246</v>
          </cell>
          <cell r="FT13">
            <v>189.19936900663376</v>
          </cell>
          <cell r="FU13">
            <v>187.926989921093</v>
          </cell>
          <cell r="FV13">
            <v>190.86786610937119</v>
          </cell>
          <cell r="FW13">
            <v>194.67900157785417</v>
          </cell>
          <cell r="FX13">
            <v>199.76951821804047</v>
          </cell>
          <cell r="FY13">
            <v>202.82842957305908</v>
          </cell>
          <cell r="FZ13">
            <v>205.9373558292389</v>
          </cell>
          <cell r="GA13">
            <v>202.10221320819855</v>
          </cell>
          <cell r="GB13">
            <v>205.30816837263109</v>
          </cell>
          <cell r="GC13">
            <v>207.20173253059386</v>
          </cell>
          <cell r="GD13">
            <v>207.40879422140122</v>
          </cell>
          <cell r="GE13">
            <v>207.72788929080963</v>
          </cell>
          <cell r="GF13">
            <v>211.9201383061409</v>
          </cell>
          <cell r="GG13">
            <v>215.42818347358704</v>
          </cell>
          <cell r="GH13">
            <v>214.49790631198883</v>
          </cell>
          <cell r="GI13">
            <v>216.3564600391388</v>
          </cell>
          <cell r="GJ13">
            <v>208.26805022335051</v>
          </cell>
          <cell r="GK13">
            <v>204.92105303764345</v>
          </cell>
          <cell r="GL13">
            <v>201.07090594625473</v>
          </cell>
          <cell r="GM13">
            <v>200.29267408418656</v>
          </cell>
          <cell r="GN13">
            <v>198.6811939687729</v>
          </cell>
          <cell r="GO13">
            <v>192.07122463130952</v>
          </cell>
          <cell r="GP13">
            <v>191.28098919296264</v>
          </cell>
          <cell r="GQ13">
            <v>190.22867567253112</v>
          </cell>
          <cell r="GR13">
            <v>186.88167848682403</v>
          </cell>
          <cell r="GS13">
            <v>189.41943457174301</v>
          </cell>
          <cell r="GT13">
            <v>187.9189875369072</v>
          </cell>
          <cell r="GU13">
            <v>191.00290634250641</v>
          </cell>
          <cell r="GV13">
            <v>194.80403883075715</v>
          </cell>
          <cell r="GW13">
            <v>195.13813837051393</v>
          </cell>
          <cell r="GX13">
            <v>192.87546424198152</v>
          </cell>
          <cell r="GY13">
            <v>191.79414207887649</v>
          </cell>
          <cell r="GZ13">
            <v>187.79194968795775</v>
          </cell>
          <cell r="HA13">
            <v>189.03632042884826</v>
          </cell>
          <cell r="HB13">
            <v>192.8714630498886</v>
          </cell>
          <cell r="HC13">
            <v>192.96249017000198</v>
          </cell>
          <cell r="HD13">
            <v>192.62038824605941</v>
          </cell>
          <cell r="HE13">
            <v>192.96949225616456</v>
          </cell>
          <cell r="HF13">
            <v>196.06641493606568</v>
          </cell>
          <cell r="HG13">
            <v>199.00128933620454</v>
          </cell>
          <cell r="HH13">
            <v>200.06360583686828</v>
          </cell>
          <cell r="HI13">
            <v>203.40460123443603</v>
          </cell>
          <cell r="HJ13">
            <v>206.11640917539597</v>
          </cell>
          <cell r="HK13">
            <v>206.47051467561721</v>
          </cell>
          <cell r="HL13">
            <v>212.28124589252471</v>
          </cell>
          <cell r="HM13">
            <v>216.78358729505538</v>
          </cell>
          <cell r="HN13">
            <v>219.68145066833497</v>
          </cell>
          <cell r="HO13">
            <v>216.79959206342699</v>
          </cell>
          <cell r="HP13">
            <v>216.80559385156633</v>
          </cell>
          <cell r="HQ13">
            <v>218.47809214639665</v>
          </cell>
          <cell r="HR13">
            <v>214.20581928920745</v>
          </cell>
          <cell r="HS13">
            <v>211.2789472732544</v>
          </cell>
          <cell r="HT13">
            <v>212.51131443786622</v>
          </cell>
          <cell r="HU13">
            <v>213.30955226039887</v>
          </cell>
          <cell r="HV13">
            <v>213.93073733282088</v>
          </cell>
          <cell r="HW13">
            <v>215.13409585475921</v>
          </cell>
          <cell r="HX13">
            <v>210.85081971931459</v>
          </cell>
          <cell r="HY13">
            <v>209.96655626678466</v>
          </cell>
          <cell r="HZ13">
            <v>205.08110072135926</v>
          </cell>
          <cell r="IA13">
            <v>207.10370332431793</v>
          </cell>
          <cell r="IB13">
            <v>207.67787438964845</v>
          </cell>
          <cell r="IC13">
            <v>204.07680150604247</v>
          </cell>
          <cell r="ID13">
            <v>199.70850003862381</v>
          </cell>
          <cell r="IE13">
            <v>195.9673854317665</v>
          </cell>
          <cell r="IF13">
            <v>199.82753550338745</v>
          </cell>
          <cell r="IG13">
            <v>219.37535947322846</v>
          </cell>
          <cell r="IH13">
            <v>218.26902985954285</v>
          </cell>
          <cell r="II13">
            <v>216.60653454494476</v>
          </cell>
          <cell r="IJ13">
            <v>216.56652262401582</v>
          </cell>
          <cell r="IK13">
            <v>213.32255613470076</v>
          </cell>
          <cell r="IL13">
            <v>220.21761040878295</v>
          </cell>
          <cell r="IM13">
            <v>223.55660521030427</v>
          </cell>
          <cell r="IN13">
            <v>217.47579352712631</v>
          </cell>
          <cell r="IO13">
            <v>217.40077117538453</v>
          </cell>
          <cell r="IP13">
            <v>217.80389127874375</v>
          </cell>
          <cell r="IQ13">
            <v>220.8517993555069</v>
          </cell>
          <cell r="IR13">
            <v>219.47138808345795</v>
          </cell>
          <cell r="IS13">
            <v>217.83790141153335</v>
          </cell>
          <cell r="IT13">
            <v>218.31304297256469</v>
          </cell>
          <cell r="IU13">
            <v>218.5861243329048</v>
          </cell>
          <cell r="IV13">
            <v>226.17538543510437</v>
          </cell>
          <cell r="IW13">
            <v>236.3984312324524</v>
          </cell>
          <cell r="IX13">
            <v>239.66240368223191</v>
          </cell>
          <cell r="IY13">
            <v>249.73340418004989</v>
          </cell>
          <cell r="IZ13">
            <v>254.19773425769807</v>
          </cell>
          <cell r="JA13">
            <v>242.43723039865495</v>
          </cell>
          <cell r="JB13">
            <v>237.1066422328949</v>
          </cell>
          <cell r="JC13">
            <v>233.29150557231904</v>
          </cell>
          <cell r="JD13">
            <v>235.05303039121628</v>
          </cell>
          <cell r="JE13">
            <v>237.66180763578416</v>
          </cell>
          <cell r="JF13">
            <v>243.3234944472313</v>
          </cell>
          <cell r="JG13">
            <v>240.46164180278777</v>
          </cell>
          <cell r="JH13">
            <v>244.7069066133499</v>
          </cell>
          <cell r="JI13">
            <v>237.95489495658873</v>
          </cell>
          <cell r="JJ13">
            <v>224.49888594818114</v>
          </cell>
          <cell r="JK13">
            <v>221.27892661142349</v>
          </cell>
          <cell r="JL13">
            <v>218.92022387266158</v>
          </cell>
          <cell r="JM13">
            <v>211.73708376789094</v>
          </cell>
          <cell r="JN13">
            <v>208.34107197904586</v>
          </cell>
          <cell r="JO13">
            <v>207.00067262792587</v>
          </cell>
          <cell r="JP13">
            <v>213.46459845399858</v>
          </cell>
          <cell r="JQ13">
            <v>212.70537225437164</v>
          </cell>
          <cell r="JR13">
            <v>213.1725114312172</v>
          </cell>
          <cell r="JS13">
            <v>213.45859666585923</v>
          </cell>
          <cell r="JT13">
            <v>213.66065686655045</v>
          </cell>
          <cell r="JU13">
            <v>206.57754656410216</v>
          </cell>
          <cell r="JV13">
            <v>199.90855964326857</v>
          </cell>
          <cell r="JW13">
            <v>199.21635341119767</v>
          </cell>
          <cell r="JX13">
            <v>197.67489415740968</v>
          </cell>
          <cell r="JY13">
            <v>198.30408161401749</v>
          </cell>
          <cell r="JZ13">
            <v>207.63986306476593</v>
          </cell>
          <cell r="KA13">
            <v>209.71148027086258</v>
          </cell>
          <cell r="KB13">
            <v>197.35279819393159</v>
          </cell>
          <cell r="KC13">
            <v>194.27388087844849</v>
          </cell>
          <cell r="KD13">
            <v>194.84004955959321</v>
          </cell>
          <cell r="KE13">
            <v>199.31738351154328</v>
          </cell>
          <cell r="KF13">
            <v>209.45940516901015</v>
          </cell>
          <cell r="KG13">
            <v>211.96015022706985</v>
          </cell>
          <cell r="KH13">
            <v>223.57260997867584</v>
          </cell>
          <cell r="KI13">
            <v>231.04683680820466</v>
          </cell>
          <cell r="KJ13">
            <v>231.92409817457198</v>
          </cell>
          <cell r="KK13">
            <v>232.79435745477676</v>
          </cell>
          <cell r="KL13">
            <v>230.89979299879073</v>
          </cell>
          <cell r="KM13">
            <v>230.68973041391374</v>
          </cell>
          <cell r="KN13">
            <v>231.64301443004609</v>
          </cell>
          <cell r="KO13">
            <v>240.26358279418946</v>
          </cell>
          <cell r="KP13">
            <v>256.06629096508027</v>
          </cell>
          <cell r="KQ13">
            <v>264.83290284061434</v>
          </cell>
          <cell r="KR13">
            <v>267.35665475320815</v>
          </cell>
          <cell r="KS13">
            <v>269.85339861917498</v>
          </cell>
          <cell r="KT13">
            <v>270.29352974939349</v>
          </cell>
          <cell r="KU13">
            <v>266.11028341627122</v>
          </cell>
          <cell r="KV13">
            <v>275.39204877376557</v>
          </cell>
          <cell r="KW13">
            <v>285.26298966693878</v>
          </cell>
          <cell r="KX13">
            <v>288.02981399917604</v>
          </cell>
          <cell r="KY13">
            <v>292.13403678846362</v>
          </cell>
          <cell r="KZ13">
            <v>299.25215752172471</v>
          </cell>
          <cell r="LA13">
            <v>304.76880111980438</v>
          </cell>
          <cell r="LB13">
            <v>301.32777591991425</v>
          </cell>
          <cell r="LC13">
            <v>288.57497642183301</v>
          </cell>
          <cell r="LD13">
            <v>289.94738530969619</v>
          </cell>
          <cell r="LE13">
            <v>287.83675648069379</v>
          </cell>
          <cell r="LF13">
            <v>290.44353312921527</v>
          </cell>
          <cell r="LG13">
            <v>286.18726504039762</v>
          </cell>
          <cell r="LH13">
            <v>289.08512841367724</v>
          </cell>
          <cell r="LI13">
            <v>269.99344034242631</v>
          </cell>
          <cell r="LJ13">
            <v>263.00935954427717</v>
          </cell>
          <cell r="LK13">
            <v>261.36186870002746</v>
          </cell>
          <cell r="LL13">
            <v>261.70397062397001</v>
          </cell>
          <cell r="LM13">
            <v>258.79910516452787</v>
          </cell>
          <cell r="LN13">
            <v>264.8869189338684</v>
          </cell>
          <cell r="LO13">
            <v>264.87391505956651</v>
          </cell>
          <cell r="LP13">
            <v>264.0906817073822</v>
          </cell>
          <cell r="LQ13">
            <v>258.55103125476836</v>
          </cell>
          <cell r="LR13">
            <v>261.45689701223375</v>
          </cell>
          <cell r="LS13">
            <v>246.33939298725127</v>
          </cell>
          <cell r="LT13">
            <v>235.66921397352218</v>
          </cell>
          <cell r="LU13">
            <v>225.14907966327667</v>
          </cell>
          <cell r="LV13">
            <v>222.55830778312682</v>
          </cell>
          <cell r="LW13">
            <v>221.98213612174987</v>
          </cell>
          <cell r="LX13">
            <v>226.92760954856874</v>
          </cell>
          <cell r="LY13">
            <v>228.57109920072554</v>
          </cell>
          <cell r="LZ13">
            <v>230.77275514984132</v>
          </cell>
          <cell r="MA13">
            <v>228.24300144910814</v>
          </cell>
          <cell r="MB13">
            <v>228.1329686665535</v>
          </cell>
          <cell r="MC13">
            <v>225.70124417209624</v>
          </cell>
          <cell r="MD13">
            <v>226.69754100322723</v>
          </cell>
          <cell r="ME13">
            <v>223.99973723459243</v>
          </cell>
          <cell r="MF13">
            <v>225.69324178791047</v>
          </cell>
          <cell r="MG13">
            <v>224.75796313619614</v>
          </cell>
          <cell r="MH13">
            <v>228.45706522607804</v>
          </cell>
          <cell r="MI13">
            <v>234.0277249174118</v>
          </cell>
          <cell r="MJ13">
            <v>239.20926867771149</v>
          </cell>
          <cell r="MK13">
            <v>236.32240858268739</v>
          </cell>
          <cell r="ML13">
            <v>235.9122863931656</v>
          </cell>
          <cell r="MM13">
            <v>234.48186021995545</v>
          </cell>
          <cell r="MN13">
            <v>233.57358961486815</v>
          </cell>
          <cell r="MO13">
            <v>229.89949497556685</v>
          </cell>
          <cell r="MP13">
            <v>234.22978511810302</v>
          </cell>
          <cell r="MQ13">
            <v>235.91828818130494</v>
          </cell>
          <cell r="MR13">
            <v>255.06799353790282</v>
          </cell>
          <cell r="MS13">
            <v>259.50631586694715</v>
          </cell>
          <cell r="MT13">
            <v>266.41437401533125</v>
          </cell>
          <cell r="MU13">
            <v>264.60083369922637</v>
          </cell>
          <cell r="MV13">
            <v>274.16668369531629</v>
          </cell>
          <cell r="MW13">
            <v>272.86929715919496</v>
          </cell>
          <cell r="MX13">
            <v>271.8279869170189</v>
          </cell>
          <cell r="MY13">
            <v>269.14318702268599</v>
          </cell>
          <cell r="MZ13">
            <v>265.84220354604719</v>
          </cell>
          <cell r="NA13">
            <v>275.87819361305236</v>
          </cell>
          <cell r="NB13">
            <v>280.31651594209671</v>
          </cell>
          <cell r="NC13">
            <v>277.87178757333754</v>
          </cell>
          <cell r="ND13">
            <v>283.21738020944593</v>
          </cell>
          <cell r="NE13">
            <v>287.75973353290556</v>
          </cell>
          <cell r="NF13">
            <v>295.04590433406833</v>
          </cell>
          <cell r="NG13">
            <v>299.75730802345277</v>
          </cell>
          <cell r="NH13">
            <v>296.90445806121824</v>
          </cell>
          <cell r="NI13">
            <v>292.00399804544446</v>
          </cell>
          <cell r="NJ13">
            <v>285.59608890867236</v>
          </cell>
          <cell r="NK13">
            <v>286.45534491062165</v>
          </cell>
          <cell r="NL13">
            <v>285.90918218994142</v>
          </cell>
          <cell r="NM13">
            <v>282.42314357900619</v>
          </cell>
          <cell r="NN13">
            <v>287.3156012105942</v>
          </cell>
          <cell r="NO13">
            <v>294.39871151304243</v>
          </cell>
          <cell r="NP13">
            <v>298.37489615535736</v>
          </cell>
          <cell r="NQ13">
            <v>303.20333471345901</v>
          </cell>
          <cell r="NR13">
            <v>302.12301284837724</v>
          </cell>
          <cell r="NS13">
            <v>304.89883986282348</v>
          </cell>
          <cell r="NT13">
            <v>304.73979247713089</v>
          </cell>
          <cell r="NU13">
            <v>309.54122298860551</v>
          </cell>
          <cell r="NV13">
            <v>311.86391499853136</v>
          </cell>
          <cell r="NW13">
            <v>311.25173260831832</v>
          </cell>
          <cell r="NX13">
            <v>311.37276866912839</v>
          </cell>
          <cell r="NY13">
            <v>319.30413169527054</v>
          </cell>
          <cell r="NZ13">
            <v>327.48957041931152</v>
          </cell>
          <cell r="OA13">
            <v>328.12175876998901</v>
          </cell>
          <cell r="OB13">
            <v>321.52079211473466</v>
          </cell>
          <cell r="OC13">
            <v>311.90192632341387</v>
          </cell>
          <cell r="OD13">
            <v>317.0314545865059</v>
          </cell>
          <cell r="OE13">
            <v>327.38053793478014</v>
          </cell>
          <cell r="OF13">
            <v>327.74864760732652</v>
          </cell>
          <cell r="OG13">
            <v>333.48435647249221</v>
          </cell>
          <cell r="OH13">
            <v>347.12642091321948</v>
          </cell>
          <cell r="OI13">
            <v>349.59415613651277</v>
          </cell>
          <cell r="OJ13">
            <v>348.97897285223007</v>
          </cell>
          <cell r="OK13">
            <v>349.57815136814116</v>
          </cell>
          <cell r="OL13">
            <v>352.17992652654647</v>
          </cell>
          <cell r="OM13">
            <v>350.0783003797531</v>
          </cell>
          <cell r="ON13">
            <v>349.153024708271</v>
          </cell>
          <cell r="OO13">
            <v>345.73000487279893</v>
          </cell>
          <cell r="OP13">
            <v>348.97997315025327</v>
          </cell>
          <cell r="OQ13">
            <v>357.14040442371368</v>
          </cell>
          <cell r="OR13">
            <v>358.14970512914658</v>
          </cell>
          <cell r="OS13">
            <v>366.96033011770248</v>
          </cell>
          <cell r="OT13">
            <v>365.26382467031476</v>
          </cell>
          <cell r="OU13">
            <v>362.64404414749146</v>
          </cell>
          <cell r="OV13">
            <v>366.97233369398117</v>
          </cell>
          <cell r="OW13">
            <v>364.26352664709088</v>
          </cell>
          <cell r="OX13">
            <v>376.71123524808883</v>
          </cell>
          <cell r="OY13">
            <v>391.70070112609864</v>
          </cell>
          <cell r="OZ13">
            <v>394.67758804321289</v>
          </cell>
          <cell r="PA13">
            <v>398.89084331703185</v>
          </cell>
          <cell r="PB13">
            <v>393.52324412441254</v>
          </cell>
          <cell r="PC13">
            <v>386.73822263288497</v>
          </cell>
          <cell r="PD13">
            <v>386.16405156755445</v>
          </cell>
          <cell r="PE13">
            <v>385.28378930711744</v>
          </cell>
          <cell r="PF13">
            <v>383.00911160230635</v>
          </cell>
          <cell r="PG13">
            <v>383.04412203311921</v>
          </cell>
          <cell r="PH13">
            <v>383.21517299509048</v>
          </cell>
          <cell r="PI13">
            <v>380.2622932305336</v>
          </cell>
          <cell r="PJ13">
            <v>377.96560896921159</v>
          </cell>
          <cell r="PK13">
            <v>374.08445263910295</v>
          </cell>
          <cell r="PL13">
            <v>375.71493841695786</v>
          </cell>
          <cell r="PM13">
            <v>373.43525922203065</v>
          </cell>
          <cell r="PN13">
            <v>382.180864839077</v>
          </cell>
          <cell r="PO13">
            <v>391.48463675308227</v>
          </cell>
          <cell r="PP13">
            <v>395.79692153120038</v>
          </cell>
          <cell r="PQ13">
            <v>392.3078820261955</v>
          </cell>
          <cell r="PR13">
            <v>391.89775983667374</v>
          </cell>
          <cell r="PS13">
            <v>386.81824647474286</v>
          </cell>
          <cell r="PT13">
            <v>383.32520577764512</v>
          </cell>
          <cell r="PU13">
            <v>377.50647217655182</v>
          </cell>
          <cell r="PV13">
            <v>380.24828905820846</v>
          </cell>
          <cell r="PW13">
            <v>373.52528604412078</v>
          </cell>
          <cell r="PX13">
            <v>361.64174552822112</v>
          </cell>
          <cell r="PY13">
            <v>355.31185963726045</v>
          </cell>
          <cell r="PZ13">
            <v>315.27993274784086</v>
          </cell>
          <cell r="QA13">
            <v>321.91891072797773</v>
          </cell>
          <cell r="QB13">
            <v>321.46477542543414</v>
          </cell>
          <cell r="QC13">
            <v>321.6158204269409</v>
          </cell>
          <cell r="QD13">
            <v>325.83307689285277</v>
          </cell>
          <cell r="QE13">
            <v>307.02747405624388</v>
          </cell>
          <cell r="QF13">
            <v>301.2807619128227</v>
          </cell>
          <cell r="QG13">
            <v>295.65208493614199</v>
          </cell>
          <cell r="QH13">
            <v>287.83675648069379</v>
          </cell>
          <cell r="QI13">
            <v>284.92688953113554</v>
          </cell>
          <cell r="QJ13">
            <v>284.60579386568071</v>
          </cell>
          <cell r="QK13">
            <v>282.18207175540925</v>
          </cell>
          <cell r="QL13">
            <v>277.0275360417366</v>
          </cell>
          <cell r="QM13">
            <v>279.59330047130584</v>
          </cell>
          <cell r="QN13">
            <v>281.94300052785871</v>
          </cell>
          <cell r="QO13">
            <v>283.95860104465487</v>
          </cell>
          <cell r="QP13">
            <v>283.78755008268354</v>
          </cell>
          <cell r="QQ13">
            <v>285.73513033390043</v>
          </cell>
          <cell r="QR13">
            <v>291.77693039417267</v>
          </cell>
          <cell r="QS13">
            <v>294.31868767118453</v>
          </cell>
          <cell r="QT13">
            <v>292.26907702159883</v>
          </cell>
          <cell r="QU13">
            <v>292.72321232414248</v>
          </cell>
          <cell r="QV13">
            <v>283.42544219827653</v>
          </cell>
          <cell r="QW13">
            <v>281.56188698101045</v>
          </cell>
          <cell r="QX13">
            <v>279.10115384387967</v>
          </cell>
          <cell r="QY13">
            <v>273.34243812417986</v>
          </cell>
          <cell r="QZ13">
            <v>272.0890647010803</v>
          </cell>
          <cell r="RA13">
            <v>273.83058355951312</v>
          </cell>
          <cell r="RB13">
            <v>270.23551246404645</v>
          </cell>
          <cell r="RC13">
            <v>268.74306781339646</v>
          </cell>
          <cell r="RD13">
            <v>266.37436209440233</v>
          </cell>
          <cell r="RE13">
            <v>266.26733020591735</v>
          </cell>
          <cell r="RF13">
            <v>264.94193532514572</v>
          </cell>
          <cell r="RG13">
            <v>256.31036368274687</v>
          </cell>
          <cell r="RH13">
            <v>256.46741047239306</v>
          </cell>
          <cell r="RI13">
            <v>255.28705880498887</v>
          </cell>
          <cell r="RJ13">
            <v>244.89796353578566</v>
          </cell>
          <cell r="RK13">
            <v>245.02600168275833</v>
          </cell>
          <cell r="RL13">
            <v>247.81783346557617</v>
          </cell>
          <cell r="RM13">
            <v>251.93105893707275</v>
          </cell>
          <cell r="RN13">
            <v>251.02879012012482</v>
          </cell>
          <cell r="RO13">
            <v>253.21244070482254</v>
          </cell>
          <cell r="RP13">
            <v>248.6230733742714</v>
          </cell>
          <cell r="RQ13">
            <v>249.81942981004715</v>
          </cell>
          <cell r="RR13">
            <v>251.48692661476136</v>
          </cell>
          <cell r="RS13">
            <v>254.10470654153823</v>
          </cell>
          <cell r="RT13">
            <v>264.64884800434112</v>
          </cell>
          <cell r="RU13">
            <v>266.37036090230941</v>
          </cell>
          <cell r="RV13">
            <v>272.25811506700518</v>
          </cell>
          <cell r="RW13">
            <v>278.09985552263259</v>
          </cell>
          <cell r="RX13">
            <v>283.09534385061266</v>
          </cell>
          <cell r="RY13">
            <v>287.33960836315157</v>
          </cell>
          <cell r="RZ13">
            <v>293.4124176621437</v>
          </cell>
          <cell r="SA13">
            <v>295.88015288543698</v>
          </cell>
          <cell r="SB13">
            <v>295.3810041718483</v>
          </cell>
          <cell r="SC13">
            <v>297.6736872410774</v>
          </cell>
          <cell r="SD13">
            <v>299.1011125202179</v>
          </cell>
          <cell r="SE13">
            <v>301.87693953466413</v>
          </cell>
          <cell r="SF13">
            <v>302.08400122547152</v>
          </cell>
          <cell r="SG13">
            <v>302.18703192186354</v>
          </cell>
          <cell r="SH13">
            <v>302.22704384279251</v>
          </cell>
          <cell r="SI13">
            <v>300.70058905935286</v>
          </cell>
          <cell r="SJ13">
            <v>298.49293132209777</v>
          </cell>
          <cell r="SK13">
            <v>293.74951809597013</v>
          </cell>
          <cell r="SL13">
            <v>295.89315675973893</v>
          </cell>
          <cell r="SM13">
            <v>296.52634540843962</v>
          </cell>
          <cell r="SN13">
            <v>297.28657190608976</v>
          </cell>
          <cell r="SO13">
            <v>297.72070124816895</v>
          </cell>
          <cell r="SP13">
            <v>297.56365445852282</v>
          </cell>
          <cell r="SQ13">
            <v>297.81572956037519</v>
          </cell>
          <cell r="SR13">
            <v>300.01138372135165</v>
          </cell>
          <cell r="TJ13" t="str">
            <v>Low Beta</v>
          </cell>
        </row>
        <row r="14">
          <cell r="A14" t="str">
            <v>DE000A14J611 Corp</v>
          </cell>
          <cell r="B14" t="str">
            <v>BAYNGR 2 3/8 04/02/75 nc-22</v>
          </cell>
          <cell r="C14" t="str">
            <v>DE000A14J611</v>
          </cell>
          <cell r="D14">
            <v>212.54795278972387</v>
          </cell>
          <cell r="E14">
            <v>208.52611939036848</v>
          </cell>
          <cell r="F14">
            <v>206.73941465944051</v>
          </cell>
          <cell r="G14">
            <v>207.96484043073653</v>
          </cell>
          <cell r="H14">
            <v>211.79691759818792</v>
          </cell>
          <cell r="I14">
            <v>229.0387680591941</v>
          </cell>
          <cell r="J14">
            <v>232.73202356225252</v>
          </cell>
          <cell r="K14">
            <v>233.73273800629377</v>
          </cell>
          <cell r="L14">
            <v>239.16076495575905</v>
          </cell>
          <cell r="M14">
            <v>244.41901001352073</v>
          </cell>
          <cell r="N14">
            <v>246.76100140202047</v>
          </cell>
          <cell r="O14">
            <v>244.30915114241839</v>
          </cell>
          <cell r="P14">
            <v>237.43697939646242</v>
          </cell>
          <cell r="Q14">
            <v>218.70604187351464</v>
          </cell>
          <cell r="R14">
            <v>215.14261958175899</v>
          </cell>
          <cell r="S14">
            <v>210.38672918003797</v>
          </cell>
          <cell r="T14">
            <v>215.27045535904168</v>
          </cell>
          <cell r="U14">
            <v>212.45407339078187</v>
          </cell>
          <cell r="V14">
            <v>216.75355011892319</v>
          </cell>
          <cell r="W14">
            <v>216.29913387936352</v>
          </cell>
          <cell r="X14">
            <v>243.41529941844942</v>
          </cell>
          <cell r="Y14">
            <v>257.44028239017729</v>
          </cell>
          <cell r="Z14">
            <v>264.79283701795339</v>
          </cell>
          <cell r="AA14">
            <v>266.80225564211605</v>
          </cell>
          <cell r="AB14">
            <v>271.09973493623733</v>
          </cell>
          <cell r="AC14">
            <v>271.60708317732815</v>
          </cell>
          <cell r="AD14">
            <v>275.26937845307589</v>
          </cell>
          <cell r="AE14">
            <v>267.60122925013303</v>
          </cell>
          <cell r="AF14">
            <v>261.42316582614183</v>
          </cell>
          <cell r="AG14">
            <v>255.968173517406</v>
          </cell>
          <cell r="AH14">
            <v>256.86402267539501</v>
          </cell>
          <cell r="AI14">
            <v>277.36368802309039</v>
          </cell>
          <cell r="AJ14">
            <v>299.76890542590615</v>
          </cell>
          <cell r="AK14">
            <v>294.82925109434132</v>
          </cell>
          <cell r="AL14">
            <v>302.39153629422185</v>
          </cell>
          <cell r="AM14">
            <v>300.61481873339415</v>
          </cell>
          <cell r="AN14">
            <v>300.24629215669631</v>
          </cell>
          <cell r="AO14">
            <v>297.19121682304143</v>
          </cell>
          <cell r="AP14">
            <v>296.64691605257991</v>
          </cell>
          <cell r="AQ14">
            <v>294.22702473729851</v>
          </cell>
          <cell r="AR14">
            <v>317.23746464818714</v>
          </cell>
          <cell r="AS14">
            <v>308.88819044440987</v>
          </cell>
          <cell r="AT14">
            <v>304.9822082182169</v>
          </cell>
          <cell r="AU14">
            <v>291.78416293078658</v>
          </cell>
          <cell r="AV14">
            <v>279.55786929410692</v>
          </cell>
          <cell r="AW14">
            <v>336.26601984012126</v>
          </cell>
          <cell r="AX14">
            <v>333.02817929363255</v>
          </cell>
          <cell r="AY14">
            <v>333.87009773308034</v>
          </cell>
          <cell r="AZ14">
            <v>286.42105258697268</v>
          </cell>
          <cell r="BA14">
            <v>240.29630619615315</v>
          </cell>
          <cell r="BB14">
            <v>210.45164578568935</v>
          </cell>
          <cell r="BC14">
            <v>219.01664286363126</v>
          </cell>
          <cell r="BD14">
            <v>245.78026129817962</v>
          </cell>
          <cell r="BE14">
            <v>256.37864620852474</v>
          </cell>
          <cell r="BF14">
            <v>271.93366363960507</v>
          </cell>
          <cell r="BG14">
            <v>267.59224079704285</v>
          </cell>
          <cell r="BH14">
            <v>256.69124463266138</v>
          </cell>
          <cell r="BI14">
            <v>240.2373818925619</v>
          </cell>
          <cell r="BJ14">
            <v>232.61018008702993</v>
          </cell>
          <cell r="BK14">
            <v>254.52003385287523</v>
          </cell>
          <cell r="BL14">
            <v>299.8807617310286</v>
          </cell>
          <cell r="BM14">
            <v>297.85935850274564</v>
          </cell>
          <cell r="BN14">
            <v>297.88432642799614</v>
          </cell>
          <cell r="BO14">
            <v>307.46901357316966</v>
          </cell>
          <cell r="BP14">
            <v>326.57746612590552</v>
          </cell>
          <cell r="BQ14">
            <v>351.5254170362353</v>
          </cell>
          <cell r="BR14">
            <v>352.94759005850557</v>
          </cell>
          <cell r="BS14">
            <v>350.2530515654683</v>
          </cell>
          <cell r="BT14">
            <v>336.04630209791662</v>
          </cell>
          <cell r="BU14">
            <v>325.27214299380779</v>
          </cell>
          <cell r="BV14">
            <v>317.57702843159439</v>
          </cell>
          <cell r="BW14">
            <v>323.38856271290774</v>
          </cell>
          <cell r="BX14">
            <v>316.33162832009793</v>
          </cell>
          <cell r="BY14">
            <v>315.29895493173598</v>
          </cell>
          <cell r="BZ14">
            <v>317.58901303571463</v>
          </cell>
          <cell r="CA14">
            <v>318.9063207719326</v>
          </cell>
          <cell r="CB14">
            <v>278.40235371351241</v>
          </cell>
          <cell r="CC14">
            <v>271.59909344124793</v>
          </cell>
          <cell r="CD14">
            <v>262.60265061497688</v>
          </cell>
          <cell r="CE14">
            <v>257.58110148859021</v>
          </cell>
          <cell r="CF14">
            <v>278.91169938862322</v>
          </cell>
          <cell r="CG14">
            <v>283.40392849969862</v>
          </cell>
          <cell r="CH14">
            <v>291.91299742507937</v>
          </cell>
          <cell r="CI14">
            <v>291.9759165967107</v>
          </cell>
          <cell r="CJ14">
            <v>287.82524870306253</v>
          </cell>
          <cell r="CK14">
            <v>287.25797744137049</v>
          </cell>
          <cell r="CL14">
            <v>289.96849540656808</v>
          </cell>
          <cell r="CM14">
            <v>281.18577802044155</v>
          </cell>
          <cell r="CN14">
            <v>291.6992719849348</v>
          </cell>
          <cell r="CO14">
            <v>358.0290622054934</v>
          </cell>
          <cell r="CP14">
            <v>412.17650233781342</v>
          </cell>
          <cell r="CQ14">
            <v>441.96223844468591</v>
          </cell>
          <cell r="CR14">
            <v>481.9059252604842</v>
          </cell>
          <cell r="CS14">
            <v>503.9186468783617</v>
          </cell>
          <cell r="CT14">
            <v>502.4675110628009</v>
          </cell>
          <cell r="CU14">
            <v>520.27064048343891</v>
          </cell>
          <cell r="CV14">
            <v>541.09988244444128</v>
          </cell>
          <cell r="CW14">
            <v>551.30876772087822</v>
          </cell>
          <cell r="CX14">
            <v>565.12501883751156</v>
          </cell>
          <cell r="CY14">
            <v>606.92132570689921</v>
          </cell>
          <cell r="CZ14">
            <v>652.18018445003031</v>
          </cell>
          <cell r="DA14">
            <v>793.68540144890551</v>
          </cell>
          <cell r="DB14">
            <v>823.50908880215889</v>
          </cell>
          <cell r="DC14">
            <v>806.50593170654781</v>
          </cell>
          <cell r="DD14">
            <v>854.53722886949777</v>
          </cell>
          <cell r="DE14">
            <v>830.90758441239598</v>
          </cell>
          <cell r="DF14">
            <v>621.98497436904904</v>
          </cell>
          <cell r="DG14">
            <v>471.69703998404742</v>
          </cell>
          <cell r="DH14">
            <v>383.59122407698629</v>
          </cell>
          <cell r="DI14">
            <v>368.57651254832746</v>
          </cell>
          <cell r="DJ14">
            <v>304.97521719914675</v>
          </cell>
          <cell r="DK14">
            <v>294.14313250845674</v>
          </cell>
          <cell r="DL14">
            <v>309.53436034989357</v>
          </cell>
          <cell r="DM14">
            <v>248.07930785524846</v>
          </cell>
          <cell r="DN14">
            <v>210.30383566820623</v>
          </cell>
          <cell r="DO14">
            <v>201.66992711657286</v>
          </cell>
          <cell r="DP14">
            <v>209.53881843852997</v>
          </cell>
          <cell r="DQ14">
            <v>232.37248543864487</v>
          </cell>
          <cell r="DR14">
            <v>234.97114709872008</v>
          </cell>
          <cell r="DS14">
            <v>208.36532595175507</v>
          </cell>
          <cell r="DT14">
            <v>186.53936441475153</v>
          </cell>
          <cell r="DU14">
            <v>181.26813603585958</v>
          </cell>
          <cell r="DV14">
            <v>172.19978558486699</v>
          </cell>
          <cell r="DW14">
            <v>153.62564663249256</v>
          </cell>
          <cell r="DX14">
            <v>155.92768934059143</v>
          </cell>
          <cell r="DY14">
            <v>159.67187941116094</v>
          </cell>
          <cell r="DZ14">
            <v>163.42605665183066</v>
          </cell>
          <cell r="EA14">
            <v>165.2027742126584</v>
          </cell>
          <cell r="EB14">
            <v>163.59483982652426</v>
          </cell>
          <cell r="EC14">
            <v>162.51223058766126</v>
          </cell>
          <cell r="ED14">
            <v>161.57543403226137</v>
          </cell>
          <cell r="EE14">
            <v>162.67302402627467</v>
          </cell>
          <cell r="EF14">
            <v>164.64349268704652</v>
          </cell>
          <cell r="EG14">
            <v>164.0392688959837</v>
          </cell>
          <cell r="EH14">
            <v>161.00716405355931</v>
          </cell>
          <cell r="EI14">
            <v>164.0492560660839</v>
          </cell>
          <cell r="EJ14">
            <v>167.23216717702149</v>
          </cell>
          <cell r="EK14">
            <v>173.39325241184235</v>
          </cell>
          <cell r="EL14">
            <v>172.58329291671515</v>
          </cell>
          <cell r="EM14">
            <v>171.02829053211212</v>
          </cell>
          <cell r="EN14">
            <v>166.93954309308529</v>
          </cell>
          <cell r="EO14">
            <v>167.02543275594712</v>
          </cell>
          <cell r="EP14">
            <v>167.80143587273358</v>
          </cell>
          <cell r="EQ14">
            <v>153.58969282013177</v>
          </cell>
          <cell r="ER14">
            <v>157.22402401959894</v>
          </cell>
          <cell r="ES14">
            <v>151.3925153980851</v>
          </cell>
          <cell r="ET14">
            <v>149.76460667175053</v>
          </cell>
          <cell r="EU14">
            <v>148.69597947102784</v>
          </cell>
          <cell r="EV14">
            <v>151.01799651932714</v>
          </cell>
          <cell r="EW14">
            <v>159.41920400762558</v>
          </cell>
          <cell r="EX14">
            <v>168.18094833654163</v>
          </cell>
          <cell r="EY14">
            <v>171.39082480674981</v>
          </cell>
          <cell r="EZ14">
            <v>173.77975589472055</v>
          </cell>
          <cell r="FA14">
            <v>176.76591975468398</v>
          </cell>
          <cell r="FB14">
            <v>180.95054402667284</v>
          </cell>
          <cell r="FC14">
            <v>183.81186826038362</v>
          </cell>
          <cell r="FD14">
            <v>169.60412007582187</v>
          </cell>
          <cell r="FE14">
            <v>166.1156015598178</v>
          </cell>
          <cell r="FF14">
            <v>164.79429895555973</v>
          </cell>
          <cell r="FG14">
            <v>161.75919796210528</v>
          </cell>
          <cell r="FH14">
            <v>159.9045804744959</v>
          </cell>
          <cell r="FI14">
            <v>159.79072673535347</v>
          </cell>
          <cell r="FJ14">
            <v>160.79443733042478</v>
          </cell>
          <cell r="FK14">
            <v>161.45359055703878</v>
          </cell>
          <cell r="FL14">
            <v>161.04211914891005</v>
          </cell>
          <cell r="FM14">
            <v>165.44945731413364</v>
          </cell>
          <cell r="FN14">
            <v>167.03142505800724</v>
          </cell>
          <cell r="FO14">
            <v>167.58271684753896</v>
          </cell>
          <cell r="FP14">
            <v>170.15441314834356</v>
          </cell>
          <cell r="FQ14">
            <v>169.73694943815471</v>
          </cell>
          <cell r="FR14">
            <v>169.81385064792633</v>
          </cell>
          <cell r="FS14">
            <v>178.41879640626908</v>
          </cell>
          <cell r="FT14">
            <v>178.64650388455391</v>
          </cell>
          <cell r="FU14">
            <v>179.01702789527178</v>
          </cell>
          <cell r="FV14">
            <v>179.69016316002606</v>
          </cell>
          <cell r="FW14">
            <v>185.73739465570449</v>
          </cell>
          <cell r="FX14">
            <v>191.00862303459644</v>
          </cell>
          <cell r="FY14">
            <v>196.35775134027006</v>
          </cell>
          <cell r="FZ14">
            <v>196.06512725633382</v>
          </cell>
          <cell r="GA14">
            <v>191.20037670052051</v>
          </cell>
          <cell r="GB14">
            <v>194.58602736449242</v>
          </cell>
          <cell r="GC14">
            <v>196.86310214734078</v>
          </cell>
          <cell r="GD14">
            <v>192.74838806605339</v>
          </cell>
          <cell r="GE14">
            <v>191.08852039539815</v>
          </cell>
          <cell r="GF14">
            <v>198.09152406966686</v>
          </cell>
          <cell r="GG14">
            <v>206.52369178527593</v>
          </cell>
          <cell r="GH14">
            <v>211.96170590484144</v>
          </cell>
          <cell r="GI14">
            <v>212.73071800255775</v>
          </cell>
          <cell r="GJ14">
            <v>205.53596066236497</v>
          </cell>
          <cell r="GK14">
            <v>200.99679185181856</v>
          </cell>
          <cell r="GL14">
            <v>200.11092986392975</v>
          </cell>
          <cell r="GM14">
            <v>198.78163752359151</v>
          </cell>
          <cell r="GN14">
            <v>196.63639338606598</v>
          </cell>
          <cell r="GO14">
            <v>192.39484224450587</v>
          </cell>
          <cell r="GP14">
            <v>191.08852039539815</v>
          </cell>
          <cell r="GQ14">
            <v>182.77719743800162</v>
          </cell>
          <cell r="GR14">
            <v>180.01075132024286</v>
          </cell>
          <cell r="GS14">
            <v>186.79503596931696</v>
          </cell>
          <cell r="GT14">
            <v>180.07067434084414</v>
          </cell>
          <cell r="GU14">
            <v>187.71485433554648</v>
          </cell>
          <cell r="GV14">
            <v>199.89221083873511</v>
          </cell>
          <cell r="GW14">
            <v>201.16757246053217</v>
          </cell>
          <cell r="GX14">
            <v>204.20167473697663</v>
          </cell>
          <cell r="GY14">
            <v>197.09680192768573</v>
          </cell>
          <cell r="GZ14">
            <v>194.45619415318964</v>
          </cell>
          <cell r="HA14">
            <v>201.98552169173956</v>
          </cell>
          <cell r="HB14">
            <v>206.60558658009768</v>
          </cell>
          <cell r="HC14">
            <v>208.54908988159895</v>
          </cell>
          <cell r="HD14">
            <v>209.36304424476623</v>
          </cell>
          <cell r="HE14">
            <v>212.4261093145013</v>
          </cell>
          <cell r="HF14">
            <v>215.39429626828431</v>
          </cell>
          <cell r="HG14">
            <v>216.18727757424116</v>
          </cell>
          <cell r="HH14">
            <v>217.10210235542058</v>
          </cell>
          <cell r="HI14">
            <v>216.32410180461406</v>
          </cell>
          <cell r="HJ14">
            <v>220.18913663339615</v>
          </cell>
          <cell r="HK14">
            <v>220.72844381880759</v>
          </cell>
          <cell r="HL14">
            <v>229.23451659315825</v>
          </cell>
          <cell r="HM14">
            <v>233.83960072636603</v>
          </cell>
          <cell r="HN14">
            <v>235.80707323610784</v>
          </cell>
          <cell r="HO14">
            <v>233.54198305737972</v>
          </cell>
          <cell r="HP14">
            <v>238.40673361319304</v>
          </cell>
          <cell r="HQ14">
            <v>239.78995667207244</v>
          </cell>
          <cell r="HR14">
            <v>232.96172847455739</v>
          </cell>
          <cell r="HS14">
            <v>228.2058380728364</v>
          </cell>
          <cell r="HT14">
            <v>241.40188592624662</v>
          </cell>
          <cell r="HU14">
            <v>242.50546822232008</v>
          </cell>
          <cell r="HV14">
            <v>252.43671016997098</v>
          </cell>
          <cell r="HW14">
            <v>254.461109549284</v>
          </cell>
          <cell r="HX14">
            <v>248.96616856014728</v>
          </cell>
          <cell r="HY14">
            <v>248.7224816097021</v>
          </cell>
          <cell r="HZ14">
            <v>244.2072820073962</v>
          </cell>
          <cell r="IA14">
            <v>250.10170980054141</v>
          </cell>
          <cell r="IB14">
            <v>249.8280613397956</v>
          </cell>
          <cell r="IC14">
            <v>240.21041653329135</v>
          </cell>
          <cell r="ID14">
            <v>232.48833661180734</v>
          </cell>
          <cell r="IE14">
            <v>229.081712890625</v>
          </cell>
          <cell r="IF14">
            <v>228.75912729638816</v>
          </cell>
          <cell r="IG14">
            <v>259.3298549731374</v>
          </cell>
          <cell r="IH14">
            <v>255.13923839908838</v>
          </cell>
          <cell r="II14">
            <v>245.07916195714475</v>
          </cell>
          <cell r="IJ14">
            <v>236.79180820798874</v>
          </cell>
          <cell r="IK14">
            <v>235.09498800796268</v>
          </cell>
          <cell r="IL14">
            <v>240.06160769879818</v>
          </cell>
          <cell r="IM14">
            <v>237.53285622942448</v>
          </cell>
          <cell r="IN14">
            <v>235.58236190885304</v>
          </cell>
          <cell r="IO14">
            <v>233.1225219131708</v>
          </cell>
          <cell r="IP14">
            <v>233.14848855543138</v>
          </cell>
          <cell r="IQ14">
            <v>233.52400615119936</v>
          </cell>
          <cell r="IR14">
            <v>227.75741413533689</v>
          </cell>
          <cell r="IS14">
            <v>229.65098158633708</v>
          </cell>
          <cell r="IT14">
            <v>227.04133403915168</v>
          </cell>
          <cell r="IU14">
            <v>224.41171215176581</v>
          </cell>
          <cell r="IV14">
            <v>235.20185072803497</v>
          </cell>
          <cell r="IW14">
            <v>248.29403201240302</v>
          </cell>
          <cell r="IX14">
            <v>258.43500453215836</v>
          </cell>
          <cell r="IY14">
            <v>269.91325912833213</v>
          </cell>
          <cell r="IZ14">
            <v>269.77044259589911</v>
          </cell>
          <cell r="JA14">
            <v>265.01355347716805</v>
          </cell>
          <cell r="JB14">
            <v>257.72591545504332</v>
          </cell>
          <cell r="JC14">
            <v>246.30758387947083</v>
          </cell>
          <cell r="JD14">
            <v>236.05175890356301</v>
          </cell>
          <cell r="JE14">
            <v>252.34482820504905</v>
          </cell>
          <cell r="JF14">
            <v>271.7299253695607</v>
          </cell>
          <cell r="JG14">
            <v>282.75775859421492</v>
          </cell>
          <cell r="JH14">
            <v>305.18994135630129</v>
          </cell>
          <cell r="JI14">
            <v>293.43803829938173</v>
          </cell>
          <cell r="JJ14">
            <v>288.07093308752775</v>
          </cell>
          <cell r="JK14">
            <v>280.49266841548683</v>
          </cell>
          <cell r="JL14">
            <v>265.45997998064757</v>
          </cell>
          <cell r="JM14">
            <v>239.6491375736594</v>
          </cell>
          <cell r="JN14">
            <v>233.6398573243618</v>
          </cell>
          <cell r="JO14">
            <v>233.6168868331313</v>
          </cell>
          <cell r="JP14">
            <v>252.33184488391876</v>
          </cell>
          <cell r="JQ14">
            <v>261.45812092149254</v>
          </cell>
          <cell r="JR14">
            <v>273.10715612638</v>
          </cell>
          <cell r="JS14">
            <v>274.55229963988063</v>
          </cell>
          <cell r="JT14">
            <v>272.69468600124122</v>
          </cell>
          <cell r="JU14">
            <v>260.81294973301891</v>
          </cell>
          <cell r="JV14">
            <v>255.18218323051929</v>
          </cell>
          <cell r="JW14">
            <v>264.24154522842173</v>
          </cell>
          <cell r="JX14">
            <v>262.87030677366261</v>
          </cell>
          <cell r="JY14">
            <v>260.97673932266235</v>
          </cell>
          <cell r="JZ14">
            <v>267.34955256360769</v>
          </cell>
          <cell r="KA14">
            <v>271.83578937262297</v>
          </cell>
          <cell r="KB14">
            <v>252.05420155513286</v>
          </cell>
          <cell r="KC14">
            <v>235.70320666706561</v>
          </cell>
          <cell r="KD14">
            <v>231.82618723416329</v>
          </cell>
          <cell r="KE14">
            <v>239.535283834517</v>
          </cell>
          <cell r="KF14">
            <v>255.83035057002306</v>
          </cell>
          <cell r="KG14">
            <v>257.04678788822889</v>
          </cell>
          <cell r="KH14">
            <v>266.9270952683687</v>
          </cell>
          <cell r="KI14">
            <v>281.94879781609774</v>
          </cell>
          <cell r="KJ14">
            <v>321.59586567991971</v>
          </cell>
          <cell r="KK14">
            <v>325.69959387409688</v>
          </cell>
          <cell r="KL14">
            <v>325.76850534778833</v>
          </cell>
          <cell r="KM14">
            <v>326.63039812743665</v>
          </cell>
          <cell r="KN14">
            <v>319.99592102986571</v>
          </cell>
          <cell r="KO14">
            <v>321.59386824589967</v>
          </cell>
          <cell r="KP14">
            <v>331.31338218742604</v>
          </cell>
          <cell r="KQ14">
            <v>337.45549179905652</v>
          </cell>
          <cell r="KR14">
            <v>336.4977221864462</v>
          </cell>
          <cell r="KS14">
            <v>333.15901122194526</v>
          </cell>
          <cell r="KT14">
            <v>332.0404481707215</v>
          </cell>
          <cell r="KU14">
            <v>310.23645840793847</v>
          </cell>
          <cell r="KV14">
            <v>319.46060871249438</v>
          </cell>
          <cell r="KW14">
            <v>326.84811843562125</v>
          </cell>
          <cell r="KX14">
            <v>329.4687518699169</v>
          </cell>
          <cell r="KY14">
            <v>341.2835740984678</v>
          </cell>
          <cell r="KZ14">
            <v>360.07443464201685</v>
          </cell>
          <cell r="LA14">
            <v>376.1757502775788</v>
          </cell>
          <cell r="LB14">
            <v>372.07601695144172</v>
          </cell>
          <cell r="LC14">
            <v>365.41856936264037</v>
          </cell>
          <cell r="LD14">
            <v>372.41657945185898</v>
          </cell>
          <cell r="LE14">
            <v>370.47107871633767</v>
          </cell>
          <cell r="LF14">
            <v>376.82092146605254</v>
          </cell>
          <cell r="LG14">
            <v>373.83875247412919</v>
          </cell>
          <cell r="LH14">
            <v>384.69979995810985</v>
          </cell>
          <cell r="LI14">
            <v>373.95560236430168</v>
          </cell>
          <cell r="LJ14">
            <v>371.42485346090791</v>
          </cell>
          <cell r="LK14">
            <v>360.00752060234549</v>
          </cell>
          <cell r="LL14">
            <v>343.51870276689527</v>
          </cell>
          <cell r="LM14">
            <v>340.31282116472721</v>
          </cell>
          <cell r="LN14">
            <v>340.83215400993822</v>
          </cell>
          <cell r="LO14">
            <v>335.54694359290602</v>
          </cell>
          <cell r="LP14">
            <v>317.67889756661651</v>
          </cell>
          <cell r="LQ14">
            <v>307.04655627793073</v>
          </cell>
          <cell r="LR14">
            <v>316.10591827583312</v>
          </cell>
          <cell r="LS14">
            <v>305.21391056454183</v>
          </cell>
          <cell r="LT14">
            <v>277.41062772256134</v>
          </cell>
          <cell r="LU14">
            <v>268.1405364355445</v>
          </cell>
          <cell r="LV14">
            <v>264.88671641689535</v>
          </cell>
          <cell r="LW14">
            <v>270.65430714976787</v>
          </cell>
          <cell r="LX14">
            <v>296.2624100037217</v>
          </cell>
          <cell r="LY14">
            <v>302.1927916092277</v>
          </cell>
          <cell r="LZ14">
            <v>307.13244594079254</v>
          </cell>
          <cell r="MA14">
            <v>300.95637995082143</v>
          </cell>
          <cell r="MB14">
            <v>302.79701540029049</v>
          </cell>
          <cell r="MC14">
            <v>302.73509494566918</v>
          </cell>
          <cell r="MD14">
            <v>303.12359586256741</v>
          </cell>
          <cell r="ME14">
            <v>300.38910868912933</v>
          </cell>
          <cell r="MF14">
            <v>305.14200293982026</v>
          </cell>
          <cell r="MG14">
            <v>306.08279436326029</v>
          </cell>
          <cell r="MH14">
            <v>311.63765837299826</v>
          </cell>
          <cell r="MI14">
            <v>317.35131838732957</v>
          </cell>
          <cell r="MJ14">
            <v>320.49328210085628</v>
          </cell>
          <cell r="MK14">
            <v>316.01104015988108</v>
          </cell>
          <cell r="ML14">
            <v>312.79217523658275</v>
          </cell>
          <cell r="MM14">
            <v>307.82555554574731</v>
          </cell>
          <cell r="MN14">
            <v>304.20021279937032</v>
          </cell>
          <cell r="MO14">
            <v>301.67046261298657</v>
          </cell>
          <cell r="MP14">
            <v>303.26541367799041</v>
          </cell>
          <cell r="MQ14">
            <v>301.23202584558726</v>
          </cell>
          <cell r="MR14">
            <v>320.73497161728142</v>
          </cell>
          <cell r="MS14">
            <v>343.39586057466266</v>
          </cell>
          <cell r="MT14">
            <v>336.47774784624579</v>
          </cell>
          <cell r="MU14">
            <v>311.89932222962381</v>
          </cell>
          <cell r="MV14">
            <v>300.46600989890095</v>
          </cell>
          <cell r="MW14">
            <v>293.97434933376309</v>
          </cell>
          <cell r="MX14">
            <v>300.00060777223115</v>
          </cell>
          <cell r="MY14">
            <v>311.71955316781998</v>
          </cell>
          <cell r="MZ14">
            <v>255.63460203605891</v>
          </cell>
          <cell r="NA14">
            <v>260.9937175118327</v>
          </cell>
          <cell r="NB14">
            <v>264.0398043923974</v>
          </cell>
          <cell r="NC14">
            <v>261.2603749535084</v>
          </cell>
          <cell r="ND14">
            <v>264.23655164337163</v>
          </cell>
          <cell r="NE14">
            <v>271.06477984088662</v>
          </cell>
          <cell r="NF14">
            <v>280.17008282124993</v>
          </cell>
          <cell r="NG14">
            <v>284.31176226180793</v>
          </cell>
          <cell r="NH14">
            <v>281.06493326222898</v>
          </cell>
          <cell r="NI14">
            <v>277.3397188148499</v>
          </cell>
          <cell r="NJ14">
            <v>274.60323420739178</v>
          </cell>
          <cell r="NK14">
            <v>275.4191860045791</v>
          </cell>
          <cell r="NL14">
            <v>274.38851005023719</v>
          </cell>
          <cell r="NM14">
            <v>269.09331246310472</v>
          </cell>
          <cell r="NN14">
            <v>274.90085187637806</v>
          </cell>
          <cell r="NO14">
            <v>284.26681999635696</v>
          </cell>
          <cell r="NP14">
            <v>295.43447360241413</v>
          </cell>
          <cell r="NQ14">
            <v>300.07750898200277</v>
          </cell>
          <cell r="NR14">
            <v>297.64063947755102</v>
          </cell>
          <cell r="NS14">
            <v>297.54875751262904</v>
          </cell>
          <cell r="NT14">
            <v>297.50781011521815</v>
          </cell>
          <cell r="NU14">
            <v>301.20506048631665</v>
          </cell>
          <cell r="NV14">
            <v>302.82198332554105</v>
          </cell>
          <cell r="NW14">
            <v>300.52793035352227</v>
          </cell>
          <cell r="NX14">
            <v>298.64435007262233</v>
          </cell>
          <cell r="NY14">
            <v>311.50383029365537</v>
          </cell>
          <cell r="NZ14">
            <v>328.31123885530235</v>
          </cell>
          <cell r="OA14">
            <v>330.95484278082847</v>
          </cell>
          <cell r="OB14">
            <v>321.23932370734212</v>
          </cell>
          <cell r="OC14">
            <v>299.70299010324482</v>
          </cell>
          <cell r="OD14">
            <v>304.52679326164724</v>
          </cell>
          <cell r="OE14">
            <v>320.01289921903606</v>
          </cell>
          <cell r="OF14">
            <v>320.05484533345702</v>
          </cell>
          <cell r="OG14">
            <v>325.59872345608471</v>
          </cell>
          <cell r="OH14">
            <v>339.07141592127084</v>
          </cell>
          <cell r="OI14">
            <v>337.72314795774219</v>
          </cell>
          <cell r="OJ14">
            <v>325.36502367573979</v>
          </cell>
          <cell r="OK14">
            <v>321.70672326803208</v>
          </cell>
          <cell r="OL14">
            <v>322.84026707440614</v>
          </cell>
          <cell r="OM14">
            <v>319.51653686505557</v>
          </cell>
          <cell r="ON14">
            <v>316.24973352527621</v>
          </cell>
          <cell r="OO14">
            <v>307.25828428405526</v>
          </cell>
          <cell r="OP14">
            <v>314.67975038552282</v>
          </cell>
          <cell r="OQ14">
            <v>334.79990326941015</v>
          </cell>
          <cell r="OR14">
            <v>334.91875059360262</v>
          </cell>
          <cell r="OS14">
            <v>349.58490988576409</v>
          </cell>
          <cell r="OT14">
            <v>348.00993316096066</v>
          </cell>
          <cell r="OU14">
            <v>338.31538714468479</v>
          </cell>
          <cell r="OV14">
            <v>344.58832868462804</v>
          </cell>
          <cell r="OW14">
            <v>337.62227753973008</v>
          </cell>
          <cell r="OX14">
            <v>378.84931571340564</v>
          </cell>
          <cell r="OY14">
            <v>398.35026405107976</v>
          </cell>
          <cell r="OZ14">
            <v>414.6643064097762</v>
          </cell>
          <cell r="PA14">
            <v>421.22587716561554</v>
          </cell>
          <cell r="PB14">
            <v>391.14052595573662</v>
          </cell>
          <cell r="PC14">
            <v>375.35780104637143</v>
          </cell>
          <cell r="PD14">
            <v>374.7465862362385</v>
          </cell>
          <cell r="PE14">
            <v>374.54684283423427</v>
          </cell>
          <cell r="PF14">
            <v>368.30286408758167</v>
          </cell>
          <cell r="PG14">
            <v>369.71804609078168</v>
          </cell>
          <cell r="PH14">
            <v>364.58763681030274</v>
          </cell>
          <cell r="PI14">
            <v>359.65597221481801</v>
          </cell>
          <cell r="PJ14">
            <v>356.23336902147531</v>
          </cell>
          <cell r="PK14">
            <v>351.54439265942574</v>
          </cell>
          <cell r="PL14">
            <v>346.55580119436979</v>
          </cell>
          <cell r="PM14">
            <v>347.39172733175758</v>
          </cell>
          <cell r="PN14">
            <v>374.06546123540403</v>
          </cell>
          <cell r="PO14">
            <v>400.28977248454089</v>
          </cell>
          <cell r="PP14">
            <v>412.81268507319692</v>
          </cell>
          <cell r="PQ14">
            <v>412.67386340880392</v>
          </cell>
          <cell r="PR14">
            <v>419.05266895180944</v>
          </cell>
          <cell r="PS14">
            <v>396.4826632423401</v>
          </cell>
          <cell r="PT14">
            <v>380.39233349388837</v>
          </cell>
          <cell r="PU14">
            <v>369.15676713114976</v>
          </cell>
          <cell r="PV14">
            <v>370.79166687655447</v>
          </cell>
          <cell r="PW14">
            <v>359.10368170827627</v>
          </cell>
          <cell r="PX14">
            <v>347.85712945842738</v>
          </cell>
          <cell r="PY14">
            <v>341.71601856380698</v>
          </cell>
          <cell r="PZ14">
            <v>334.01790785056352</v>
          </cell>
          <cell r="QA14">
            <v>338.47018828123805</v>
          </cell>
          <cell r="QB14">
            <v>338.2544654070735</v>
          </cell>
          <cell r="QC14">
            <v>337.64624674797057</v>
          </cell>
          <cell r="QD14">
            <v>366.36335565412043</v>
          </cell>
          <cell r="QE14">
            <v>345.88765951466559</v>
          </cell>
          <cell r="QF14">
            <v>338.55408051007981</v>
          </cell>
          <cell r="QG14">
            <v>325.90033599311113</v>
          </cell>
          <cell r="QH14">
            <v>306.74793989193438</v>
          </cell>
          <cell r="QI14">
            <v>292.11873312914372</v>
          </cell>
          <cell r="QJ14">
            <v>288.26867905551194</v>
          </cell>
          <cell r="QK14">
            <v>285.48425603157284</v>
          </cell>
          <cell r="QL14">
            <v>278.15067702698707</v>
          </cell>
          <cell r="QM14">
            <v>279.2532606060505</v>
          </cell>
          <cell r="QN14">
            <v>281.49837644457818</v>
          </cell>
          <cell r="QO14">
            <v>277.71623512762784</v>
          </cell>
          <cell r="QP14">
            <v>277.86304652810099</v>
          </cell>
          <cell r="QQ14">
            <v>281.23171900290254</v>
          </cell>
          <cell r="QR14">
            <v>289.83167117619513</v>
          </cell>
          <cell r="QS14">
            <v>295.59526704102757</v>
          </cell>
          <cell r="QT14">
            <v>298.21590047532317</v>
          </cell>
          <cell r="QU14">
            <v>300.09948075622322</v>
          </cell>
          <cell r="QV14">
            <v>294.57158210575579</v>
          </cell>
          <cell r="QW14">
            <v>292.68400695681572</v>
          </cell>
          <cell r="QX14">
            <v>283.45686050122981</v>
          </cell>
          <cell r="QY14">
            <v>254.47309415340425</v>
          </cell>
          <cell r="QZ14">
            <v>255.36894331139325</v>
          </cell>
          <cell r="RA14">
            <v>253.08987109452485</v>
          </cell>
          <cell r="RB14">
            <v>249.94191507893802</v>
          </cell>
          <cell r="RC14">
            <v>252.42672299987078</v>
          </cell>
          <cell r="RD14">
            <v>251.8994004185796</v>
          </cell>
          <cell r="RE14">
            <v>250.16662640619279</v>
          </cell>
          <cell r="RF14">
            <v>254.1185496148467</v>
          </cell>
          <cell r="RG14">
            <v>258.56184159243105</v>
          </cell>
          <cell r="RH14">
            <v>256.38763466161487</v>
          </cell>
          <cell r="RI14">
            <v>254.94049371409417</v>
          </cell>
          <cell r="RJ14">
            <v>249.52944495379924</v>
          </cell>
          <cell r="RK14">
            <v>248.14622189491988</v>
          </cell>
          <cell r="RL14">
            <v>249.62731922078135</v>
          </cell>
          <cell r="RM14">
            <v>254.01068817776439</v>
          </cell>
          <cell r="RN14">
            <v>252.49763190758227</v>
          </cell>
          <cell r="RO14">
            <v>253.51632325780392</v>
          </cell>
          <cell r="RP14">
            <v>249.66227431613208</v>
          </cell>
          <cell r="RQ14">
            <v>250.86672703021765</v>
          </cell>
          <cell r="RR14">
            <v>250.83277065187693</v>
          </cell>
          <cell r="RS14">
            <v>251.85545687013865</v>
          </cell>
          <cell r="RT14">
            <v>252.92108791983128</v>
          </cell>
          <cell r="RU14">
            <v>252.82121621882914</v>
          </cell>
          <cell r="RV14">
            <v>256.31772447091339</v>
          </cell>
          <cell r="RW14">
            <v>260.44042828828094</v>
          </cell>
          <cell r="RX14">
            <v>264.50920138710734</v>
          </cell>
          <cell r="RY14">
            <v>265.4709658677578</v>
          </cell>
          <cell r="RZ14">
            <v>268.57697576892377</v>
          </cell>
          <cell r="SA14">
            <v>270.40562661427259</v>
          </cell>
          <cell r="SB14">
            <v>269.1632226538062</v>
          </cell>
          <cell r="SC14">
            <v>270.95292353576423</v>
          </cell>
          <cell r="SD14">
            <v>278.03882072186474</v>
          </cell>
          <cell r="SE14">
            <v>281.83893894499545</v>
          </cell>
          <cell r="SF14">
            <v>279.82852160382271</v>
          </cell>
          <cell r="SG14">
            <v>273.75831961691381</v>
          </cell>
          <cell r="SH14">
            <v>272.97632419806718</v>
          </cell>
          <cell r="SI14">
            <v>270.7661634548902</v>
          </cell>
          <cell r="SJ14">
            <v>267.10886176419257</v>
          </cell>
          <cell r="SK14">
            <v>264.02082876920701</v>
          </cell>
          <cell r="SL14">
            <v>265.83250142538543</v>
          </cell>
          <cell r="SM14">
            <v>263.312738409102</v>
          </cell>
          <cell r="SN14">
            <v>268.93951004356148</v>
          </cell>
          <cell r="SO14">
            <v>270.04409105664496</v>
          </cell>
          <cell r="SP14">
            <v>266.23498438042401</v>
          </cell>
          <cell r="SQ14">
            <v>265.68968489295247</v>
          </cell>
          <cell r="SR14">
            <v>299.03684585756065</v>
          </cell>
          <cell r="SV14">
            <v>226.65799999999999</v>
          </cell>
          <cell r="TJ14" t="str">
            <v>Low Beta</v>
          </cell>
        </row>
        <row r="15">
          <cell r="A15" t="str">
            <v>DE000A11QR73 Corp</v>
          </cell>
          <cell r="B15" t="str">
            <v>BAYNGR 3 3/4 07/01/74 nc-24</v>
          </cell>
          <cell r="C15" t="str">
            <v>DE000A11QR73</v>
          </cell>
          <cell r="D15">
            <v>269.00767042154069</v>
          </cell>
          <cell r="E15">
            <v>266.72991876202821</v>
          </cell>
          <cell r="F15">
            <v>261.56448194330932</v>
          </cell>
          <cell r="G15">
            <v>264.33817953044178</v>
          </cell>
          <cell r="H15">
            <v>267.71581127136949</v>
          </cell>
          <cell r="I15">
            <v>280.22844703394173</v>
          </cell>
          <cell r="J15">
            <v>280.95536777865885</v>
          </cell>
          <cell r="K15">
            <v>287.59464390647406</v>
          </cell>
          <cell r="L15">
            <v>290.17236286091804</v>
          </cell>
          <cell r="M15">
            <v>297.25859025818107</v>
          </cell>
          <cell r="N15">
            <v>301.91508256649968</v>
          </cell>
          <cell r="O15">
            <v>300.25126397061348</v>
          </cell>
          <cell r="P15">
            <v>294.95384154212474</v>
          </cell>
          <cell r="Q15">
            <v>280.79238554841277</v>
          </cell>
          <cell r="R15">
            <v>277.61973145902152</v>
          </cell>
          <cell r="S15">
            <v>271.8183639750481</v>
          </cell>
          <cell r="T15">
            <v>269.97756467515228</v>
          </cell>
          <cell r="U15">
            <v>270.53150427979227</v>
          </cell>
          <cell r="V15">
            <v>271.47040191292763</v>
          </cell>
          <cell r="W15">
            <v>270.12354875868562</v>
          </cell>
          <cell r="X15">
            <v>293.51699819940325</v>
          </cell>
          <cell r="Y15">
            <v>303.26993484860657</v>
          </cell>
          <cell r="Z15">
            <v>307.2425017244816</v>
          </cell>
          <cell r="AA15">
            <v>306.54857738220693</v>
          </cell>
          <cell r="AB15">
            <v>309.14029481041428</v>
          </cell>
          <cell r="AC15">
            <v>307.00852723443506</v>
          </cell>
          <cell r="AD15">
            <v>310.02119876652955</v>
          </cell>
          <cell r="AE15">
            <v>300.78120619165901</v>
          </cell>
          <cell r="AF15">
            <v>296.09171748089796</v>
          </cell>
          <cell r="AG15">
            <v>289.54143165057894</v>
          </cell>
          <cell r="AH15">
            <v>287.16969023865465</v>
          </cell>
          <cell r="AI15">
            <v>296.04272282272575</v>
          </cell>
          <cell r="AJ15">
            <v>299.81231182903053</v>
          </cell>
          <cell r="AK15">
            <v>304.34281787347788</v>
          </cell>
          <cell r="AL15">
            <v>310.06319418781993</v>
          </cell>
          <cell r="AM15">
            <v>308.7963323122263</v>
          </cell>
          <cell r="AN15">
            <v>304.19483400797844</v>
          </cell>
          <cell r="AO15">
            <v>302.55101323175433</v>
          </cell>
          <cell r="AP15">
            <v>297.45756856381894</v>
          </cell>
          <cell r="AQ15">
            <v>295.76675291138883</v>
          </cell>
          <cell r="AR15">
            <v>313.82878363019228</v>
          </cell>
          <cell r="AS15">
            <v>306.09762654882667</v>
          </cell>
          <cell r="AT15">
            <v>305.44669751882554</v>
          </cell>
          <cell r="AU15">
            <v>296.26669840294119</v>
          </cell>
          <cell r="AV15">
            <v>286.31778312104939</v>
          </cell>
          <cell r="AW15">
            <v>313.37683290582896</v>
          </cell>
          <cell r="AX15">
            <v>308.38937668210269</v>
          </cell>
          <cell r="AY15">
            <v>308.0934089511037</v>
          </cell>
          <cell r="AZ15">
            <v>278.09767934894558</v>
          </cell>
          <cell r="BA15">
            <v>248.50790548592806</v>
          </cell>
          <cell r="BB15">
            <v>226.39031693965197</v>
          </cell>
          <cell r="BC15">
            <v>233.93849397110938</v>
          </cell>
          <cell r="BD15">
            <v>262.44438600844148</v>
          </cell>
          <cell r="BE15">
            <v>271.59738806778194</v>
          </cell>
          <cell r="BF15">
            <v>289.81440188896659</v>
          </cell>
          <cell r="BG15">
            <v>286.47676578736304</v>
          </cell>
          <cell r="BH15">
            <v>280.85437878936528</v>
          </cell>
          <cell r="BI15">
            <v>270.67148901742701</v>
          </cell>
          <cell r="BJ15">
            <v>269.67059814333913</v>
          </cell>
          <cell r="BK15">
            <v>292.76907974404094</v>
          </cell>
          <cell r="BL15">
            <v>332.1247888390422</v>
          </cell>
          <cell r="BM15">
            <v>335.86938057076929</v>
          </cell>
          <cell r="BN15">
            <v>335.14046004408601</v>
          </cell>
          <cell r="BO15">
            <v>339.99893033099175</v>
          </cell>
          <cell r="BP15">
            <v>355.16927632665636</v>
          </cell>
          <cell r="BQ15">
            <v>372.38039981883765</v>
          </cell>
          <cell r="BR15">
            <v>378.61871966242791</v>
          </cell>
          <cell r="BS15">
            <v>378.96568183356521</v>
          </cell>
          <cell r="BT15">
            <v>370.05065382820368</v>
          </cell>
          <cell r="BU15">
            <v>363.8763270075321</v>
          </cell>
          <cell r="BV15">
            <v>361.25661263179779</v>
          </cell>
          <cell r="BW15">
            <v>365.30817089533809</v>
          </cell>
          <cell r="BX15">
            <v>362.54047265410424</v>
          </cell>
          <cell r="BY15">
            <v>361.92353991752867</v>
          </cell>
          <cell r="BZ15">
            <v>361.62657229554651</v>
          </cell>
          <cell r="CA15">
            <v>361.4595905013681</v>
          </cell>
          <cell r="CB15">
            <v>342.41066738224026</v>
          </cell>
          <cell r="CC15">
            <v>334.73250452297924</v>
          </cell>
          <cell r="CD15">
            <v>330.31198648667339</v>
          </cell>
          <cell r="CE15">
            <v>325.84247379219528</v>
          </cell>
          <cell r="CF15">
            <v>344.4794418262839</v>
          </cell>
          <cell r="CG15">
            <v>353.2854817144871</v>
          </cell>
          <cell r="CH15">
            <v>358.61690043640135</v>
          </cell>
          <cell r="CI15">
            <v>362.79844452774529</v>
          </cell>
          <cell r="CJ15">
            <v>355.34025768476727</v>
          </cell>
          <cell r="CK15">
            <v>353.88241663140059</v>
          </cell>
          <cell r="CL15">
            <v>357.76899288272858</v>
          </cell>
          <cell r="CM15">
            <v>346.67920198911429</v>
          </cell>
          <cell r="CN15">
            <v>346.25024875736239</v>
          </cell>
          <cell r="CO15">
            <v>397.33267930221552</v>
          </cell>
          <cell r="CP15">
            <v>429.35118836319447</v>
          </cell>
          <cell r="CQ15">
            <v>454.18648060154914</v>
          </cell>
          <cell r="CR15">
            <v>499.20257255190609</v>
          </cell>
          <cell r="CS15">
            <v>519.78232876616721</v>
          </cell>
          <cell r="CT15">
            <v>523.12396443170314</v>
          </cell>
          <cell r="CU15">
            <v>532.61192997038358</v>
          </cell>
          <cell r="CV15">
            <v>544.52863070702551</v>
          </cell>
          <cell r="CW15">
            <v>559.06404592841864</v>
          </cell>
          <cell r="CX15">
            <v>565.81930941027395</v>
          </cell>
          <cell r="CY15">
            <v>585.05521214324244</v>
          </cell>
          <cell r="CZ15">
            <v>618.85152737218141</v>
          </cell>
          <cell r="DA15">
            <v>695.37418420016775</v>
          </cell>
          <cell r="DB15">
            <v>729.2294929971099</v>
          </cell>
          <cell r="DC15">
            <v>704.15722659575943</v>
          </cell>
          <cell r="DD15">
            <v>726.89574744254355</v>
          </cell>
          <cell r="DE15">
            <v>716.64586497473726</v>
          </cell>
          <cell r="DF15">
            <v>548.93315048760178</v>
          </cell>
          <cell r="DG15">
            <v>465.30426844269039</v>
          </cell>
          <cell r="DH15">
            <v>388.55663614350556</v>
          </cell>
          <cell r="DI15">
            <v>374.67914918899538</v>
          </cell>
          <cell r="DJ15">
            <v>329.67805560338496</v>
          </cell>
          <cell r="DK15">
            <v>318.3612894566059</v>
          </cell>
          <cell r="DL15">
            <v>338.60808197349309</v>
          </cell>
          <cell r="DM15">
            <v>275.59895178216698</v>
          </cell>
          <cell r="DN15">
            <v>244.86830230742694</v>
          </cell>
          <cell r="DO15">
            <v>236.72818981397151</v>
          </cell>
          <cell r="DP15">
            <v>242.32257986444233</v>
          </cell>
          <cell r="DQ15">
            <v>257.59791441333289</v>
          </cell>
          <cell r="DR15">
            <v>257.26495071595906</v>
          </cell>
          <cell r="DS15">
            <v>238.35201277053355</v>
          </cell>
          <cell r="DT15">
            <v>216.01444820797445</v>
          </cell>
          <cell r="DU15">
            <v>206.91044080680609</v>
          </cell>
          <cell r="DV15">
            <v>199.74322223991155</v>
          </cell>
          <cell r="DW15">
            <v>182.13114246350528</v>
          </cell>
          <cell r="DX15">
            <v>183.84495560854674</v>
          </cell>
          <cell r="DY15">
            <v>187.05260588234663</v>
          </cell>
          <cell r="DZ15">
            <v>189.08238457804919</v>
          </cell>
          <cell r="EA15">
            <v>188.31046873909233</v>
          </cell>
          <cell r="EB15">
            <v>187.49055813294649</v>
          </cell>
          <cell r="EC15">
            <v>188.19348149406909</v>
          </cell>
          <cell r="ED15">
            <v>187.3215765568018</v>
          </cell>
          <cell r="EE15">
            <v>187.98950373351573</v>
          </cell>
          <cell r="EF15">
            <v>189.682319167912</v>
          </cell>
          <cell r="EG15">
            <v>188.73442251592874</v>
          </cell>
          <cell r="EH15">
            <v>187.28958004534246</v>
          </cell>
          <cell r="EI15">
            <v>191.41613013261559</v>
          </cell>
          <cell r="EJ15">
            <v>198.14139688497784</v>
          </cell>
          <cell r="EK15">
            <v>205.92054873353243</v>
          </cell>
          <cell r="EL15">
            <v>204.77167399394514</v>
          </cell>
          <cell r="EM15">
            <v>203.748785518229</v>
          </cell>
          <cell r="EN15">
            <v>199.95119956439734</v>
          </cell>
          <cell r="EO15">
            <v>198.79832526087759</v>
          </cell>
          <cell r="EP15">
            <v>202.04097171908614</v>
          </cell>
          <cell r="EQ15">
            <v>190.44623587900401</v>
          </cell>
          <cell r="ER15">
            <v>195.11872644305228</v>
          </cell>
          <cell r="ES15">
            <v>188.71342480528355</v>
          </cell>
          <cell r="ET15">
            <v>188.383460780859</v>
          </cell>
          <cell r="EU15">
            <v>187.62754319763184</v>
          </cell>
          <cell r="EV15">
            <v>192.25303888547421</v>
          </cell>
          <cell r="EW15">
            <v>202.3839343262911</v>
          </cell>
          <cell r="EX15">
            <v>209.53615452843906</v>
          </cell>
          <cell r="EY15">
            <v>209.74613163489104</v>
          </cell>
          <cell r="EZ15">
            <v>212.57382333511114</v>
          </cell>
          <cell r="FA15">
            <v>215.52150195330381</v>
          </cell>
          <cell r="FB15">
            <v>217.26831150078775</v>
          </cell>
          <cell r="FC15">
            <v>221.81781547391415</v>
          </cell>
          <cell r="FD15">
            <v>216.25942149883508</v>
          </cell>
          <cell r="FE15">
            <v>212.37784470242264</v>
          </cell>
          <cell r="FF15">
            <v>210.87700833678247</v>
          </cell>
          <cell r="FG15">
            <v>205.90355058681965</v>
          </cell>
          <cell r="FH15">
            <v>205.96854350072147</v>
          </cell>
          <cell r="FI15">
            <v>203.01086597269773</v>
          </cell>
          <cell r="FJ15">
            <v>207.06442401820419</v>
          </cell>
          <cell r="FK15">
            <v>207.32639545577763</v>
          </cell>
          <cell r="FL15">
            <v>205.92354840648173</v>
          </cell>
          <cell r="FM15">
            <v>209.89911495530606</v>
          </cell>
          <cell r="FN15">
            <v>209.18119322943687</v>
          </cell>
          <cell r="FO15">
            <v>210.77101989257338</v>
          </cell>
          <cell r="FP15">
            <v>215.67448527371883</v>
          </cell>
          <cell r="FQ15">
            <v>217.14232523691655</v>
          </cell>
          <cell r="FR15">
            <v>219.811034270823</v>
          </cell>
          <cell r="FS15">
            <v>227.2252259105444</v>
          </cell>
          <cell r="FT15">
            <v>228.93203981870411</v>
          </cell>
          <cell r="FU15">
            <v>228.21611787480117</v>
          </cell>
          <cell r="FV15">
            <v>228.65606990736725</v>
          </cell>
          <cell r="FW15">
            <v>231.2197903880477</v>
          </cell>
          <cell r="FX15">
            <v>234.75440501332284</v>
          </cell>
          <cell r="FY15">
            <v>240.17281425076723</v>
          </cell>
          <cell r="FZ15">
            <v>242.9315134731531</v>
          </cell>
          <cell r="GA15">
            <v>234.25145984882116</v>
          </cell>
          <cell r="GB15">
            <v>237.93305844861268</v>
          </cell>
          <cell r="GC15">
            <v>239.84285022634268</v>
          </cell>
          <cell r="GD15">
            <v>240.69075778001547</v>
          </cell>
          <cell r="GE15">
            <v>238.85395804405212</v>
          </cell>
          <cell r="GF15">
            <v>242.35057681196929</v>
          </cell>
          <cell r="GG15">
            <v>248.11194865661861</v>
          </cell>
          <cell r="GH15">
            <v>250.21271961212159</v>
          </cell>
          <cell r="GI15">
            <v>251.90953461045029</v>
          </cell>
          <cell r="GJ15">
            <v>246.71010149830579</v>
          </cell>
          <cell r="GK15">
            <v>244.25036967986821</v>
          </cell>
          <cell r="GL15">
            <v>245.41324289321898</v>
          </cell>
          <cell r="GM15">
            <v>244.63432781738044</v>
          </cell>
          <cell r="GN15">
            <v>240.59876780956984</v>
          </cell>
          <cell r="GO15">
            <v>234.6024215838909</v>
          </cell>
          <cell r="GP15">
            <v>234.87039236736297</v>
          </cell>
          <cell r="GQ15">
            <v>230.75184140795469</v>
          </cell>
          <cell r="GR15">
            <v>223.74460539835692</v>
          </cell>
          <cell r="GS15">
            <v>222.21877175813913</v>
          </cell>
          <cell r="GT15">
            <v>211.70891763472557</v>
          </cell>
          <cell r="GU15">
            <v>217.72426178908347</v>
          </cell>
          <cell r="GV15">
            <v>229.43298520123957</v>
          </cell>
          <cell r="GW15">
            <v>231.12880030858517</v>
          </cell>
          <cell r="GX15">
            <v>228.70306478357315</v>
          </cell>
          <cell r="GY15">
            <v>224.63650815528632</v>
          </cell>
          <cell r="GZ15">
            <v>221.54984469044209</v>
          </cell>
          <cell r="HA15">
            <v>224.03157411050799</v>
          </cell>
          <cell r="HB15">
            <v>228.89004439741373</v>
          </cell>
          <cell r="HC15">
            <v>229.44598378401994</v>
          </cell>
          <cell r="HD15">
            <v>229.44198422008753</v>
          </cell>
          <cell r="HE15">
            <v>231.10980237990617</v>
          </cell>
          <cell r="HF15">
            <v>233.02159393960238</v>
          </cell>
          <cell r="HG15">
            <v>235.14936195164921</v>
          </cell>
          <cell r="HH15">
            <v>234.6594153699279</v>
          </cell>
          <cell r="HI15">
            <v>235.2743483245373</v>
          </cell>
          <cell r="HJ15">
            <v>237.59309551435709</v>
          </cell>
          <cell r="HK15">
            <v>238.37501026314499</v>
          </cell>
          <cell r="HL15">
            <v>247.95796544522048</v>
          </cell>
          <cell r="HM15">
            <v>252.70944739693402</v>
          </cell>
          <cell r="HN15">
            <v>255.63412852251531</v>
          </cell>
          <cell r="HO15">
            <v>254.02930349463225</v>
          </cell>
          <cell r="HP15">
            <v>258.23984442448614</v>
          </cell>
          <cell r="HQ15">
            <v>261.35150516390797</v>
          </cell>
          <cell r="HR15">
            <v>255.23517202025653</v>
          </cell>
          <cell r="HS15">
            <v>252.95542057877779</v>
          </cell>
          <cell r="HT15">
            <v>261.02454081243275</v>
          </cell>
          <cell r="HU15">
            <v>261.30950974261765</v>
          </cell>
          <cell r="HV15">
            <v>269.23164600175619</v>
          </cell>
          <cell r="HW15">
            <v>271.2594249154925</v>
          </cell>
          <cell r="HX15">
            <v>268.27974978584052</v>
          </cell>
          <cell r="HY15">
            <v>268.85268731915949</v>
          </cell>
          <cell r="HZ15">
            <v>265.47405568724866</v>
          </cell>
          <cell r="IA15">
            <v>270.24453556764126</v>
          </cell>
          <cell r="IB15">
            <v>266.91989804881814</v>
          </cell>
          <cell r="IC15">
            <v>260.81656348794701</v>
          </cell>
          <cell r="ID15">
            <v>257.30494635528328</v>
          </cell>
          <cell r="IE15">
            <v>254.15728954046966</v>
          </cell>
          <cell r="IF15">
            <v>256.54802888107304</v>
          </cell>
          <cell r="IG15">
            <v>283.29411278814075</v>
          </cell>
          <cell r="IH15">
            <v>280.99536341798307</v>
          </cell>
          <cell r="II15">
            <v>274.3270904516578</v>
          </cell>
          <cell r="IJ15">
            <v>272.20332200354341</v>
          </cell>
          <cell r="IK15">
            <v>269.06466420757772</v>
          </cell>
          <cell r="IL15">
            <v>275.16899865943196</v>
          </cell>
          <cell r="IM15">
            <v>274.91102678579091</v>
          </cell>
          <cell r="IN15">
            <v>272.82725397700074</v>
          </cell>
          <cell r="IO15">
            <v>271.06544606477024</v>
          </cell>
          <cell r="IP15">
            <v>271.52239624404911</v>
          </cell>
          <cell r="IQ15">
            <v>272.16132658225297</v>
          </cell>
          <cell r="IR15">
            <v>266.94389543241266</v>
          </cell>
          <cell r="IS15">
            <v>262.47538262891771</v>
          </cell>
          <cell r="IT15">
            <v>264.94411346620325</v>
          </cell>
          <cell r="IU15">
            <v>266.16598024755717</v>
          </cell>
          <cell r="IV15">
            <v>274.01412457394599</v>
          </cell>
          <cell r="IW15">
            <v>285.87183174258473</v>
          </cell>
          <cell r="IX15">
            <v>292.50210885155201</v>
          </cell>
          <cell r="IY15">
            <v>305.44469773685933</v>
          </cell>
          <cell r="IZ15">
            <v>308.27738889199492</v>
          </cell>
          <cell r="JA15">
            <v>299.51434431606532</v>
          </cell>
          <cell r="JB15">
            <v>293.85296156972646</v>
          </cell>
          <cell r="JC15">
            <v>285.07691841101649</v>
          </cell>
          <cell r="JD15">
            <v>276.26787884986402</v>
          </cell>
          <cell r="JE15">
            <v>290.86828698515887</v>
          </cell>
          <cell r="JF15">
            <v>302.74799175542591</v>
          </cell>
          <cell r="JG15">
            <v>310.68612627029421</v>
          </cell>
          <cell r="JH15">
            <v>321.95489764988423</v>
          </cell>
          <cell r="JI15">
            <v>314.62369696176052</v>
          </cell>
          <cell r="JJ15">
            <v>311.5360336059332</v>
          </cell>
          <cell r="JK15">
            <v>310.10618950009342</v>
          </cell>
          <cell r="JL15">
            <v>299.60233472257852</v>
          </cell>
          <cell r="JM15">
            <v>279.67450742930174</v>
          </cell>
          <cell r="JN15">
            <v>274.64605567526814</v>
          </cell>
          <cell r="JO15">
            <v>275.13600225698946</v>
          </cell>
          <cell r="JP15">
            <v>287.52965099257227</v>
          </cell>
          <cell r="JQ15">
            <v>295.6477658843994</v>
          </cell>
          <cell r="JR15">
            <v>302.0880637065768</v>
          </cell>
          <cell r="JS15">
            <v>302.90597453075651</v>
          </cell>
          <cell r="JT15">
            <v>302.35103503513335</v>
          </cell>
          <cell r="JU15">
            <v>293.92695350247624</v>
          </cell>
          <cell r="JV15">
            <v>290.70130519098046</v>
          </cell>
          <cell r="JW15">
            <v>293.76897072714564</v>
          </cell>
          <cell r="JX15">
            <v>290.95327771872286</v>
          </cell>
          <cell r="JY15">
            <v>292.30613021886353</v>
          </cell>
          <cell r="JZ15">
            <v>298.08949966514115</v>
          </cell>
          <cell r="KA15">
            <v>304.77077121424674</v>
          </cell>
          <cell r="KB15">
            <v>291.23124741202588</v>
          </cell>
          <cell r="KC15">
            <v>282.20023205262424</v>
          </cell>
          <cell r="KD15">
            <v>280.88837508279084</v>
          </cell>
          <cell r="KE15">
            <v>286.08980797690151</v>
          </cell>
          <cell r="KF15">
            <v>300.55423093849419</v>
          </cell>
          <cell r="KG15">
            <v>305.88165009647611</v>
          </cell>
          <cell r="KH15">
            <v>318.5852650368214</v>
          </cell>
          <cell r="KI15">
            <v>326.9483532195091</v>
          </cell>
          <cell r="KJ15">
            <v>357.89397925561667</v>
          </cell>
          <cell r="KK15">
            <v>360.7466682304144</v>
          </cell>
          <cell r="KL15">
            <v>359.04085421323776</v>
          </cell>
          <cell r="KM15">
            <v>359.10984669107199</v>
          </cell>
          <cell r="KN15">
            <v>355.90019663530592</v>
          </cell>
          <cell r="KO15">
            <v>354.80731579077246</v>
          </cell>
          <cell r="KP15">
            <v>361.6355713143945</v>
          </cell>
          <cell r="KQ15">
            <v>365.49315072721242</v>
          </cell>
          <cell r="KR15">
            <v>366.60402960944174</v>
          </cell>
          <cell r="KS15">
            <v>364.64124360960722</v>
          </cell>
          <cell r="KT15">
            <v>363.50736723476649</v>
          </cell>
          <cell r="KU15">
            <v>351.02372831070426</v>
          </cell>
          <cell r="KV15">
            <v>353.74343178474902</v>
          </cell>
          <cell r="KW15">
            <v>360.86565525740383</v>
          </cell>
          <cell r="KX15">
            <v>361.12062745809556</v>
          </cell>
          <cell r="KY15">
            <v>370.03965502738953</v>
          </cell>
          <cell r="KZ15">
            <v>378.59972173374894</v>
          </cell>
          <cell r="LA15">
            <v>385.73294400721784</v>
          </cell>
          <cell r="LB15">
            <v>383.95413794827459</v>
          </cell>
          <cell r="LC15">
            <v>380.11255679118631</v>
          </cell>
          <cell r="LD15">
            <v>383.86414775979517</v>
          </cell>
          <cell r="LE15">
            <v>383.51818547964098</v>
          </cell>
          <cell r="LF15">
            <v>383.64417174351212</v>
          </cell>
          <cell r="LG15">
            <v>382.97024522089959</v>
          </cell>
          <cell r="LH15">
            <v>388.75261477619409</v>
          </cell>
          <cell r="LI15">
            <v>379.96457292568681</v>
          </cell>
          <cell r="LJ15">
            <v>377.24886901557448</v>
          </cell>
          <cell r="LK15">
            <v>371.78146511995794</v>
          </cell>
          <cell r="LL15">
            <v>361.51258472347263</v>
          </cell>
          <cell r="LM15">
            <v>357.80798863106963</v>
          </cell>
          <cell r="LN15">
            <v>357.12806276255844</v>
          </cell>
          <cell r="LO15">
            <v>351.72365199887753</v>
          </cell>
          <cell r="LP15">
            <v>335.24444870632885</v>
          </cell>
          <cell r="LQ15">
            <v>326.59239202952381</v>
          </cell>
          <cell r="LR15">
            <v>332.94769911813734</v>
          </cell>
          <cell r="LS15">
            <v>323.72770436292882</v>
          </cell>
          <cell r="LT15">
            <v>305.57568345564601</v>
          </cell>
          <cell r="LU15">
            <v>299.95629613059759</v>
          </cell>
          <cell r="LV15">
            <v>297.32658284503219</v>
          </cell>
          <cell r="LW15">
            <v>302.51101759243011</v>
          </cell>
          <cell r="LX15">
            <v>322.98578525346517</v>
          </cell>
          <cell r="LY15">
            <v>328.45018947613238</v>
          </cell>
          <cell r="LZ15">
            <v>333.1306791680455</v>
          </cell>
          <cell r="MA15">
            <v>330.6589486578107</v>
          </cell>
          <cell r="MB15">
            <v>332.55574185276032</v>
          </cell>
          <cell r="MC15">
            <v>330.65394920289515</v>
          </cell>
          <cell r="MD15">
            <v>332.5477427248955</v>
          </cell>
          <cell r="ME15">
            <v>329.35609070682523</v>
          </cell>
          <cell r="MF15">
            <v>332.52074566835165</v>
          </cell>
          <cell r="MG15">
            <v>334.26155586993696</v>
          </cell>
          <cell r="MH15">
            <v>342.47066084122656</v>
          </cell>
          <cell r="MI15">
            <v>349.50489390736817</v>
          </cell>
          <cell r="MJ15">
            <v>352.08161297082904</v>
          </cell>
          <cell r="MK15">
            <v>347.48211444854735</v>
          </cell>
          <cell r="ML15">
            <v>347.3771258953214</v>
          </cell>
          <cell r="MM15">
            <v>345.0223826301098</v>
          </cell>
          <cell r="MN15">
            <v>344.74241315484045</v>
          </cell>
          <cell r="MO15">
            <v>342.66963914686443</v>
          </cell>
          <cell r="MP15">
            <v>346.04127154189348</v>
          </cell>
          <cell r="MQ15">
            <v>345.06237826943402</v>
          </cell>
          <cell r="MR15">
            <v>358.27793739312887</v>
          </cell>
          <cell r="MS15">
            <v>372.90434269398452</v>
          </cell>
          <cell r="MT15">
            <v>369.69869220215082</v>
          </cell>
          <cell r="MU15">
            <v>349.84585673260688</v>
          </cell>
          <cell r="MV15">
            <v>344.54343484920264</v>
          </cell>
          <cell r="MW15">
            <v>336.97126043415068</v>
          </cell>
          <cell r="MX15">
            <v>342.04970673733948</v>
          </cell>
          <cell r="MY15">
            <v>347.76108403283354</v>
          </cell>
          <cell r="MZ15">
            <v>297.99850958567856</v>
          </cell>
          <cell r="NA15">
            <v>302.70399655216937</v>
          </cell>
          <cell r="NB15">
            <v>304.87375998550652</v>
          </cell>
          <cell r="NC15">
            <v>304.31282114398482</v>
          </cell>
          <cell r="ND15">
            <v>307.77144405454396</v>
          </cell>
          <cell r="NE15">
            <v>313.69279845649004</v>
          </cell>
          <cell r="NF15">
            <v>322.37685164475437</v>
          </cell>
          <cell r="NG15">
            <v>325.24653876626491</v>
          </cell>
          <cell r="NH15">
            <v>322.82880236911774</v>
          </cell>
          <cell r="NI15">
            <v>319.49416594046352</v>
          </cell>
          <cell r="NJ15">
            <v>315.0886462689042</v>
          </cell>
          <cell r="NK15">
            <v>318.3832870582342</v>
          </cell>
          <cell r="NL15">
            <v>318.18130907964706</v>
          </cell>
          <cell r="NM15">
            <v>315.20963307785991</v>
          </cell>
          <cell r="NN15">
            <v>318.51027321308851</v>
          </cell>
          <cell r="NO15">
            <v>327.93124605590106</v>
          </cell>
          <cell r="NP15">
            <v>331.92581053340433</v>
          </cell>
          <cell r="NQ15">
            <v>336.00736552643775</v>
          </cell>
          <cell r="NR15">
            <v>332.47375079214572</v>
          </cell>
          <cell r="NS15">
            <v>333.89259609717129</v>
          </cell>
          <cell r="NT15">
            <v>332.21277924555545</v>
          </cell>
          <cell r="NU15">
            <v>333.56463185471296</v>
          </cell>
          <cell r="NV15">
            <v>335.41742984640598</v>
          </cell>
          <cell r="NW15">
            <v>332.0267995226979</v>
          </cell>
          <cell r="NX15">
            <v>331.49985697460176</v>
          </cell>
          <cell r="NY15">
            <v>337.604191426456</v>
          </cell>
          <cell r="NZ15">
            <v>353.24148651123045</v>
          </cell>
          <cell r="OA15">
            <v>355.58923053956028</v>
          </cell>
          <cell r="OB15">
            <v>346.78219076037408</v>
          </cell>
          <cell r="OC15">
            <v>332.59073803716899</v>
          </cell>
          <cell r="OD15">
            <v>332.55974141669276</v>
          </cell>
          <cell r="OE15">
            <v>340.65885837984086</v>
          </cell>
          <cell r="OF15">
            <v>339.53198124188185</v>
          </cell>
          <cell r="OG15">
            <v>341.3987777073383</v>
          </cell>
          <cell r="OH15">
            <v>347.5861031107903</v>
          </cell>
          <cell r="OI15">
            <v>346.69420035386088</v>
          </cell>
          <cell r="OJ15">
            <v>338.86905352008341</v>
          </cell>
          <cell r="OK15">
            <v>335.90637653714418</v>
          </cell>
          <cell r="OL15">
            <v>336.77428191047903</v>
          </cell>
          <cell r="OM15">
            <v>334.25955608797074</v>
          </cell>
          <cell r="ON15">
            <v>331.90881238669158</v>
          </cell>
          <cell r="OO15">
            <v>323.91468397676942</v>
          </cell>
          <cell r="OP15">
            <v>332.48075002902743</v>
          </cell>
          <cell r="OQ15">
            <v>348.84196618556973</v>
          </cell>
          <cell r="OR15">
            <v>355.49124122321604</v>
          </cell>
          <cell r="OS15">
            <v>369.28073777121307</v>
          </cell>
          <cell r="OT15">
            <v>369.52371128010753</v>
          </cell>
          <cell r="OU15">
            <v>366.61502841025589</v>
          </cell>
          <cell r="OV15">
            <v>376.26597617918253</v>
          </cell>
          <cell r="OW15">
            <v>373.80724425172809</v>
          </cell>
          <cell r="OX15">
            <v>401.2932474862933</v>
          </cell>
          <cell r="OY15">
            <v>417.58447127401826</v>
          </cell>
          <cell r="OZ15">
            <v>431.74692715871333</v>
          </cell>
          <cell r="PA15">
            <v>437.24032821989061</v>
          </cell>
          <cell r="PB15">
            <v>417.10552349311115</v>
          </cell>
          <cell r="PC15">
            <v>404.78786647224427</v>
          </cell>
          <cell r="PD15">
            <v>405.09683278602364</v>
          </cell>
          <cell r="PE15">
            <v>404.47090103060003</v>
          </cell>
          <cell r="PF15">
            <v>401.50322459274531</v>
          </cell>
          <cell r="PG15">
            <v>417.81844576406479</v>
          </cell>
          <cell r="PH15">
            <v>400.2063659876585</v>
          </cell>
          <cell r="PI15">
            <v>396.47877240264415</v>
          </cell>
          <cell r="PJ15">
            <v>394.28801125866175</v>
          </cell>
          <cell r="PK15">
            <v>390.81638976532219</v>
          </cell>
          <cell r="PL15">
            <v>389.19356669974326</v>
          </cell>
          <cell r="PM15">
            <v>391.0923596766591</v>
          </cell>
          <cell r="PN15">
            <v>408.10750453615185</v>
          </cell>
          <cell r="PO15">
            <v>424.62870324999096</v>
          </cell>
          <cell r="PP15">
            <v>429.59316198110577</v>
          </cell>
          <cell r="PQ15">
            <v>427.52438753706218</v>
          </cell>
          <cell r="PR15">
            <v>429.12621289199592</v>
          </cell>
          <cell r="PS15">
            <v>411.82609910231827</v>
          </cell>
          <cell r="PT15">
            <v>399.29446541106705</v>
          </cell>
          <cell r="PU15">
            <v>389.7745033609271</v>
          </cell>
          <cell r="PV15">
            <v>389.55452734464404</v>
          </cell>
          <cell r="PW15">
            <v>380.12255570101735</v>
          </cell>
          <cell r="PX15">
            <v>368.17085877996686</v>
          </cell>
          <cell r="PY15">
            <v>363.41437737333774</v>
          </cell>
          <cell r="PZ15">
            <v>360.00674890291691</v>
          </cell>
          <cell r="QA15">
            <v>363.29539034634826</v>
          </cell>
          <cell r="QB15">
            <v>363.36438282418248</v>
          </cell>
          <cell r="QC15">
            <v>363.68534782975917</v>
          </cell>
          <cell r="QD15">
            <v>385.09801323294636</v>
          </cell>
          <cell r="QE15">
            <v>368.77079336982962</v>
          </cell>
          <cell r="QF15">
            <v>362.14751549774411</v>
          </cell>
          <cell r="QG15">
            <v>347.42212098956105</v>
          </cell>
          <cell r="QH15">
            <v>323.81569476944208</v>
          </cell>
          <cell r="QI15">
            <v>305.40970155245066</v>
          </cell>
          <cell r="QJ15">
            <v>301.30314928483966</v>
          </cell>
          <cell r="QK15">
            <v>298.38546739614009</v>
          </cell>
          <cell r="QL15">
            <v>293.9449515401721</v>
          </cell>
          <cell r="QM15">
            <v>294.61387860786914</v>
          </cell>
          <cell r="QN15">
            <v>296.68365294289589</v>
          </cell>
          <cell r="QO15">
            <v>296.6246593748927</v>
          </cell>
          <cell r="QP15">
            <v>296.71764923632145</v>
          </cell>
          <cell r="QQ15">
            <v>300.04828610104323</v>
          </cell>
          <cell r="QR15">
            <v>308.85032642531394</v>
          </cell>
          <cell r="QS15">
            <v>312.59391826605793</v>
          </cell>
          <cell r="QT15">
            <v>315.86856123572591</v>
          </cell>
          <cell r="QU15">
            <v>316.00854597336053</v>
          </cell>
          <cell r="QV15">
            <v>309.96320508950953</v>
          </cell>
          <cell r="QW15">
            <v>306.89353977137807</v>
          </cell>
          <cell r="QX15">
            <v>300.37025099760297</v>
          </cell>
          <cell r="QY15">
            <v>275.73593684685233</v>
          </cell>
          <cell r="QZ15">
            <v>274.74404499161244</v>
          </cell>
          <cell r="RA15">
            <v>273.5421760299206</v>
          </cell>
          <cell r="RB15">
            <v>271.33741641217472</v>
          </cell>
          <cell r="RC15">
            <v>273.03123173755404</v>
          </cell>
          <cell r="RD15">
            <v>271.49939875143764</v>
          </cell>
          <cell r="RE15">
            <v>271.49239951455593</v>
          </cell>
          <cell r="RF15">
            <v>274.5090706105828</v>
          </cell>
          <cell r="RG15">
            <v>276.15389127779008</v>
          </cell>
          <cell r="RH15">
            <v>275.09900629061462</v>
          </cell>
          <cell r="RI15">
            <v>274.75304401046037</v>
          </cell>
          <cell r="RJ15">
            <v>269.79158495229484</v>
          </cell>
          <cell r="RK15">
            <v>270.19254123651979</v>
          </cell>
          <cell r="RL15">
            <v>273.26420633661746</v>
          </cell>
          <cell r="RM15">
            <v>277.51874246972795</v>
          </cell>
          <cell r="RN15">
            <v>275.39397413063045</v>
          </cell>
          <cell r="RO15">
            <v>276.30587470722202</v>
          </cell>
          <cell r="RP15">
            <v>272.26631513547898</v>
          </cell>
          <cell r="RQ15">
            <v>273.70115869623424</v>
          </cell>
          <cell r="RR15">
            <v>275.05501108735797</v>
          </cell>
          <cell r="RS15">
            <v>275.48296442812676</v>
          </cell>
          <cell r="RT15">
            <v>277.78371358025078</v>
          </cell>
          <cell r="RU15">
            <v>277.14878280597924</v>
          </cell>
          <cell r="RV15">
            <v>279.0715731664896</v>
          </cell>
          <cell r="RW15">
            <v>281.70328623402116</v>
          </cell>
          <cell r="RX15">
            <v>286.7317379880547</v>
          </cell>
          <cell r="RY15">
            <v>288.27157010203598</v>
          </cell>
          <cell r="RZ15">
            <v>291.36423291277885</v>
          </cell>
          <cell r="SA15">
            <v>293.34101738637685</v>
          </cell>
          <cell r="SB15">
            <v>292.53110569006202</v>
          </cell>
          <cell r="SC15">
            <v>294.77186138319968</v>
          </cell>
          <cell r="SD15">
            <v>299.69032512909178</v>
          </cell>
          <cell r="SE15">
            <v>303.46191391736272</v>
          </cell>
          <cell r="SF15">
            <v>302.50101868259907</v>
          </cell>
          <cell r="SG15">
            <v>296.8166384436488</v>
          </cell>
          <cell r="SH15">
            <v>296.31469317013023</v>
          </cell>
          <cell r="SI15">
            <v>296.01172620224952</v>
          </cell>
          <cell r="SJ15">
            <v>292.67409010064603</v>
          </cell>
          <cell r="SK15">
            <v>289.59542576366664</v>
          </cell>
          <cell r="SL15">
            <v>291.38023116850849</v>
          </cell>
          <cell r="SM15">
            <v>291.5402137258053</v>
          </cell>
          <cell r="SN15">
            <v>292.80507581943272</v>
          </cell>
          <cell r="SO15">
            <v>294.07293758600952</v>
          </cell>
          <cell r="SP15">
            <v>288.52854208469392</v>
          </cell>
          <cell r="SQ15">
            <v>284.87893999636174</v>
          </cell>
          <cell r="SR15">
            <v>313.73379398679731</v>
          </cell>
          <cell r="TJ15" t="str">
            <v>Low Beta</v>
          </cell>
        </row>
        <row r="16">
          <cell r="A16" t="str">
            <v>XS2077670003 Corp</v>
          </cell>
          <cell r="B16" t="str">
            <v>BAYNGR 2 3/8 11/12/79 nc-25</v>
          </cell>
          <cell r="C16" t="str">
            <v>XS2077670003</v>
          </cell>
          <cell r="D16">
            <v>280.40974564105272</v>
          </cell>
          <cell r="E16">
            <v>277.96904282271862</v>
          </cell>
          <cell r="F16">
            <v>275.7994184717536</v>
          </cell>
          <cell r="G16">
            <v>279.44801504909992</v>
          </cell>
          <cell r="H16">
            <v>283.04080135375261</v>
          </cell>
          <cell r="I16">
            <v>295.74860112369061</v>
          </cell>
          <cell r="J16">
            <v>297.17774274945259</v>
          </cell>
          <cell r="K16">
            <v>301.26086216419935</v>
          </cell>
          <cell r="L16">
            <v>303.12751646339893</v>
          </cell>
          <cell r="M16">
            <v>309.80182711035013</v>
          </cell>
          <cell r="N16">
            <v>312.21861124038696</v>
          </cell>
          <cell r="O16">
            <v>311.83790545165539</v>
          </cell>
          <cell r="P16">
            <v>306.66847894340754</v>
          </cell>
          <cell r="Q16">
            <v>291.34756247699261</v>
          </cell>
          <cell r="R16">
            <v>288.21421431005001</v>
          </cell>
          <cell r="S16">
            <v>282.92419774830341</v>
          </cell>
          <cell r="T16">
            <v>281.10239098966122</v>
          </cell>
          <cell r="U16">
            <v>280.80241077393293</v>
          </cell>
          <cell r="V16">
            <v>286.83490328490734</v>
          </cell>
          <cell r="W16">
            <v>286.18112580478191</v>
          </cell>
          <cell r="X16">
            <v>311.38444698601961</v>
          </cell>
          <cell r="Y16">
            <v>322.95909889787436</v>
          </cell>
          <cell r="Z16">
            <v>328.38066824525595</v>
          </cell>
          <cell r="AA16">
            <v>327.92920300364494</v>
          </cell>
          <cell r="AB16">
            <v>330.99876800179482</v>
          </cell>
          <cell r="AC16">
            <v>329.40020233392715</v>
          </cell>
          <cell r="AD16">
            <v>331.83990854024887</v>
          </cell>
          <cell r="AE16">
            <v>322.67207463830709</v>
          </cell>
          <cell r="AF16">
            <v>316.04061830788851</v>
          </cell>
          <cell r="AG16">
            <v>309.42311454564333</v>
          </cell>
          <cell r="AH16">
            <v>306.87178779393435</v>
          </cell>
          <cell r="AI16">
            <v>318.31887336820364</v>
          </cell>
          <cell r="AJ16">
            <v>322.15682622790337</v>
          </cell>
          <cell r="AK16">
            <v>326.29475930333138</v>
          </cell>
          <cell r="AL16">
            <v>331.26386679708958</v>
          </cell>
          <cell r="AM16">
            <v>329.46797195076942</v>
          </cell>
          <cell r="AN16">
            <v>322.21462972462177</v>
          </cell>
          <cell r="AO16">
            <v>319.95929674059153</v>
          </cell>
          <cell r="AP16">
            <v>314.01151625066996</v>
          </cell>
          <cell r="AQ16">
            <v>312.82554795593023</v>
          </cell>
          <cell r="AR16">
            <v>330.5772011205554</v>
          </cell>
          <cell r="AS16">
            <v>324.26266741007566</v>
          </cell>
          <cell r="AT16">
            <v>322.59832534939051</v>
          </cell>
          <cell r="AU16">
            <v>311.26983660459518</v>
          </cell>
          <cell r="AV16">
            <v>303.6547242179513</v>
          </cell>
          <cell r="AW16">
            <v>330.04600691795349</v>
          </cell>
          <cell r="AX16">
            <v>324.17795538902283</v>
          </cell>
          <cell r="AY16">
            <v>325.88913821429014</v>
          </cell>
          <cell r="AZ16">
            <v>297.46676023304462</v>
          </cell>
          <cell r="BA16">
            <v>266.37146883457899</v>
          </cell>
          <cell r="BB16">
            <v>249.39119336754084</v>
          </cell>
          <cell r="BC16">
            <v>255.21340074390176</v>
          </cell>
          <cell r="BD16">
            <v>285.61604679375887</v>
          </cell>
          <cell r="BE16">
            <v>293.50522748380899</v>
          </cell>
          <cell r="BF16">
            <v>312.63718828558922</v>
          </cell>
          <cell r="BG16">
            <v>311.46816239506006</v>
          </cell>
          <cell r="BH16">
            <v>310.9917818531394</v>
          </cell>
          <cell r="BI16">
            <v>299.54170644283295</v>
          </cell>
          <cell r="BJ16">
            <v>300.44463692605495</v>
          </cell>
          <cell r="BK16">
            <v>324.31249801069498</v>
          </cell>
          <cell r="BL16">
            <v>361.32367831468582</v>
          </cell>
          <cell r="BM16">
            <v>365.68883892893791</v>
          </cell>
          <cell r="BN16">
            <v>366.87381061166525</v>
          </cell>
          <cell r="BO16">
            <v>374.73309294134378</v>
          </cell>
          <cell r="BP16">
            <v>392.25951179116964</v>
          </cell>
          <cell r="BQ16">
            <v>410.81044778972864</v>
          </cell>
          <cell r="BR16">
            <v>421.70939675718546</v>
          </cell>
          <cell r="BS16">
            <v>419.61750814318657</v>
          </cell>
          <cell r="BT16">
            <v>407.39505842328072</v>
          </cell>
          <cell r="BU16">
            <v>402.32828295230865</v>
          </cell>
          <cell r="BV16">
            <v>399.16802626103163</v>
          </cell>
          <cell r="BW16">
            <v>398.93182921409607</v>
          </cell>
          <cell r="BX16">
            <v>402.17679792642593</v>
          </cell>
          <cell r="BY16">
            <v>402.00936710834503</v>
          </cell>
          <cell r="BZ16">
            <v>404.53378533571959</v>
          </cell>
          <cell r="CA16">
            <v>404.16404227912426</v>
          </cell>
          <cell r="CB16">
            <v>374.31052944809198</v>
          </cell>
          <cell r="CC16">
            <v>364.18993446230888</v>
          </cell>
          <cell r="CD16">
            <v>357.22959616780281</v>
          </cell>
          <cell r="CE16">
            <v>352.99598833918571</v>
          </cell>
          <cell r="CF16">
            <v>367.6790731176734</v>
          </cell>
          <cell r="CG16">
            <v>371.04861833155155</v>
          </cell>
          <cell r="CH16">
            <v>380.8961416259408</v>
          </cell>
          <cell r="CI16">
            <v>382.60234139114618</v>
          </cell>
          <cell r="CJ16">
            <v>375.36992801725864</v>
          </cell>
          <cell r="CK16">
            <v>374.27465141564608</v>
          </cell>
          <cell r="CL16">
            <v>374.24774289131165</v>
          </cell>
          <cell r="CM16">
            <v>369.25870315730572</v>
          </cell>
          <cell r="CN16">
            <v>372.56446520239115</v>
          </cell>
          <cell r="CO16">
            <v>428.84115231782198</v>
          </cell>
          <cell r="CP16">
            <v>456.65061391144991</v>
          </cell>
          <cell r="CQ16">
            <v>477.39708617329597</v>
          </cell>
          <cell r="CR16">
            <v>504.04150832444429</v>
          </cell>
          <cell r="CS16">
            <v>517.29943792521954</v>
          </cell>
          <cell r="CT16">
            <v>513.12562681734562</v>
          </cell>
          <cell r="CU16">
            <v>521.2290790900588</v>
          </cell>
          <cell r="CV16">
            <v>525.75469423830509</v>
          </cell>
          <cell r="CW16">
            <v>537.17088484019041</v>
          </cell>
          <cell r="CX16">
            <v>537.61437718570232</v>
          </cell>
          <cell r="CY16">
            <v>564.25381627678871</v>
          </cell>
          <cell r="CZ16">
            <v>596.28691957890987</v>
          </cell>
          <cell r="DA16">
            <v>657.82870795577765</v>
          </cell>
          <cell r="DB16">
            <v>669.69835702329874</v>
          </cell>
          <cell r="DC16">
            <v>653.10875346511602</v>
          </cell>
          <cell r="DD16">
            <v>676.14743335545063</v>
          </cell>
          <cell r="DE16">
            <v>646.39457833766937</v>
          </cell>
          <cell r="DF16">
            <v>509.33451472222805</v>
          </cell>
          <cell r="DG16">
            <v>449.10227452963591</v>
          </cell>
          <cell r="DH16">
            <v>390.18057913333178</v>
          </cell>
          <cell r="DI16">
            <v>386.81402375549078</v>
          </cell>
          <cell r="DJ16">
            <v>334.75599528849125</v>
          </cell>
          <cell r="DK16">
            <v>325.78648717701435</v>
          </cell>
          <cell r="DL16">
            <v>339.95930660516024</v>
          </cell>
          <cell r="DM16">
            <v>279.30151308327913</v>
          </cell>
          <cell r="DN16">
            <v>254.92936632037163</v>
          </cell>
          <cell r="DO16">
            <v>244.85062903910875</v>
          </cell>
          <cell r="DP16">
            <v>250.93494537472725</v>
          </cell>
          <cell r="DQ16">
            <v>267.62620335817337</v>
          </cell>
          <cell r="DR16">
            <v>266.35552304238081</v>
          </cell>
          <cell r="DS16">
            <v>248.43444583564997</v>
          </cell>
          <cell r="DT16">
            <v>224.99612452834845</v>
          </cell>
          <cell r="DU16">
            <v>219.88250829279423</v>
          </cell>
          <cell r="DV16">
            <v>211.66145580261946</v>
          </cell>
          <cell r="DW16">
            <v>196.95843878388405</v>
          </cell>
          <cell r="DX16">
            <v>198.90880849212408</v>
          </cell>
          <cell r="DY16">
            <v>200.04195635020733</v>
          </cell>
          <cell r="DZ16">
            <v>200.74058137089014</v>
          </cell>
          <cell r="EA16">
            <v>198.77326925843954</v>
          </cell>
          <cell r="EB16">
            <v>197.20559856295586</v>
          </cell>
          <cell r="EC16">
            <v>196.60264829546213</v>
          </cell>
          <cell r="ED16">
            <v>195.69573136419058</v>
          </cell>
          <cell r="EE16">
            <v>196.79100796580315</v>
          </cell>
          <cell r="EF16">
            <v>197.91319309175014</v>
          </cell>
          <cell r="EG16">
            <v>195.12766251713037</v>
          </cell>
          <cell r="EH16">
            <v>193.35767958313227</v>
          </cell>
          <cell r="EI16">
            <v>197.37302938103676</v>
          </cell>
          <cell r="EJ16">
            <v>204.13404527306557</v>
          </cell>
          <cell r="EK16">
            <v>211.49601820856333</v>
          </cell>
          <cell r="EL16">
            <v>212.02721241116524</v>
          </cell>
          <cell r="EM16">
            <v>208.9845559373498</v>
          </cell>
          <cell r="EN16">
            <v>204.76390406489372</v>
          </cell>
          <cell r="EO16">
            <v>205.06986395269632</v>
          </cell>
          <cell r="EP16">
            <v>209.37124139815569</v>
          </cell>
          <cell r="EQ16">
            <v>198.32080740481615</v>
          </cell>
          <cell r="ER16">
            <v>201.02561240643263</v>
          </cell>
          <cell r="ES16">
            <v>194.47986470907927</v>
          </cell>
          <cell r="ET16">
            <v>192.5025864765048</v>
          </cell>
          <cell r="EU16">
            <v>190.06786333024502</v>
          </cell>
          <cell r="EV16">
            <v>193.41847291588783</v>
          </cell>
          <cell r="EW16">
            <v>204.13205204904079</v>
          </cell>
          <cell r="EX16">
            <v>210.52731133252382</v>
          </cell>
          <cell r="EY16">
            <v>210.37183985859156</v>
          </cell>
          <cell r="EZ16">
            <v>212.35310453921556</v>
          </cell>
          <cell r="FA16">
            <v>217.03120132535696</v>
          </cell>
          <cell r="FB16">
            <v>219.70511135458946</v>
          </cell>
          <cell r="FC16">
            <v>225.76251916587353</v>
          </cell>
          <cell r="FD16">
            <v>225.18348758667707</v>
          </cell>
          <cell r="FE16">
            <v>222.64113034307957</v>
          </cell>
          <cell r="FF16">
            <v>220.29809550195932</v>
          </cell>
          <cell r="FG16">
            <v>214.71806484460831</v>
          </cell>
          <cell r="FH16">
            <v>214.50777970999479</v>
          </cell>
          <cell r="FI16">
            <v>212.6271728426218</v>
          </cell>
          <cell r="FJ16">
            <v>216.605647996068</v>
          </cell>
          <cell r="FK16">
            <v>219.05831015855074</v>
          </cell>
          <cell r="FL16">
            <v>217.42585968226194</v>
          </cell>
          <cell r="FM16">
            <v>219.60843998938799</v>
          </cell>
          <cell r="FN16">
            <v>219.796799659729</v>
          </cell>
          <cell r="FO16">
            <v>220.90403560549021</v>
          </cell>
          <cell r="FP16">
            <v>225.00908048450947</v>
          </cell>
          <cell r="FQ16">
            <v>225.22733851522207</v>
          </cell>
          <cell r="FR16">
            <v>226.52492735534906</v>
          </cell>
          <cell r="FS16">
            <v>231.12229856848717</v>
          </cell>
          <cell r="FT16">
            <v>232.78763724118471</v>
          </cell>
          <cell r="FU16">
            <v>230.69873846322298</v>
          </cell>
          <cell r="FV16">
            <v>231.35550577938557</v>
          </cell>
          <cell r="FW16">
            <v>233.33079078793526</v>
          </cell>
          <cell r="FX16">
            <v>237.61522582918406</v>
          </cell>
          <cell r="FY16">
            <v>241.84883365780115</v>
          </cell>
          <cell r="FZ16">
            <v>246.20901121199131</v>
          </cell>
          <cell r="GA16">
            <v>239.41809695959091</v>
          </cell>
          <cell r="GB16">
            <v>244.08722423762083</v>
          </cell>
          <cell r="GC16">
            <v>246.10137711465359</v>
          </cell>
          <cell r="GD16">
            <v>246.12031274288893</v>
          </cell>
          <cell r="GE16">
            <v>243.33976522833109</v>
          </cell>
          <cell r="GF16">
            <v>247.61224092543125</v>
          </cell>
          <cell r="GG16">
            <v>254.62340643256903</v>
          </cell>
          <cell r="GH16">
            <v>256.50002685189247</v>
          </cell>
          <cell r="GI16">
            <v>259.46594420075417</v>
          </cell>
          <cell r="GJ16">
            <v>256.11234477907419</v>
          </cell>
          <cell r="GK16">
            <v>255.25326522439715</v>
          </cell>
          <cell r="GL16">
            <v>255.66187614947557</v>
          </cell>
          <cell r="GM16">
            <v>256.12928718328476</v>
          </cell>
          <cell r="GN16">
            <v>253.31684808433056</v>
          </cell>
          <cell r="GO16">
            <v>248.38660845905542</v>
          </cell>
          <cell r="GP16">
            <v>251.53789564222097</v>
          </cell>
          <cell r="TJ16" t="str">
            <v>Low Beta</v>
          </cell>
        </row>
        <row r="17">
          <cell r="A17" t="str">
            <v>XS2077670342 Corp</v>
          </cell>
          <cell r="B17" t="str">
            <v>BAYNGR 3 1/8 11/12/79 nc-27</v>
          </cell>
          <cell r="C17" t="str">
            <v>XS2077670342</v>
          </cell>
          <cell r="D17">
            <v>312.89709148216247</v>
          </cell>
          <cell r="E17">
            <v>311.26693991947172</v>
          </cell>
          <cell r="F17">
            <v>309.01373042821888</v>
          </cell>
          <cell r="G17">
            <v>312.96709799098966</v>
          </cell>
          <cell r="H17">
            <v>316.1583947005272</v>
          </cell>
          <cell r="I17">
            <v>328.06150138711928</v>
          </cell>
          <cell r="J17">
            <v>328.54154601907732</v>
          </cell>
          <cell r="K17">
            <v>332.79094110488893</v>
          </cell>
          <cell r="L17">
            <v>332.27689331150054</v>
          </cell>
          <cell r="M17">
            <v>339.4105565609932</v>
          </cell>
          <cell r="N17">
            <v>340.72667892694471</v>
          </cell>
          <cell r="O17">
            <v>339.9536070508957</v>
          </cell>
          <cell r="P17">
            <v>338.78349826049805</v>
          </cell>
          <cell r="Q17">
            <v>326.86739036512375</v>
          </cell>
          <cell r="R17">
            <v>326.37334443140031</v>
          </cell>
          <cell r="S17">
            <v>323.14104390954969</v>
          </cell>
          <cell r="T17">
            <v>320.58580633735653</v>
          </cell>
          <cell r="U17">
            <v>321.71191103649141</v>
          </cell>
          <cell r="V17">
            <v>325.90630100822449</v>
          </cell>
          <cell r="W17">
            <v>323.7491004433632</v>
          </cell>
          <cell r="X17">
            <v>338.85450486230849</v>
          </cell>
          <cell r="Y17">
            <v>346.45621162796016</v>
          </cell>
          <cell r="Z17">
            <v>349.27547374773025</v>
          </cell>
          <cell r="AA17">
            <v>348.70142037534714</v>
          </cell>
          <cell r="AB17">
            <v>351.03263711929321</v>
          </cell>
          <cell r="AC17">
            <v>349.12445970726014</v>
          </cell>
          <cell r="AD17">
            <v>351.65169467592244</v>
          </cell>
          <cell r="AE17">
            <v>342.48784267044067</v>
          </cell>
          <cell r="AF17">
            <v>338.56947836208343</v>
          </cell>
          <cell r="AG17">
            <v>333.495006565094</v>
          </cell>
          <cell r="AH17">
            <v>331.74084347248078</v>
          </cell>
          <cell r="AI17">
            <v>337.75140230178835</v>
          </cell>
          <cell r="AJ17">
            <v>340.92469733762738</v>
          </cell>
          <cell r="AK17">
            <v>343.86097033643722</v>
          </cell>
          <cell r="AL17">
            <v>348.18337221002582</v>
          </cell>
          <cell r="AM17">
            <v>347.57831595516205</v>
          </cell>
          <cell r="AN17">
            <v>344.68704714059828</v>
          </cell>
          <cell r="AO17">
            <v>341.36173797130584</v>
          </cell>
          <cell r="AP17">
            <v>338.43446580934528</v>
          </cell>
          <cell r="AQ17">
            <v>336.93932679939269</v>
          </cell>
          <cell r="AR17">
            <v>350.07754832029343</v>
          </cell>
          <cell r="AS17">
            <v>343.88097219610211</v>
          </cell>
          <cell r="AT17">
            <v>341.77377628040318</v>
          </cell>
          <cell r="AU17">
            <v>333.89304357242588</v>
          </cell>
          <cell r="AV17">
            <v>327.56345508146285</v>
          </cell>
          <cell r="AW17">
            <v>345.07408312511444</v>
          </cell>
          <cell r="AX17">
            <v>338.54347594451906</v>
          </cell>
          <cell r="AY17">
            <v>336.57629304647446</v>
          </cell>
          <cell r="AZ17">
            <v>313.48614624929428</v>
          </cell>
          <cell r="BA17">
            <v>292.17116449737551</v>
          </cell>
          <cell r="BB17">
            <v>283.22933313417434</v>
          </cell>
          <cell r="BC17">
            <v>288.11678754329677</v>
          </cell>
          <cell r="BD17">
            <v>313.49714727211</v>
          </cell>
          <cell r="BE17">
            <v>321.0208467850685</v>
          </cell>
          <cell r="BF17">
            <v>336.30926821994785</v>
          </cell>
          <cell r="BG17">
            <v>337.34736473655698</v>
          </cell>
          <cell r="BH17">
            <v>337.93841968965529</v>
          </cell>
          <cell r="BI17">
            <v>330.01268279743198</v>
          </cell>
          <cell r="BJ17">
            <v>330.06768791151046</v>
          </cell>
          <cell r="BK17">
            <v>350.33857258892056</v>
          </cell>
          <cell r="BL17">
            <v>382.15853103685379</v>
          </cell>
          <cell r="BM17">
            <v>382.33054702997208</v>
          </cell>
          <cell r="BN17">
            <v>382.71958320045474</v>
          </cell>
          <cell r="BO17">
            <v>385.30082319021221</v>
          </cell>
          <cell r="BP17">
            <v>394.2556557621956</v>
          </cell>
          <cell r="BQ17">
            <v>407.48688593053816</v>
          </cell>
          <cell r="BR17">
            <v>412.43834629058836</v>
          </cell>
          <cell r="BS17">
            <v>412.01630705165866</v>
          </cell>
          <cell r="BT17">
            <v>404.73463004064558</v>
          </cell>
          <cell r="BU17">
            <v>399.17411305379869</v>
          </cell>
          <cell r="BV17">
            <v>396.89390105199817</v>
          </cell>
          <cell r="BW17">
            <v>400.07719701766968</v>
          </cell>
          <cell r="BX17">
            <v>398.63406284284588</v>
          </cell>
          <cell r="BY17">
            <v>397.08291862583161</v>
          </cell>
          <cell r="BZ17">
            <v>399.11710775375366</v>
          </cell>
          <cell r="CA17">
            <v>399.66215842962265</v>
          </cell>
          <cell r="CB17">
            <v>380.69439490938186</v>
          </cell>
          <cell r="CC17">
            <v>371.13450608253481</v>
          </cell>
          <cell r="CD17">
            <v>366.91111341428757</v>
          </cell>
          <cell r="CE17">
            <v>363.83582749080659</v>
          </cell>
          <cell r="CF17">
            <v>375.37490033149714</v>
          </cell>
          <cell r="CG17">
            <v>376.51600642538068</v>
          </cell>
          <cell r="CH17">
            <v>382.15253047895436</v>
          </cell>
          <cell r="CI17">
            <v>387.4610240340233</v>
          </cell>
          <cell r="CJ17">
            <v>376.12296988296509</v>
          </cell>
          <cell r="CK17">
            <v>374.81984872579579</v>
          </cell>
          <cell r="CL17">
            <v>375.5259143719673</v>
          </cell>
          <cell r="CM17">
            <v>368.26123894166943</v>
          </cell>
          <cell r="CN17">
            <v>364.78791601085663</v>
          </cell>
          <cell r="CO17">
            <v>394.40166933774947</v>
          </cell>
          <cell r="CP17">
            <v>415.11459511375432</v>
          </cell>
          <cell r="CQ17">
            <v>421.38417802572252</v>
          </cell>
          <cell r="CR17">
            <v>436.84861582565304</v>
          </cell>
          <cell r="CS17">
            <v>443.13420022535325</v>
          </cell>
          <cell r="CT17">
            <v>440.87499017620087</v>
          </cell>
          <cell r="CU17">
            <v>443.46723118877412</v>
          </cell>
          <cell r="CV17">
            <v>448.44069359445569</v>
          </cell>
          <cell r="CW17">
            <v>453.73818612670902</v>
          </cell>
          <cell r="CX17">
            <v>453.92020304965973</v>
          </cell>
          <cell r="CY17">
            <v>473.1859942789078</v>
          </cell>
          <cell r="CZ17">
            <v>494.29695706224442</v>
          </cell>
          <cell r="DA17">
            <v>565.72659820461274</v>
          </cell>
          <cell r="DB17">
            <v>581.46706166791921</v>
          </cell>
          <cell r="DC17">
            <v>561.28218498706815</v>
          </cell>
          <cell r="DD17">
            <v>569.40794047594068</v>
          </cell>
          <cell r="DE17">
            <v>565.11454129886624</v>
          </cell>
          <cell r="DF17">
            <v>479.11254529762266</v>
          </cell>
          <cell r="DG17">
            <v>427.0197019863129</v>
          </cell>
          <cell r="DH17">
            <v>389.31519642496107</v>
          </cell>
          <cell r="DI17">
            <v>391.33038378620148</v>
          </cell>
          <cell r="DJ17">
            <v>356.96718888187411</v>
          </cell>
          <cell r="DK17">
            <v>354.79598701524731</v>
          </cell>
          <cell r="DL17">
            <v>364.90692707586288</v>
          </cell>
          <cell r="DM17">
            <v>309.32575943899155</v>
          </cell>
          <cell r="DN17">
            <v>285.34953025865553</v>
          </cell>
          <cell r="DO17">
            <v>279.40097719430923</v>
          </cell>
          <cell r="DP17">
            <v>283.60336790990829</v>
          </cell>
          <cell r="DQ17">
            <v>297.93970082473754</v>
          </cell>
          <cell r="DR17">
            <v>298.45174843215938</v>
          </cell>
          <cell r="DS17">
            <v>283.62837023448941</v>
          </cell>
          <cell r="DT17">
            <v>266.71579779481885</v>
          </cell>
          <cell r="DU17">
            <v>264.7826180582046</v>
          </cell>
          <cell r="DV17">
            <v>256.48784685516358</v>
          </cell>
          <cell r="DW17">
            <v>243.34062449741364</v>
          </cell>
          <cell r="DX17">
            <v>247.11897578811647</v>
          </cell>
          <cell r="DY17">
            <v>247.77403669214249</v>
          </cell>
          <cell r="DZ17">
            <v>249.09615961599351</v>
          </cell>
          <cell r="EA17">
            <v>247.90704905891417</v>
          </cell>
          <cell r="EB17">
            <v>246.74994147729873</v>
          </cell>
          <cell r="EC17">
            <v>246.81394742822647</v>
          </cell>
          <cell r="ED17">
            <v>245.85085788536071</v>
          </cell>
          <cell r="EE17">
            <v>247.49901112174987</v>
          </cell>
          <cell r="EF17">
            <v>249.23517254066465</v>
          </cell>
          <cell r="EG17">
            <v>245.89986244153977</v>
          </cell>
          <cell r="EH17">
            <v>243.61965043973925</v>
          </cell>
          <cell r="EI17">
            <v>246.2518951716423</v>
          </cell>
          <cell r="EJ17">
            <v>251.13934958076479</v>
          </cell>
          <cell r="EK17">
            <v>259.40211780834198</v>
          </cell>
          <cell r="EL17">
            <v>258.80006183242801</v>
          </cell>
          <cell r="EM17">
            <v>256.26682630586623</v>
          </cell>
          <cell r="EN17">
            <v>252.46547287654877</v>
          </cell>
          <cell r="EO17">
            <v>253.52857171773911</v>
          </cell>
          <cell r="EP17">
            <v>257.9559833545685</v>
          </cell>
          <cell r="EQ17">
            <v>245.27480432701111</v>
          </cell>
          <cell r="ER17">
            <v>247.94705277824403</v>
          </cell>
          <cell r="ES17">
            <v>242.23352156496048</v>
          </cell>
          <cell r="ET17">
            <v>241.76147767686845</v>
          </cell>
          <cell r="EU17">
            <v>240.18133076333999</v>
          </cell>
          <cell r="EV17">
            <v>247.91304961681365</v>
          </cell>
          <cell r="EW17">
            <v>258.36102101278306</v>
          </cell>
          <cell r="EX17">
            <v>266.10574107503891</v>
          </cell>
          <cell r="EY17">
            <v>265.39367487096791</v>
          </cell>
          <cell r="EZ17">
            <v>267.06283006000518</v>
          </cell>
          <cell r="FA17">
            <v>272.47233300638197</v>
          </cell>
          <cell r="FB17">
            <v>274.18349210071563</v>
          </cell>
          <cell r="FC17">
            <v>279.53498965406419</v>
          </cell>
          <cell r="FD17">
            <v>280.64909323740005</v>
          </cell>
          <cell r="FE17">
            <v>277.47079773664473</v>
          </cell>
          <cell r="FF17">
            <v>275.28259428930284</v>
          </cell>
          <cell r="FG17">
            <v>269.53906028652193</v>
          </cell>
          <cell r="FH17">
            <v>267.78889756584169</v>
          </cell>
          <cell r="FI17">
            <v>267.05882968807219</v>
          </cell>
          <cell r="FJ17">
            <v>272.35532212734222</v>
          </cell>
          <cell r="FK17">
            <v>269.90209403944016</v>
          </cell>
          <cell r="FL17">
            <v>271.35722933006286</v>
          </cell>
          <cell r="FM17">
            <v>273.34041371583936</v>
          </cell>
          <cell r="FN17">
            <v>272.17330520439151</v>
          </cell>
          <cell r="FO17">
            <v>273.50742924404148</v>
          </cell>
          <cell r="FP17">
            <v>278.10385659503936</v>
          </cell>
          <cell r="FQ17">
            <v>278.25787091445926</v>
          </cell>
          <cell r="FR17">
            <v>280.43807361793517</v>
          </cell>
          <cell r="FS17">
            <v>281.84820472431181</v>
          </cell>
          <cell r="FT17">
            <v>285.27052291297917</v>
          </cell>
          <cell r="FU17">
            <v>282.15823354911805</v>
          </cell>
          <cell r="FV17">
            <v>283.64137144327162</v>
          </cell>
          <cell r="FW17">
            <v>285.73756633615494</v>
          </cell>
          <cell r="FX17">
            <v>290.58601711893084</v>
          </cell>
          <cell r="FY17">
            <v>293.41027970361705</v>
          </cell>
          <cell r="FZ17">
            <v>297.1406265311241</v>
          </cell>
          <cell r="GA17">
            <v>289.68193306207655</v>
          </cell>
          <cell r="GB17">
            <v>294.39737147808074</v>
          </cell>
          <cell r="GC17">
            <v>294.84541313457487</v>
          </cell>
          <cell r="GD17">
            <v>294.37536943244936</v>
          </cell>
          <cell r="GE17">
            <v>290.04496681499478</v>
          </cell>
          <cell r="GF17">
            <v>291.56910852146149</v>
          </cell>
          <cell r="GG17">
            <v>300.68395597076415</v>
          </cell>
          <cell r="GH17">
            <v>302.82415495491028</v>
          </cell>
          <cell r="GI17">
            <v>305.22937857961659</v>
          </cell>
          <cell r="GJ17">
            <v>301.85106448221205</v>
          </cell>
          <cell r="GK17">
            <v>300.47693672323226</v>
          </cell>
          <cell r="GL17">
            <v>300.47093616533277</v>
          </cell>
          <cell r="GM17">
            <v>300.08590036678311</v>
          </cell>
          <cell r="GN17">
            <v>296.53757046222688</v>
          </cell>
          <cell r="GO17">
            <v>288.55082789802549</v>
          </cell>
          <cell r="GP17">
            <v>291.1780721650124</v>
          </cell>
          <cell r="TJ17" t="str">
            <v>Low Beta</v>
          </cell>
        </row>
        <row r="18">
          <cell r="A18" t="str">
            <v>XS2182055009 Corp</v>
          </cell>
          <cell r="B18" t="str">
            <v>FIRMEN 3 3/4 PERP nc-25</v>
          </cell>
          <cell r="C18" t="str">
            <v>XS2182055009</v>
          </cell>
          <cell r="D18">
            <v>317.66560362291335</v>
          </cell>
          <cell r="E18">
            <v>308.7666367913485</v>
          </cell>
          <cell r="F18">
            <v>300.24783942532537</v>
          </cell>
          <cell r="G18">
            <v>303.2521786490679</v>
          </cell>
          <cell r="H18">
            <v>308.43248784005641</v>
          </cell>
          <cell r="I18">
            <v>314.47518145024776</v>
          </cell>
          <cell r="J18">
            <v>315.40259485697749</v>
          </cell>
          <cell r="K18">
            <v>317.90871199166776</v>
          </cell>
          <cell r="L18">
            <v>317.72863171851634</v>
          </cell>
          <cell r="M18">
            <v>322.9549614237547</v>
          </cell>
          <cell r="N18">
            <v>326.35847858631615</v>
          </cell>
          <cell r="O18">
            <v>326.54156019735336</v>
          </cell>
          <cell r="P18">
            <v>319.84557537400718</v>
          </cell>
          <cell r="Q18">
            <v>308.86968272542958</v>
          </cell>
          <cell r="R18">
            <v>306.66670071721074</v>
          </cell>
          <cell r="S18">
            <v>302.64790928804871</v>
          </cell>
          <cell r="T18">
            <v>299.69559325432778</v>
          </cell>
          <cell r="U18">
            <v>301.21026844072344</v>
          </cell>
          <cell r="V18">
            <v>301.46738305294514</v>
          </cell>
          <cell r="W18">
            <v>299.44648220980167</v>
          </cell>
          <cell r="X18">
            <v>308.94471617257597</v>
          </cell>
          <cell r="Y18">
            <v>317.29543861699102</v>
          </cell>
          <cell r="Z18">
            <v>322.57679285013677</v>
          </cell>
          <cell r="AA18">
            <v>324.14649256443977</v>
          </cell>
          <cell r="AB18">
            <v>326.77666499841212</v>
          </cell>
          <cell r="AC18">
            <v>325.04089125442505</v>
          </cell>
          <cell r="AD18">
            <v>329.49087489318845</v>
          </cell>
          <cell r="AE18">
            <v>319.33534793341158</v>
          </cell>
          <cell r="AF18">
            <v>316.16993690979479</v>
          </cell>
          <cell r="AG18">
            <v>313.87491387307648</v>
          </cell>
          <cell r="AH18">
            <v>314.21306460821626</v>
          </cell>
          <cell r="AI18">
            <v>321.14615512454509</v>
          </cell>
          <cell r="AJ18">
            <v>325.23897955489156</v>
          </cell>
          <cell r="AK18">
            <v>331.96197641921043</v>
          </cell>
          <cell r="AL18">
            <v>346.29336482417585</v>
          </cell>
          <cell r="AM18">
            <v>350.96844880437851</v>
          </cell>
          <cell r="AN18">
            <v>351.15253086137767</v>
          </cell>
          <cell r="AO18">
            <v>351.48467892074581</v>
          </cell>
          <cell r="AP18">
            <v>352.361069583416</v>
          </cell>
          <cell r="AQ18">
            <v>352.62018508756165</v>
          </cell>
          <cell r="AR18">
            <v>362.24347479557991</v>
          </cell>
          <cell r="AS18">
            <v>356.16276423883443</v>
          </cell>
          <cell r="AT18">
            <v>356.84106660103799</v>
          </cell>
          <cell r="AU18">
            <v>350.57527354133128</v>
          </cell>
          <cell r="AV18">
            <v>345.83315968167778</v>
          </cell>
          <cell r="AW18">
            <v>361.51314924335475</v>
          </cell>
          <cell r="AX18">
            <v>353.72467742955683</v>
          </cell>
          <cell r="AY18">
            <v>355.03226030182839</v>
          </cell>
          <cell r="AZ18">
            <v>337.99466556978223</v>
          </cell>
          <cell r="BA18">
            <v>327.11581617951396</v>
          </cell>
          <cell r="BB18">
            <v>301.6944842863083</v>
          </cell>
          <cell r="BC18">
            <v>311.43982840168474</v>
          </cell>
          <cell r="BD18">
            <v>344.15441135752201</v>
          </cell>
          <cell r="BE18">
            <v>356.35685075545308</v>
          </cell>
          <cell r="BF18">
            <v>368.16311355245114</v>
          </cell>
          <cell r="BG18">
            <v>376.04862862455843</v>
          </cell>
          <cell r="BH18">
            <v>379.15501333642004</v>
          </cell>
          <cell r="TJ18" t="str">
            <v>others</v>
          </cell>
        </row>
        <row r="19">
          <cell r="A19" t="str">
            <v>XS1152338072 Corp</v>
          </cell>
          <cell r="B19" t="str">
            <v>MRKGR 2 5/8 12/12/74 nc-21</v>
          </cell>
          <cell r="C19" t="str">
            <v>XS1152338072</v>
          </cell>
          <cell r="D19">
            <v>108.87919006347656</v>
          </cell>
          <cell r="E19">
            <v>105.15128173828126</v>
          </cell>
          <cell r="F19">
            <v>97.146320343017578</v>
          </cell>
          <cell r="G19">
            <v>101.57922592163087</v>
          </cell>
          <cell r="H19">
            <v>104.79564514160157</v>
          </cell>
          <cell r="I19">
            <v>105.61674728393555</v>
          </cell>
          <cell r="J19">
            <v>113.73258361816406</v>
          </cell>
          <cell r="K19">
            <v>115.89987487792969</v>
          </cell>
          <cell r="L19">
            <v>119.3809295654297</v>
          </cell>
          <cell r="M19">
            <v>115.77749404907226</v>
          </cell>
          <cell r="N19">
            <v>119.10583419799805</v>
          </cell>
          <cell r="O19">
            <v>122.58688888549806</v>
          </cell>
          <cell r="P19">
            <v>116.18543014526367</v>
          </cell>
          <cell r="Q19">
            <v>114.9082763671875</v>
          </cell>
          <cell r="R19">
            <v>110.00362930297852</v>
          </cell>
          <cell r="S19">
            <v>103.78731079101563</v>
          </cell>
          <cell r="T19">
            <v>107.79554443359375</v>
          </cell>
          <cell r="U19">
            <v>103.93793334960937</v>
          </cell>
          <cell r="V19">
            <v>103.78312683105469</v>
          </cell>
          <cell r="W19">
            <v>107.04556961059571</v>
          </cell>
          <cell r="X19">
            <v>137.18681716918945</v>
          </cell>
          <cell r="Y19">
            <v>172.49316329956054</v>
          </cell>
          <cell r="Z19">
            <v>176.97418441772462</v>
          </cell>
          <cell r="AA19">
            <v>197.22559661865233</v>
          </cell>
          <cell r="AB19">
            <v>213.10581665039061</v>
          </cell>
          <cell r="AC19">
            <v>209.28481521606446</v>
          </cell>
          <cell r="AD19">
            <v>224.47468185424805</v>
          </cell>
          <cell r="AE19">
            <v>220.02817840576174</v>
          </cell>
          <cell r="AF19">
            <v>217.23224716186525</v>
          </cell>
          <cell r="AG19">
            <v>211.759627532959</v>
          </cell>
          <cell r="AH19">
            <v>213.65077743530273</v>
          </cell>
          <cell r="AI19">
            <v>225.60748901367185</v>
          </cell>
          <cell r="AJ19">
            <v>226.04785079956056</v>
          </cell>
          <cell r="AK19">
            <v>226.93485031127929</v>
          </cell>
          <cell r="AL19">
            <v>225.98613739013672</v>
          </cell>
          <cell r="AM19">
            <v>213.01167755126951</v>
          </cell>
          <cell r="AN19">
            <v>213.02004547119139</v>
          </cell>
          <cell r="AO19">
            <v>211.82029495239257</v>
          </cell>
          <cell r="AP19">
            <v>207.2597785949707</v>
          </cell>
          <cell r="AQ19">
            <v>204.4512954711914</v>
          </cell>
          <cell r="AR19">
            <v>204.03185348510743</v>
          </cell>
          <cell r="AS19">
            <v>187.98741302490237</v>
          </cell>
          <cell r="AT19">
            <v>182.12986907958987</v>
          </cell>
          <cell r="AU19">
            <v>171.59988784790039</v>
          </cell>
          <cell r="AV19">
            <v>162.29266891479494</v>
          </cell>
          <cell r="AW19">
            <v>190.76451644897463</v>
          </cell>
          <cell r="AX19">
            <v>184.79505157470703</v>
          </cell>
          <cell r="AY19">
            <v>177.45115585327147</v>
          </cell>
          <cell r="AZ19">
            <v>165.58439941406249</v>
          </cell>
          <cell r="BA19">
            <v>132.28635406494141</v>
          </cell>
          <cell r="BB19">
            <v>97.233137512207023</v>
          </cell>
          <cell r="BC19">
            <v>96.976869964599601</v>
          </cell>
          <cell r="BD19">
            <v>126.87858581542969</v>
          </cell>
          <cell r="BE19">
            <v>129.38791580200194</v>
          </cell>
          <cell r="BF19">
            <v>144.93341903686525</v>
          </cell>
          <cell r="BG19">
            <v>148.00967559814455</v>
          </cell>
          <cell r="BH19">
            <v>147.12267608642577</v>
          </cell>
          <cell r="BI19">
            <v>147.28166656494142</v>
          </cell>
          <cell r="BJ19">
            <v>149.86107788085937</v>
          </cell>
          <cell r="BK19">
            <v>155.83681869506839</v>
          </cell>
          <cell r="BL19">
            <v>158.71852111816406</v>
          </cell>
          <cell r="BM19">
            <v>177.20325622558593</v>
          </cell>
          <cell r="BN19">
            <v>183.78253326416015</v>
          </cell>
          <cell r="BO19">
            <v>175.43867111206055</v>
          </cell>
          <cell r="BP19">
            <v>186.14019470214842</v>
          </cell>
          <cell r="BQ19">
            <v>221.40470123291016</v>
          </cell>
          <cell r="BR19">
            <v>225.00709075927736</v>
          </cell>
          <cell r="BS19">
            <v>221.1170539855957</v>
          </cell>
          <cell r="BT19">
            <v>197.82599487304685</v>
          </cell>
          <cell r="BU19">
            <v>188.65161666870117</v>
          </cell>
          <cell r="BV19">
            <v>203.45760498046874</v>
          </cell>
          <cell r="BW19">
            <v>203.49839859008787</v>
          </cell>
          <cell r="BX19">
            <v>191.84607009887696</v>
          </cell>
          <cell r="BY19">
            <v>201.52670745849608</v>
          </cell>
          <cell r="BZ19">
            <v>205.3633987426758</v>
          </cell>
          <cell r="CA19">
            <v>219.23427200317383</v>
          </cell>
          <cell r="CB19">
            <v>192.37534103393554</v>
          </cell>
          <cell r="CC19">
            <v>179.87576065063479</v>
          </cell>
          <cell r="CD19">
            <v>159.81994857788087</v>
          </cell>
          <cell r="CE19">
            <v>171.7463264465332</v>
          </cell>
          <cell r="CF19">
            <v>209.16661834716797</v>
          </cell>
          <cell r="CG19">
            <v>201.16897888183595</v>
          </cell>
          <cell r="CH19">
            <v>222.02078933715819</v>
          </cell>
          <cell r="CI19">
            <v>231.93154449462892</v>
          </cell>
          <cell r="CJ19">
            <v>236.35085220336916</v>
          </cell>
          <cell r="CK19">
            <v>238.04221801757811</v>
          </cell>
          <cell r="CL19">
            <v>255.0029457092285</v>
          </cell>
          <cell r="CM19">
            <v>239.63421478271485</v>
          </cell>
          <cell r="CN19">
            <v>259.04569702148439</v>
          </cell>
          <cell r="CO19">
            <v>360.50254211425778</v>
          </cell>
          <cell r="CP19">
            <v>423.97844467163083</v>
          </cell>
          <cell r="CQ19">
            <v>436.64538345336916</v>
          </cell>
          <cell r="CR19">
            <v>492.68743515014648</v>
          </cell>
          <cell r="CS19">
            <v>496.8316474914551</v>
          </cell>
          <cell r="CT19">
            <v>512.87608795166022</v>
          </cell>
          <cell r="CU19">
            <v>503.18708267211912</v>
          </cell>
          <cell r="CV19">
            <v>536.56043930053715</v>
          </cell>
          <cell r="CW19">
            <v>542.79558563232422</v>
          </cell>
          <cell r="CX19">
            <v>554.58807678222649</v>
          </cell>
          <cell r="CY19">
            <v>578.91466598510749</v>
          </cell>
          <cell r="CZ19">
            <v>603.9598503112793</v>
          </cell>
          <cell r="DA19">
            <v>649.62254333496082</v>
          </cell>
          <cell r="DB19">
            <v>666.71820373535161</v>
          </cell>
          <cell r="DC19">
            <v>634.28414611816402</v>
          </cell>
          <cell r="DD19">
            <v>659.89939498901367</v>
          </cell>
          <cell r="DE19">
            <v>637.15957260131836</v>
          </cell>
          <cell r="DF19">
            <v>469.9329689025879</v>
          </cell>
          <cell r="DG19">
            <v>396.20950241088866</v>
          </cell>
          <cell r="DH19">
            <v>264.0267013549805</v>
          </cell>
          <cell r="DI19">
            <v>225.74660568237306</v>
          </cell>
          <cell r="DJ19">
            <v>192.82302474975586</v>
          </cell>
          <cell r="DK19">
            <v>189.44761505126954</v>
          </cell>
          <cell r="DL19">
            <v>213.71249084472657</v>
          </cell>
          <cell r="DM19">
            <v>129.71112670898438</v>
          </cell>
          <cell r="DN19">
            <v>102.97666854858399</v>
          </cell>
          <cell r="DO19">
            <v>99.356497192382818</v>
          </cell>
          <cell r="DP19">
            <v>106.07279891967774</v>
          </cell>
          <cell r="DQ19">
            <v>120.59846191406251</v>
          </cell>
          <cell r="DR19">
            <v>118.3924690246582</v>
          </cell>
          <cell r="DS19">
            <v>87.538902282714844</v>
          </cell>
          <cell r="DT19">
            <v>80.542275238037121</v>
          </cell>
          <cell r="DU19">
            <v>69.817739868164068</v>
          </cell>
          <cell r="DV19">
            <v>62.485350036621092</v>
          </cell>
          <cell r="DW19">
            <v>54.924934387207031</v>
          </cell>
          <cell r="DX19">
            <v>57.381964874267581</v>
          </cell>
          <cell r="DY19">
            <v>58.215618896484372</v>
          </cell>
          <cell r="DZ19">
            <v>59.922674560546874</v>
          </cell>
          <cell r="EA19">
            <v>58.52000198364258</v>
          </cell>
          <cell r="EB19">
            <v>58.28988418579101</v>
          </cell>
          <cell r="EC19">
            <v>58.40598907470703</v>
          </cell>
          <cell r="ED19">
            <v>58.562887573242186</v>
          </cell>
          <cell r="EE19">
            <v>58.705142211914065</v>
          </cell>
          <cell r="EF19">
            <v>59.292988586425778</v>
          </cell>
          <cell r="EG19">
            <v>59.171653747558594</v>
          </cell>
          <cell r="EH19">
            <v>57.967719268798824</v>
          </cell>
          <cell r="EI19">
            <v>60.846283721923825</v>
          </cell>
          <cell r="EJ19">
            <v>61.510487365722653</v>
          </cell>
          <cell r="EK19">
            <v>63.534477996826169</v>
          </cell>
          <cell r="EL19">
            <v>65.185050201416018</v>
          </cell>
          <cell r="EM19">
            <v>64.338844299316406</v>
          </cell>
          <cell r="EN19">
            <v>61.496889495849608</v>
          </cell>
          <cell r="EO19">
            <v>62.9570915222168</v>
          </cell>
          <cell r="EP19">
            <v>63.602467346191403</v>
          </cell>
          <cell r="EQ19">
            <v>58.008512878417967</v>
          </cell>
          <cell r="ER19">
            <v>54.474112701416018</v>
          </cell>
          <cell r="ES19">
            <v>52.472087860107422</v>
          </cell>
          <cell r="ET19">
            <v>52.646768188476564</v>
          </cell>
          <cell r="EU19">
            <v>49.742053985595703</v>
          </cell>
          <cell r="EV19">
            <v>50.248313140869143</v>
          </cell>
          <cell r="EW19">
            <v>51.030713653564455</v>
          </cell>
          <cell r="EX19">
            <v>52.342385101318357</v>
          </cell>
          <cell r="EY19">
            <v>52.736723327636717</v>
          </cell>
          <cell r="EZ19">
            <v>52.41142044067383</v>
          </cell>
          <cell r="FA19">
            <v>52.159336853027341</v>
          </cell>
          <cell r="FB19">
            <v>52.149922943115236</v>
          </cell>
          <cell r="FC19">
            <v>51.415637969970703</v>
          </cell>
          <cell r="FD19">
            <v>49.479510498046878</v>
          </cell>
          <cell r="FE19">
            <v>49.073666381835935</v>
          </cell>
          <cell r="FF19">
            <v>47.633338165283206</v>
          </cell>
          <cell r="FG19">
            <v>44.73594589233398</v>
          </cell>
          <cell r="FH19">
            <v>44.529885864257814</v>
          </cell>
          <cell r="FI19">
            <v>45.535082244873045</v>
          </cell>
          <cell r="FJ19">
            <v>46.557014465332031</v>
          </cell>
          <cell r="FK19">
            <v>48.256748199462891</v>
          </cell>
          <cell r="FL19">
            <v>50.864401245117186</v>
          </cell>
          <cell r="FM19">
            <v>48.121815490722653</v>
          </cell>
          <cell r="FN19">
            <v>51.54429473876953</v>
          </cell>
          <cell r="FO19">
            <v>52.94069137573242</v>
          </cell>
          <cell r="FP19">
            <v>50.78908996582031</v>
          </cell>
          <cell r="FQ19">
            <v>52.209544372558597</v>
          </cell>
          <cell r="FR19">
            <v>52.502421569824222</v>
          </cell>
          <cell r="FS19">
            <v>54.269098663330084</v>
          </cell>
          <cell r="FT19">
            <v>55.922808837890621</v>
          </cell>
          <cell r="FU19">
            <v>55.130994415283205</v>
          </cell>
          <cell r="FV19">
            <v>55.521148681640625</v>
          </cell>
          <cell r="FW19">
            <v>57.447862243652338</v>
          </cell>
          <cell r="FX19">
            <v>59.69151077270508</v>
          </cell>
          <cell r="FY19">
            <v>62.822158813476563</v>
          </cell>
          <cell r="FZ19">
            <v>64.413109588623044</v>
          </cell>
          <cell r="GA19">
            <v>61.537683105468751</v>
          </cell>
          <cell r="GB19">
            <v>62.541833496093751</v>
          </cell>
          <cell r="GC19">
            <v>65.236303710937506</v>
          </cell>
          <cell r="GD19">
            <v>65.587756347656253</v>
          </cell>
          <cell r="GE19">
            <v>64.308510589599607</v>
          </cell>
          <cell r="GF19">
            <v>68.58242568969726</v>
          </cell>
          <cell r="GG19">
            <v>72.345897674560547</v>
          </cell>
          <cell r="GH19">
            <v>72.341713714599607</v>
          </cell>
          <cell r="GI19">
            <v>72.7705696105957</v>
          </cell>
          <cell r="GJ19">
            <v>69.393067932128901</v>
          </cell>
          <cell r="GK19">
            <v>65.868081665039057</v>
          </cell>
          <cell r="GL19">
            <v>65.359730529785153</v>
          </cell>
          <cell r="GM19">
            <v>65.529180908203131</v>
          </cell>
          <cell r="GN19">
            <v>65.172498321533212</v>
          </cell>
          <cell r="GO19">
            <v>64.511432647705078</v>
          </cell>
          <cell r="GP19">
            <v>64.90054092407226</v>
          </cell>
          <cell r="GQ19">
            <v>65.089865112304693</v>
          </cell>
          <cell r="GR19">
            <v>61.927837371826172</v>
          </cell>
          <cell r="GS19">
            <v>63.937184143066403</v>
          </cell>
          <cell r="GT19">
            <v>63.648490905761719</v>
          </cell>
          <cell r="GU19">
            <v>67.024946594238287</v>
          </cell>
          <cell r="GV19">
            <v>69.061489105224609</v>
          </cell>
          <cell r="GW19">
            <v>71.102215576171872</v>
          </cell>
          <cell r="GX19">
            <v>70.939041137695298</v>
          </cell>
          <cell r="GY19">
            <v>67.354433441162115</v>
          </cell>
          <cell r="GZ19">
            <v>66.42245635986329</v>
          </cell>
          <cell r="HA19">
            <v>66.99670486450195</v>
          </cell>
          <cell r="HB19">
            <v>68.623219299316403</v>
          </cell>
          <cell r="HC19">
            <v>70.638842010498053</v>
          </cell>
          <cell r="HD19">
            <v>70.591772460937506</v>
          </cell>
          <cell r="HE19">
            <v>72.977675628662112</v>
          </cell>
          <cell r="HF19">
            <v>72.913870239257804</v>
          </cell>
          <cell r="HG19">
            <v>72.583337402343744</v>
          </cell>
          <cell r="HH19">
            <v>76.06439208984375</v>
          </cell>
          <cell r="HI19">
            <v>77.840483093261724</v>
          </cell>
          <cell r="HJ19">
            <v>79.624942016601551</v>
          </cell>
          <cell r="HK19">
            <v>81.277606201171864</v>
          </cell>
          <cell r="HL19">
            <v>83.603887939453116</v>
          </cell>
          <cell r="HM19">
            <v>86.765915679931638</v>
          </cell>
          <cell r="HN19">
            <v>91.060750579833993</v>
          </cell>
          <cell r="HO19">
            <v>88.923793029785145</v>
          </cell>
          <cell r="HP19">
            <v>88.48343124389649</v>
          </cell>
          <cell r="HQ19">
            <v>88.149760437011722</v>
          </cell>
          <cell r="HR19">
            <v>84.085043334960943</v>
          </cell>
          <cell r="HS19">
            <v>81.478436279296872</v>
          </cell>
          <cell r="HT19">
            <v>83.40933380126954</v>
          </cell>
          <cell r="HU19">
            <v>83.300550842285162</v>
          </cell>
          <cell r="HV19">
            <v>82.498276519775388</v>
          </cell>
          <cell r="HW19">
            <v>83.533806610107433</v>
          </cell>
          <cell r="HX19">
            <v>81.689726257324224</v>
          </cell>
          <cell r="HY19">
            <v>81.794325256347648</v>
          </cell>
          <cell r="HZ19">
            <v>79.797530364990237</v>
          </cell>
          <cell r="IA19">
            <v>84.678119659423828</v>
          </cell>
          <cell r="IB19">
            <v>85.913433837890622</v>
          </cell>
          <cell r="IC19">
            <v>80.8644401550293</v>
          </cell>
          <cell r="ID19">
            <v>76.902230072021482</v>
          </cell>
          <cell r="IE19">
            <v>74.533062744140622</v>
          </cell>
          <cell r="IF19">
            <v>74.72970886230469</v>
          </cell>
          <cell r="IG19">
            <v>88.156036376953125</v>
          </cell>
          <cell r="IH19">
            <v>87.443717193603518</v>
          </cell>
          <cell r="II19">
            <v>82.637393188476565</v>
          </cell>
          <cell r="IJ19">
            <v>82.398907470703122</v>
          </cell>
          <cell r="IK19">
            <v>81.941809844970706</v>
          </cell>
          <cell r="IL19">
            <v>84.410346221923831</v>
          </cell>
          <cell r="IM19">
            <v>83.695935058593761</v>
          </cell>
          <cell r="IN19">
            <v>80.634322357177737</v>
          </cell>
          <cell r="IO19">
            <v>79.455491638183602</v>
          </cell>
          <cell r="IP19">
            <v>79.810082244873044</v>
          </cell>
          <cell r="IQ19">
            <v>76.921057891845706</v>
          </cell>
          <cell r="IR19">
            <v>75.401234436035153</v>
          </cell>
          <cell r="IS19">
            <v>73.25381698608399</v>
          </cell>
          <cell r="IT19">
            <v>74.583270263671878</v>
          </cell>
          <cell r="IU19">
            <v>72.443174743652335</v>
          </cell>
          <cell r="IV19">
            <v>79.192948150634763</v>
          </cell>
          <cell r="IW19">
            <v>86.187483215332023</v>
          </cell>
          <cell r="IX19">
            <v>90.037772369384754</v>
          </cell>
          <cell r="IY19">
            <v>96.948628234863293</v>
          </cell>
          <cell r="IZ19">
            <v>102.6304458618164</v>
          </cell>
          <cell r="JA19">
            <v>91.357811737060544</v>
          </cell>
          <cell r="JB19">
            <v>87.514844512939462</v>
          </cell>
          <cell r="JC19">
            <v>87.213599395751956</v>
          </cell>
          <cell r="JD19">
            <v>87.85897521972656</v>
          </cell>
          <cell r="JE19">
            <v>86.970929718017587</v>
          </cell>
          <cell r="JF19">
            <v>103.28314361572266</v>
          </cell>
          <cell r="JG19">
            <v>97.185021972656259</v>
          </cell>
          <cell r="JH19">
            <v>100.11902389526367</v>
          </cell>
          <cell r="JI19">
            <v>90.147601318359378</v>
          </cell>
          <cell r="JJ19">
            <v>81.101879882812497</v>
          </cell>
          <cell r="JK19">
            <v>81.602909088134766</v>
          </cell>
          <cell r="JL19">
            <v>80.760887145996094</v>
          </cell>
          <cell r="JM19">
            <v>76.180496978759763</v>
          </cell>
          <cell r="JN19">
            <v>74.899159240722653</v>
          </cell>
          <cell r="JO19">
            <v>74.682639312744143</v>
          </cell>
          <cell r="JP19">
            <v>83.530668640136724</v>
          </cell>
          <cell r="JQ19">
            <v>85.433324432373055</v>
          </cell>
          <cell r="JR19">
            <v>87.505430603027349</v>
          </cell>
          <cell r="JS19">
            <v>87.31610641479493</v>
          </cell>
          <cell r="JT19">
            <v>86.365301513671866</v>
          </cell>
          <cell r="JU19">
            <v>83.1771240234375</v>
          </cell>
          <cell r="JV19">
            <v>82.919810485839847</v>
          </cell>
          <cell r="JW19">
            <v>82.176111602783209</v>
          </cell>
          <cell r="JX19">
            <v>82.533840179443359</v>
          </cell>
          <cell r="JY19">
            <v>83.274401092529303</v>
          </cell>
          <cell r="JZ19">
            <v>88.356866455078119</v>
          </cell>
          <cell r="KA19">
            <v>87.500200653076178</v>
          </cell>
          <cell r="KB19">
            <v>85.336047363281253</v>
          </cell>
          <cell r="KC19">
            <v>83.740912628173831</v>
          </cell>
          <cell r="KD19">
            <v>85.827662658691409</v>
          </cell>
          <cell r="KE19">
            <v>87.623627471923825</v>
          </cell>
          <cell r="KF19">
            <v>93.535562896728521</v>
          </cell>
          <cell r="KG19">
            <v>93.984292602539071</v>
          </cell>
          <cell r="KH19">
            <v>100.03743667602538</v>
          </cell>
          <cell r="KI19">
            <v>101.26647491455077</v>
          </cell>
          <cell r="KJ19">
            <v>103.95676116943359</v>
          </cell>
          <cell r="KK19">
            <v>97.122262573242196</v>
          </cell>
          <cell r="KL19">
            <v>89.214578247070321</v>
          </cell>
          <cell r="KM19">
            <v>85.726201629638666</v>
          </cell>
          <cell r="KN19">
            <v>85.77117919921875</v>
          </cell>
          <cell r="KO19">
            <v>88.627777862548825</v>
          </cell>
          <cell r="KP19">
            <v>102.39300613403321</v>
          </cell>
          <cell r="KQ19">
            <v>108.55911712646484</v>
          </cell>
          <cell r="KR19">
            <v>116.19170608520507</v>
          </cell>
          <cell r="KS19">
            <v>118.71567993164062</v>
          </cell>
          <cell r="KT19">
            <v>122.38082885742188</v>
          </cell>
          <cell r="KU19">
            <v>115.14048614501954</v>
          </cell>
          <cell r="KV19">
            <v>125.22382965087891</v>
          </cell>
          <cell r="KW19">
            <v>136.69833984374998</v>
          </cell>
          <cell r="KX19">
            <v>139.51100692749026</v>
          </cell>
          <cell r="KY19">
            <v>143.38221588134766</v>
          </cell>
          <cell r="KZ19">
            <v>150.79200897216796</v>
          </cell>
          <cell r="LA19">
            <v>158.93608703613282</v>
          </cell>
          <cell r="LB19">
            <v>157.61813964843748</v>
          </cell>
          <cell r="LC19">
            <v>156.07425842285156</v>
          </cell>
          <cell r="LD19">
            <v>157.35245819091796</v>
          </cell>
          <cell r="LE19">
            <v>155.1558792114258</v>
          </cell>
          <cell r="LF19">
            <v>156.72695617675782</v>
          </cell>
          <cell r="LG19">
            <v>153.75006866455078</v>
          </cell>
          <cell r="LH19">
            <v>157.78445205688479</v>
          </cell>
          <cell r="LI19">
            <v>145.30788345336916</v>
          </cell>
          <cell r="LJ19">
            <v>139.82584991455079</v>
          </cell>
          <cell r="LK19">
            <v>136.90335388183593</v>
          </cell>
          <cell r="LL19">
            <v>136.26111602783203</v>
          </cell>
          <cell r="LM19">
            <v>134.3647361755371</v>
          </cell>
          <cell r="LN19">
            <v>134.43063354492188</v>
          </cell>
          <cell r="LO19">
            <v>135.0582275390625</v>
          </cell>
          <cell r="LP19">
            <v>129.91404876708984</v>
          </cell>
          <cell r="LQ19">
            <v>126.24366989135741</v>
          </cell>
          <cell r="LR19">
            <v>125.97694244384766</v>
          </cell>
          <cell r="LS19">
            <v>122.91009979248047</v>
          </cell>
          <cell r="LT19">
            <v>108.23067626953124</v>
          </cell>
          <cell r="LU19">
            <v>93.854589843749991</v>
          </cell>
          <cell r="LV19">
            <v>94.652680206298825</v>
          </cell>
          <cell r="LW19">
            <v>94.052281951904305</v>
          </cell>
          <cell r="LX19">
            <v>95.571059417724612</v>
          </cell>
          <cell r="LY19">
            <v>95.415206909179688</v>
          </cell>
          <cell r="LZ19">
            <v>96.346138000488281</v>
          </cell>
          <cell r="MA19">
            <v>94.539713287353507</v>
          </cell>
          <cell r="MB19">
            <v>91.813863372802729</v>
          </cell>
          <cell r="MC19">
            <v>87.168621826171872</v>
          </cell>
          <cell r="MD19">
            <v>86.915492248535145</v>
          </cell>
          <cell r="ME19">
            <v>86.119493865966788</v>
          </cell>
          <cell r="MF19">
            <v>82.825671386718753</v>
          </cell>
          <cell r="MG19">
            <v>80.959625244140625</v>
          </cell>
          <cell r="MH19">
            <v>81.916706085205078</v>
          </cell>
          <cell r="MI19">
            <v>83.290090942382818</v>
          </cell>
          <cell r="MJ19">
            <v>87.460453033447266</v>
          </cell>
          <cell r="MK19">
            <v>82.174019622802746</v>
          </cell>
          <cell r="ML19">
            <v>79.768242645263669</v>
          </cell>
          <cell r="MM19">
            <v>77.116658020019528</v>
          </cell>
          <cell r="MN19">
            <v>73.104240417480469</v>
          </cell>
          <cell r="MO19">
            <v>71.790476989746097</v>
          </cell>
          <cell r="MP19">
            <v>73.816559600830075</v>
          </cell>
          <cell r="MQ19">
            <v>75.745365142822266</v>
          </cell>
          <cell r="MR19">
            <v>81.679266357421866</v>
          </cell>
          <cell r="MS19">
            <v>83.901995086669913</v>
          </cell>
          <cell r="MT19">
            <v>86.201081085205075</v>
          </cell>
          <cell r="MU19">
            <v>90.493824005126953</v>
          </cell>
          <cell r="MV19">
            <v>97.592958068847665</v>
          </cell>
          <cell r="MW19">
            <v>93.657943725585938</v>
          </cell>
          <cell r="MX19">
            <v>94.597242736816412</v>
          </cell>
          <cell r="MY19">
            <v>94.358757019042969</v>
          </cell>
          <cell r="MZ19">
            <v>97.232091522216791</v>
          </cell>
          <cell r="NA19">
            <v>103.56137695312499</v>
          </cell>
          <cell r="NB19">
            <v>111.12702255249023</v>
          </cell>
          <cell r="NC19">
            <v>112.18138046264647</v>
          </cell>
          <cell r="ND19">
            <v>125.21232376098632</v>
          </cell>
          <cell r="NE19">
            <v>136.55608520507812</v>
          </cell>
          <cell r="NF19">
            <v>147.360115814209</v>
          </cell>
          <cell r="NG19">
            <v>152.22710723876952</v>
          </cell>
          <cell r="NH19">
            <v>150.19161071777344</v>
          </cell>
          <cell r="NI19">
            <v>146.87477645874023</v>
          </cell>
          <cell r="NJ19">
            <v>143.69810485839844</v>
          </cell>
          <cell r="NK19">
            <v>145.50139160156252</v>
          </cell>
          <cell r="NL19">
            <v>149.35900268554687</v>
          </cell>
          <cell r="NM19">
            <v>143.75458831787108</v>
          </cell>
          <cell r="NN19">
            <v>137.61044311523438</v>
          </cell>
          <cell r="NO19">
            <v>118.59434509277344</v>
          </cell>
          <cell r="NP19">
            <v>123.08059616088867</v>
          </cell>
          <cell r="NQ19">
            <v>126.45391387939453</v>
          </cell>
          <cell r="NR19">
            <v>125.81272201538087</v>
          </cell>
          <cell r="NS19">
            <v>127.22690048217773</v>
          </cell>
          <cell r="NT19">
            <v>126.6536979675293</v>
          </cell>
          <cell r="NU19">
            <v>129.65255126953124</v>
          </cell>
          <cell r="NV19">
            <v>137.7213180541992</v>
          </cell>
          <cell r="NW19">
            <v>133.53945007324219</v>
          </cell>
          <cell r="NX19">
            <v>133.6346351623535</v>
          </cell>
          <cell r="NY19">
            <v>141.3425354003906</v>
          </cell>
          <cell r="NZ19">
            <v>152.23652114868165</v>
          </cell>
          <cell r="OA19">
            <v>151.04618453979492</v>
          </cell>
          <cell r="OB19">
            <v>146.86954650878906</v>
          </cell>
          <cell r="OC19">
            <v>139.92940292358398</v>
          </cell>
          <cell r="OD19">
            <v>142.83620910644532</v>
          </cell>
          <cell r="OE19">
            <v>153.29820098876954</v>
          </cell>
          <cell r="OF19">
            <v>152.48023681640626</v>
          </cell>
          <cell r="OG19">
            <v>156.69139251708984</v>
          </cell>
          <cell r="OH19">
            <v>168.42426223754885</v>
          </cell>
          <cell r="OI19">
            <v>170.76204986572264</v>
          </cell>
          <cell r="OJ19">
            <v>171.20450363159179</v>
          </cell>
          <cell r="OK19">
            <v>170.12608795166014</v>
          </cell>
          <cell r="OL19">
            <v>171.72540664672852</v>
          </cell>
          <cell r="OM19">
            <v>170.30390625000001</v>
          </cell>
          <cell r="ON19">
            <v>165.51850204467775</v>
          </cell>
          <cell r="OO19">
            <v>156.73637008666992</v>
          </cell>
          <cell r="OP19">
            <v>148.49710693359373</v>
          </cell>
          <cell r="OQ19">
            <v>150.13094329833984</v>
          </cell>
          <cell r="OR19">
            <v>151.18320922851564</v>
          </cell>
          <cell r="OS19">
            <v>154.00424423217774</v>
          </cell>
          <cell r="OT19">
            <v>154.02830200195314</v>
          </cell>
          <cell r="OU19">
            <v>148.02954940795897</v>
          </cell>
          <cell r="OV19">
            <v>155.67050628662108</v>
          </cell>
          <cell r="OW19">
            <v>156.50206832885743</v>
          </cell>
          <cell r="OX19">
            <v>177.07146148681642</v>
          </cell>
          <cell r="OY19">
            <v>185.88392715454103</v>
          </cell>
          <cell r="OZ19">
            <v>193.37530746459959</v>
          </cell>
          <cell r="PA19">
            <v>193.35647964477539</v>
          </cell>
          <cell r="PB19">
            <v>184.97809982299805</v>
          </cell>
          <cell r="PC19">
            <v>180.49289474487304</v>
          </cell>
          <cell r="PD19">
            <v>178.61325073242188</v>
          </cell>
          <cell r="PE19">
            <v>178.21054458618164</v>
          </cell>
          <cell r="PF19">
            <v>176.31207275390625</v>
          </cell>
          <cell r="PG19">
            <v>173.13226318359375</v>
          </cell>
          <cell r="PH19">
            <v>171.43985137939453</v>
          </cell>
          <cell r="PI19">
            <v>169.69514007568361</v>
          </cell>
          <cell r="PJ19">
            <v>168.51003341674806</v>
          </cell>
          <cell r="PK19">
            <v>161.13371200561525</v>
          </cell>
          <cell r="PL19">
            <v>159.87538604736329</v>
          </cell>
          <cell r="PM19">
            <v>164.18381881713867</v>
          </cell>
          <cell r="PN19">
            <v>182.52106933593751</v>
          </cell>
          <cell r="PO19">
            <v>236.64163742065429</v>
          </cell>
          <cell r="PP19">
            <v>245.53150634765623</v>
          </cell>
          <cell r="PQ19">
            <v>244.13406372070313</v>
          </cell>
          <cell r="PR19">
            <v>244.00749893188475</v>
          </cell>
          <cell r="PS19">
            <v>235.97847976684571</v>
          </cell>
          <cell r="PT19">
            <v>225.63677673339845</v>
          </cell>
          <cell r="PU19">
            <v>216.23228073120117</v>
          </cell>
          <cell r="PV19">
            <v>220.46331024169922</v>
          </cell>
          <cell r="PW19">
            <v>215.97182922363282</v>
          </cell>
          <cell r="PX19">
            <v>210.66552200317381</v>
          </cell>
          <cell r="PY19">
            <v>207.98569564819337</v>
          </cell>
          <cell r="PZ19">
            <v>209.11536483764647</v>
          </cell>
          <cell r="QA19">
            <v>211.53055572509766</v>
          </cell>
          <cell r="QB19">
            <v>211.41235885620117</v>
          </cell>
          <cell r="QC19">
            <v>215.34318923950195</v>
          </cell>
          <cell r="QD19">
            <v>221.57624359130861</v>
          </cell>
          <cell r="QE19">
            <v>196.16496276855469</v>
          </cell>
          <cell r="QF19">
            <v>180.39457168579102</v>
          </cell>
          <cell r="QG19">
            <v>166.20885543823243</v>
          </cell>
          <cell r="QH19">
            <v>158.64739379882812</v>
          </cell>
          <cell r="QI19">
            <v>151.94259796142578</v>
          </cell>
          <cell r="QJ19">
            <v>147.83917922973632</v>
          </cell>
          <cell r="QK19">
            <v>146.04426040649412</v>
          </cell>
          <cell r="QL19">
            <v>142.86549682617189</v>
          </cell>
          <cell r="QM19">
            <v>145.79531478881836</v>
          </cell>
          <cell r="QN19">
            <v>148.84646759033203</v>
          </cell>
          <cell r="QO19">
            <v>148.1676200866699</v>
          </cell>
          <cell r="QP19">
            <v>148.73768463134766</v>
          </cell>
          <cell r="QQ19">
            <v>150.17487487792968</v>
          </cell>
          <cell r="QR19">
            <v>152.84005737304688</v>
          </cell>
          <cell r="QS19">
            <v>157.05853500366209</v>
          </cell>
          <cell r="QT19">
            <v>157.32421646118166</v>
          </cell>
          <cell r="QU19">
            <v>156.68511657714842</v>
          </cell>
          <cell r="QV19">
            <v>151.3014060974121</v>
          </cell>
          <cell r="QW19">
            <v>150.31608352661132</v>
          </cell>
          <cell r="QX19">
            <v>145.75452117919923</v>
          </cell>
          <cell r="QY19">
            <v>142.01824493408202</v>
          </cell>
          <cell r="QZ19">
            <v>142.90629043579099</v>
          </cell>
          <cell r="RA19">
            <v>140.20345230102538</v>
          </cell>
          <cell r="RB19">
            <v>139.67731933593751</v>
          </cell>
          <cell r="RC19">
            <v>139.44720153808595</v>
          </cell>
          <cell r="RD19">
            <v>137.82696304321288</v>
          </cell>
          <cell r="RE19">
            <v>136.97134323120119</v>
          </cell>
          <cell r="RF19">
            <v>134.33754043579103</v>
          </cell>
          <cell r="RG19">
            <v>126.58257064819335</v>
          </cell>
          <cell r="RH19">
            <v>125.71858291625976</v>
          </cell>
          <cell r="RI19">
            <v>123.09001007080077</v>
          </cell>
          <cell r="RJ19">
            <v>120.3672981262207</v>
          </cell>
          <cell r="RK19">
            <v>118.10691375732422</v>
          </cell>
          <cell r="RL19">
            <v>119.2899284362793</v>
          </cell>
          <cell r="RM19">
            <v>120.21039962768555</v>
          </cell>
          <cell r="RN19">
            <v>117.65818405151367</v>
          </cell>
          <cell r="RO19">
            <v>119.41126327514648</v>
          </cell>
          <cell r="RP19">
            <v>118.66024246215819</v>
          </cell>
          <cell r="RQ19">
            <v>119.96877593994141</v>
          </cell>
          <cell r="RR19">
            <v>120.69364700317382</v>
          </cell>
          <cell r="RS19">
            <v>121.28149337768555</v>
          </cell>
          <cell r="RT19">
            <v>120.10057067871092</v>
          </cell>
          <cell r="RU19">
            <v>120.95200653076172</v>
          </cell>
          <cell r="RV19">
            <v>123.61614303588867</v>
          </cell>
          <cell r="RW19">
            <v>125.73008880615234</v>
          </cell>
          <cell r="RX19">
            <v>126.91519546508789</v>
          </cell>
          <cell r="RY19">
            <v>128.03022079467772</v>
          </cell>
          <cell r="RZ19">
            <v>129.6232635498047</v>
          </cell>
          <cell r="SA19">
            <v>130.09500503540039</v>
          </cell>
          <cell r="SB19">
            <v>129.20695953369139</v>
          </cell>
          <cell r="SC19">
            <v>128.88270263671873</v>
          </cell>
          <cell r="SD19">
            <v>131.00815429687501</v>
          </cell>
          <cell r="SE19">
            <v>132.53948364257812</v>
          </cell>
          <cell r="SF19">
            <v>133.28318252563477</v>
          </cell>
          <cell r="SG19">
            <v>129.80108184814452</v>
          </cell>
          <cell r="SH19">
            <v>129.63058547973634</v>
          </cell>
          <cell r="SI19">
            <v>128.90466842651367</v>
          </cell>
          <cell r="SJ19">
            <v>127.0710479736328</v>
          </cell>
          <cell r="SK19">
            <v>126.15266876220703</v>
          </cell>
          <cell r="SL19">
            <v>125.78971023559571</v>
          </cell>
          <cell r="SM19">
            <v>124.52615432739258</v>
          </cell>
          <cell r="SN19">
            <v>125.67569732666016</v>
          </cell>
          <cell r="SO19">
            <v>124.97488403320313</v>
          </cell>
          <cell r="SP19">
            <v>126.42462615966797</v>
          </cell>
          <cell r="SQ19">
            <v>129.93392257690431</v>
          </cell>
          <cell r="SR19">
            <v>135.51532516479492</v>
          </cell>
          <cell r="TJ19" t="str">
            <v>Low Beta</v>
          </cell>
        </row>
        <row r="20">
          <cell r="A20" t="str">
            <v>XS1152343668 Corp</v>
          </cell>
          <cell r="B20" t="str">
            <v>MRKGR 3 3/8 12/12/74 nc-24</v>
          </cell>
          <cell r="C20" t="str">
            <v>XS1152343668</v>
          </cell>
          <cell r="D20">
            <v>166.40090336197616</v>
          </cell>
          <cell r="E20">
            <v>161.65261823230983</v>
          </cell>
          <cell r="F20">
            <v>159.64434353220463</v>
          </cell>
          <cell r="G20">
            <v>161.98649764984845</v>
          </cell>
          <cell r="H20">
            <v>165.31029724061489</v>
          </cell>
          <cell r="I20">
            <v>168.23224196356534</v>
          </cell>
          <cell r="J20">
            <v>167.32157085764408</v>
          </cell>
          <cell r="K20">
            <v>170.79831521153451</v>
          </cell>
          <cell r="L20">
            <v>169.89564121741057</v>
          </cell>
          <cell r="M20">
            <v>171.66300292462111</v>
          </cell>
          <cell r="N20">
            <v>170.12955673748255</v>
          </cell>
          <cell r="O20">
            <v>170.41745276218654</v>
          </cell>
          <cell r="P20">
            <v>169.52777407473326</v>
          </cell>
          <cell r="Q20">
            <v>164.33764851826427</v>
          </cell>
          <cell r="R20">
            <v>160.87989730489252</v>
          </cell>
          <cell r="S20">
            <v>154.84407717585563</v>
          </cell>
          <cell r="T20">
            <v>152.77882305419445</v>
          </cell>
          <cell r="U20">
            <v>154.35325443929432</v>
          </cell>
          <cell r="V20">
            <v>156.61643707793951</v>
          </cell>
          <cell r="W20">
            <v>155.4138713914156</v>
          </cell>
          <cell r="X20">
            <v>164.09073769152164</v>
          </cell>
          <cell r="Y20">
            <v>173.78323718988895</v>
          </cell>
          <cell r="Z20">
            <v>177.12203136527538</v>
          </cell>
          <cell r="AA20">
            <v>178.41256528156995</v>
          </cell>
          <cell r="AB20">
            <v>180.07296561849117</v>
          </cell>
          <cell r="AC20">
            <v>180.99763167005776</v>
          </cell>
          <cell r="AD20">
            <v>184.03153595817091</v>
          </cell>
          <cell r="AE20">
            <v>182.88894861012699</v>
          </cell>
          <cell r="AF20">
            <v>179.49117573523523</v>
          </cell>
          <cell r="AG20">
            <v>178.03570138812066</v>
          </cell>
          <cell r="AH20">
            <v>179.08732158946989</v>
          </cell>
          <cell r="AI20">
            <v>183.13785871481898</v>
          </cell>
          <cell r="AJ20">
            <v>183.71365076422691</v>
          </cell>
          <cell r="AK20">
            <v>185.42403304988147</v>
          </cell>
          <cell r="AL20">
            <v>188.27400376665594</v>
          </cell>
          <cell r="AM20">
            <v>188.06108066505192</v>
          </cell>
          <cell r="AN20">
            <v>185.21210958725214</v>
          </cell>
          <cell r="AO20">
            <v>184.4323911870122</v>
          </cell>
          <cell r="AP20">
            <v>180.32087608420849</v>
          </cell>
          <cell r="AQ20">
            <v>178.55351437699795</v>
          </cell>
          <cell r="AR20">
            <v>179.96700388717653</v>
          </cell>
          <cell r="AS20">
            <v>169.52777407473326</v>
          </cell>
          <cell r="AT20">
            <v>168.33320550000667</v>
          </cell>
          <cell r="AU20">
            <v>162.22041316992045</v>
          </cell>
          <cell r="AV20">
            <v>155.68077499765158</v>
          </cell>
          <cell r="AW20">
            <v>169.79967587584255</v>
          </cell>
          <cell r="AX20">
            <v>167.13863692528011</v>
          </cell>
          <cell r="AY20">
            <v>165.00940590924023</v>
          </cell>
          <cell r="AZ20">
            <v>151.29535881578923</v>
          </cell>
          <cell r="BA20">
            <v>140.86412611514328</v>
          </cell>
          <cell r="BB20">
            <v>129.64617754143478</v>
          </cell>
          <cell r="BC20">
            <v>132.41417786228655</v>
          </cell>
          <cell r="BD20">
            <v>149.59197400295733</v>
          </cell>
          <cell r="BE20">
            <v>156.43950097942354</v>
          </cell>
          <cell r="BF20">
            <v>164.85946006304027</v>
          </cell>
          <cell r="BG20">
            <v>167.10464920014141</v>
          </cell>
          <cell r="BH20">
            <v>167.26159251916408</v>
          </cell>
          <cell r="BI20">
            <v>163.60191423290968</v>
          </cell>
          <cell r="BJ20">
            <v>161.9525099247098</v>
          </cell>
          <cell r="BK20">
            <v>170.61538127917049</v>
          </cell>
          <cell r="BL20">
            <v>181.47445946097372</v>
          </cell>
          <cell r="BM20">
            <v>186.41567491275072</v>
          </cell>
          <cell r="BN20">
            <v>188.76582614219188</v>
          </cell>
          <cell r="BO20">
            <v>190.26228568726776</v>
          </cell>
          <cell r="BP20">
            <v>196.53901880919935</v>
          </cell>
          <cell r="BQ20">
            <v>205.29885514420269</v>
          </cell>
          <cell r="BR20">
            <v>210.53796301043033</v>
          </cell>
          <cell r="BS20">
            <v>212.31332182943819</v>
          </cell>
          <cell r="BT20">
            <v>208.96952945917843</v>
          </cell>
          <cell r="BU20">
            <v>206.97524970471861</v>
          </cell>
          <cell r="BV20">
            <v>209.60230093014241</v>
          </cell>
          <cell r="BW20">
            <v>209.53632475781441</v>
          </cell>
          <cell r="BX20">
            <v>209.59730273526907</v>
          </cell>
          <cell r="BY20">
            <v>212.04841750115156</v>
          </cell>
          <cell r="BZ20">
            <v>216.66874884206058</v>
          </cell>
          <cell r="CA20">
            <v>215.98599542236329</v>
          </cell>
          <cell r="CB20">
            <v>209.41836735880375</v>
          </cell>
          <cell r="CC20">
            <v>204.18625696539877</v>
          </cell>
          <cell r="CD20">
            <v>201.79212162107231</v>
          </cell>
          <cell r="CE20">
            <v>202.30793533200026</v>
          </cell>
          <cell r="CF20">
            <v>223.62723574471474</v>
          </cell>
          <cell r="CG20">
            <v>230.4387757180929</v>
          </cell>
          <cell r="CH20">
            <v>239.59346944808959</v>
          </cell>
          <cell r="CI20">
            <v>244.86056720560791</v>
          </cell>
          <cell r="CJ20">
            <v>246.84585020929575</v>
          </cell>
          <cell r="CK20">
            <v>251.33222992759943</v>
          </cell>
          <cell r="CL20">
            <v>255.25381362521648</v>
          </cell>
          <cell r="CM20">
            <v>257.14413092631105</v>
          </cell>
          <cell r="CN20">
            <v>265.90196798336507</v>
          </cell>
          <cell r="CO20">
            <v>299.53082273012399</v>
          </cell>
          <cell r="CP20">
            <v>312.77004131060835</v>
          </cell>
          <cell r="CQ20">
            <v>322.58449676388506</v>
          </cell>
          <cell r="CR20">
            <v>341.88752536469701</v>
          </cell>
          <cell r="CS20">
            <v>346.14098920190338</v>
          </cell>
          <cell r="CT20">
            <v>346.33591880196332</v>
          </cell>
          <cell r="CU20">
            <v>346.58782782357935</v>
          </cell>
          <cell r="CV20">
            <v>348.43116209286455</v>
          </cell>
          <cell r="CW20">
            <v>352.24378514224287</v>
          </cell>
          <cell r="CX20">
            <v>354.91382084357735</v>
          </cell>
          <cell r="CY20">
            <v>353.43035660517216</v>
          </cell>
          <cell r="CZ20">
            <v>354.20907536643745</v>
          </cell>
          <cell r="DA20">
            <v>371.33788919734951</v>
          </cell>
          <cell r="DB20">
            <v>379.39198041623831</v>
          </cell>
          <cell r="DC20">
            <v>361.51043843740229</v>
          </cell>
          <cell r="DD20">
            <v>363.47772793954607</v>
          </cell>
          <cell r="DE20">
            <v>364.39839543521401</v>
          </cell>
          <cell r="DF20">
            <v>319.98943398565058</v>
          </cell>
          <cell r="DG20">
            <v>280.77859520435334</v>
          </cell>
          <cell r="DH20">
            <v>230.39479160320761</v>
          </cell>
          <cell r="DI20">
            <v>227.52782702386381</v>
          </cell>
          <cell r="DJ20">
            <v>204.02431545150282</v>
          </cell>
          <cell r="DK20">
            <v>201.33428697067501</v>
          </cell>
          <cell r="DL20">
            <v>207.66699987518786</v>
          </cell>
          <cell r="DM20">
            <v>159.31146375364065</v>
          </cell>
          <cell r="DN20">
            <v>140.7021846012473</v>
          </cell>
          <cell r="DO20">
            <v>135.46707529091833</v>
          </cell>
          <cell r="DP20">
            <v>137.89519836038352</v>
          </cell>
          <cell r="DQ20">
            <v>146.88295238161086</v>
          </cell>
          <cell r="DR20">
            <v>141.33595571118593</v>
          </cell>
          <cell r="DS20">
            <v>126.80120501953363</v>
          </cell>
          <cell r="DT20">
            <v>117.60152753567696</v>
          </cell>
          <cell r="DU20">
            <v>112.08951822936534</v>
          </cell>
          <cell r="DV20">
            <v>105.8217818582058</v>
          </cell>
          <cell r="DW20">
            <v>97.424814471006385</v>
          </cell>
          <cell r="DX20">
            <v>99.910916601002214</v>
          </cell>
          <cell r="DY20">
            <v>101.46435556763412</v>
          </cell>
          <cell r="DZ20">
            <v>102.52597215873003</v>
          </cell>
          <cell r="EA20">
            <v>101.91719202315807</v>
          </cell>
          <cell r="EB20">
            <v>102.47599020999671</v>
          </cell>
          <cell r="EC20">
            <v>101.43336675941944</v>
          </cell>
          <cell r="ED20">
            <v>100.60566568839549</v>
          </cell>
          <cell r="EE20">
            <v>101.23843715935946</v>
          </cell>
          <cell r="EF20">
            <v>102.07213606423139</v>
          </cell>
          <cell r="EG20">
            <v>100.76260900741816</v>
          </cell>
          <cell r="EH20">
            <v>99.0792169740796</v>
          </cell>
          <cell r="EI20">
            <v>100.1478310379982</v>
          </cell>
          <cell r="EJ20">
            <v>102.82886276805401</v>
          </cell>
          <cell r="EK20">
            <v>106.86440530878306</v>
          </cell>
          <cell r="EL20">
            <v>105.79679088383912</v>
          </cell>
          <cell r="EM20">
            <v>104.23035661053657</v>
          </cell>
          <cell r="EN20">
            <v>101.76024870413542</v>
          </cell>
          <cell r="EO20">
            <v>100.5306927652955</v>
          </cell>
          <cell r="EP20">
            <v>102.91483171987534</v>
          </cell>
          <cell r="EQ20">
            <v>94.815756747126571</v>
          </cell>
          <cell r="ER20">
            <v>92.638543060302737</v>
          </cell>
          <cell r="ES20">
            <v>88.696966583192349</v>
          </cell>
          <cell r="ET20">
            <v>88.174155399441716</v>
          </cell>
          <cell r="EU20">
            <v>86.375804884016517</v>
          </cell>
          <cell r="EV20">
            <v>86.090907776236534</v>
          </cell>
          <cell r="EW20">
            <v>88.115176699936399</v>
          </cell>
          <cell r="EX20">
            <v>87.858269483447074</v>
          </cell>
          <cell r="EY20">
            <v>85.941961569011212</v>
          </cell>
          <cell r="EZ20">
            <v>86.260846401929854</v>
          </cell>
          <cell r="FA20">
            <v>87.923246016800405</v>
          </cell>
          <cell r="FB20">
            <v>87.268482488393786</v>
          </cell>
          <cell r="FC20">
            <v>90.847190017700186</v>
          </cell>
          <cell r="FD20">
            <v>90.889174854636195</v>
          </cell>
          <cell r="FE20">
            <v>89.15080267769099</v>
          </cell>
          <cell r="FF20">
            <v>88.513033011853693</v>
          </cell>
          <cell r="FG20">
            <v>85.610081429421911</v>
          </cell>
          <cell r="FH20">
            <v>85.969951460301886</v>
          </cell>
          <cell r="FI20">
            <v>83.906696616590025</v>
          </cell>
          <cell r="FJ20">
            <v>87.983224355280399</v>
          </cell>
          <cell r="FK20">
            <v>88.196147456884376</v>
          </cell>
          <cell r="FL20">
            <v>88.747948170900344</v>
          </cell>
          <cell r="FM20">
            <v>89.688608446061622</v>
          </cell>
          <cell r="FN20">
            <v>90.309384249329568</v>
          </cell>
          <cell r="FO20">
            <v>92.386634038686751</v>
          </cell>
          <cell r="FP20">
            <v>94.595836172699919</v>
          </cell>
          <cell r="FQ20">
            <v>95.314576595485221</v>
          </cell>
          <cell r="FR20">
            <v>96.458163582503786</v>
          </cell>
          <cell r="FS20">
            <v>98.986250549435624</v>
          </cell>
          <cell r="FT20">
            <v>101.66328372359276</v>
          </cell>
          <cell r="FU20">
            <v>100.11784186875819</v>
          </cell>
          <cell r="FV20">
            <v>101.52633318406343</v>
          </cell>
          <cell r="FW20">
            <v>102.52997071462869</v>
          </cell>
          <cell r="FX20">
            <v>104.13139235204459</v>
          </cell>
          <cell r="FY20">
            <v>107.32923743200301</v>
          </cell>
          <cell r="FZ20">
            <v>109.71737494248153</v>
          </cell>
          <cell r="GA20">
            <v>104.63720967322588</v>
          </cell>
          <cell r="GB20">
            <v>108.65675799036026</v>
          </cell>
          <cell r="GC20">
            <v>109.4604677259922</v>
          </cell>
          <cell r="GD20">
            <v>110.1132319764495</v>
          </cell>
          <cell r="GE20">
            <v>108.94065545916558</v>
          </cell>
          <cell r="GF20">
            <v>111.72964819848536</v>
          </cell>
          <cell r="GG20">
            <v>118.92804845505954</v>
          </cell>
          <cell r="GH20">
            <v>118.73811704987288</v>
          </cell>
          <cell r="GI20">
            <v>120.2695639590621</v>
          </cell>
          <cell r="GJ20">
            <v>116.05708531981708</v>
          </cell>
          <cell r="GK20">
            <v>115.34534236985445</v>
          </cell>
          <cell r="GL20">
            <v>115.74919651561976</v>
          </cell>
          <cell r="GM20">
            <v>116.5589040850997</v>
          </cell>
          <cell r="GN20">
            <v>114.53363552242517</v>
          </cell>
          <cell r="GO20">
            <v>110.9419326864481</v>
          </cell>
          <cell r="GP20">
            <v>110.44111356014012</v>
          </cell>
          <cell r="GQ20">
            <v>109.8433294532895</v>
          </cell>
          <cell r="GR20">
            <v>107.16229772323369</v>
          </cell>
          <cell r="GS20">
            <v>111.60269404870272</v>
          </cell>
          <cell r="GT20">
            <v>109.9602872133255</v>
          </cell>
          <cell r="GU20">
            <v>113.6679481703639</v>
          </cell>
          <cell r="GV20">
            <v>116.49092863482237</v>
          </cell>
          <cell r="GW20">
            <v>117.28764089763165</v>
          </cell>
          <cell r="GX20">
            <v>115.18739941185713</v>
          </cell>
          <cell r="GY20">
            <v>114.78654418301582</v>
          </cell>
          <cell r="GZ20">
            <v>112.76227525931597</v>
          </cell>
          <cell r="HA20">
            <v>115.09943118208648</v>
          </cell>
          <cell r="HB20">
            <v>117.95140117681026</v>
          </cell>
          <cell r="HC20">
            <v>119.40787516289949</v>
          </cell>
          <cell r="HD20">
            <v>117.45957880127429</v>
          </cell>
          <cell r="HE20">
            <v>116.68885715180635</v>
          </cell>
          <cell r="HF20">
            <v>120.02865096616745</v>
          </cell>
          <cell r="HG20">
            <v>121.76102530926467</v>
          </cell>
          <cell r="HH20">
            <v>122.12089534014464</v>
          </cell>
          <cell r="HI20">
            <v>125.2247743564844</v>
          </cell>
          <cell r="HJ20">
            <v>129.20433711463212</v>
          </cell>
          <cell r="HK20">
            <v>129.01740462636948</v>
          </cell>
          <cell r="HL20">
            <v>132.55712623566387</v>
          </cell>
          <cell r="HM20">
            <v>138.06213806915284</v>
          </cell>
          <cell r="HN20">
            <v>141.36594488042593</v>
          </cell>
          <cell r="HO20">
            <v>138.14310882610084</v>
          </cell>
          <cell r="HP20">
            <v>138.78787596476079</v>
          </cell>
          <cell r="HQ20">
            <v>138.8028705493808</v>
          </cell>
          <cell r="HR20">
            <v>134.7383384783864</v>
          </cell>
          <cell r="HS20">
            <v>131.91035981905461</v>
          </cell>
          <cell r="HT20">
            <v>133.02095871990917</v>
          </cell>
          <cell r="HU20">
            <v>134.23052187925578</v>
          </cell>
          <cell r="HV20">
            <v>134.60138793885707</v>
          </cell>
          <cell r="HW20">
            <v>135.58703196787835</v>
          </cell>
          <cell r="HX20">
            <v>135.1781796272397</v>
          </cell>
          <cell r="HY20">
            <v>134.71234786504507</v>
          </cell>
          <cell r="HZ20">
            <v>130.37091579806804</v>
          </cell>
          <cell r="IA20">
            <v>133.2208865148425</v>
          </cell>
          <cell r="IB20">
            <v>132.27622768378259</v>
          </cell>
          <cell r="IC20">
            <v>126.25440250039101</v>
          </cell>
          <cell r="ID20">
            <v>121.36616791427136</v>
          </cell>
          <cell r="IE20">
            <v>117.58953186798097</v>
          </cell>
          <cell r="IF20">
            <v>122.3228224130273</v>
          </cell>
          <cell r="IG20">
            <v>139.88348028099537</v>
          </cell>
          <cell r="IH20">
            <v>138.65292470318079</v>
          </cell>
          <cell r="II20">
            <v>135.2141666303277</v>
          </cell>
          <cell r="IJ20">
            <v>134.65236952656508</v>
          </cell>
          <cell r="IK20">
            <v>131.44152913993597</v>
          </cell>
          <cell r="IL20">
            <v>135.55004532581566</v>
          </cell>
          <cell r="IM20">
            <v>138.07713265377285</v>
          </cell>
          <cell r="IN20">
            <v>136.02587347775696</v>
          </cell>
          <cell r="IO20">
            <v>135.96989369517564</v>
          </cell>
          <cell r="IP20">
            <v>136.93154638880492</v>
          </cell>
          <cell r="IQ20">
            <v>139.73953226864336</v>
          </cell>
          <cell r="IR20">
            <v>137.8332207439542</v>
          </cell>
          <cell r="IS20">
            <v>137.19745035606624</v>
          </cell>
          <cell r="IT20">
            <v>139.7665225209594</v>
          </cell>
          <cell r="IU20">
            <v>140.331318541646</v>
          </cell>
          <cell r="IV20">
            <v>150.25873319905995</v>
          </cell>
          <cell r="IW20">
            <v>166.06102611058952</v>
          </cell>
          <cell r="IX20">
            <v>171.86492999750374</v>
          </cell>
          <cell r="IY20">
            <v>180.94465080440042</v>
          </cell>
          <cell r="IZ20">
            <v>184.29344136953355</v>
          </cell>
          <cell r="JA20">
            <v>175.41264871859551</v>
          </cell>
          <cell r="JB20">
            <v>172.73861446136235</v>
          </cell>
          <cell r="JC20">
            <v>169.01695855867862</v>
          </cell>
          <cell r="JD20">
            <v>170.93026755619047</v>
          </cell>
          <cell r="JE20">
            <v>172.11883829706909</v>
          </cell>
          <cell r="JF20">
            <v>176.53924184304478</v>
          </cell>
          <cell r="JG20">
            <v>175.81550322538612</v>
          </cell>
          <cell r="JH20">
            <v>178.3335938025713</v>
          </cell>
          <cell r="JI20">
            <v>166.97469613343478</v>
          </cell>
          <cell r="JJ20">
            <v>157.61207749670746</v>
          </cell>
          <cell r="JK20">
            <v>153.15568694764377</v>
          </cell>
          <cell r="JL20">
            <v>151.67322234821322</v>
          </cell>
          <cell r="JM20">
            <v>142.92038348603251</v>
          </cell>
          <cell r="JN20">
            <v>142.20664125812056</v>
          </cell>
          <cell r="JO20">
            <v>142.53552248078583</v>
          </cell>
          <cell r="JP20">
            <v>149.3330675085187</v>
          </cell>
          <cell r="JQ20">
            <v>152.64087287569046</v>
          </cell>
          <cell r="JR20">
            <v>155.48884431451557</v>
          </cell>
          <cell r="JS20">
            <v>153.52755264621973</v>
          </cell>
          <cell r="JT20">
            <v>151.95911909496786</v>
          </cell>
          <cell r="JU20">
            <v>147.14685707092283</v>
          </cell>
          <cell r="JV20">
            <v>142.43056038844585</v>
          </cell>
          <cell r="JW20">
            <v>141.34695173990727</v>
          </cell>
          <cell r="JX20">
            <v>139.97144851076601</v>
          </cell>
          <cell r="JY20">
            <v>140.14238677543403</v>
          </cell>
          <cell r="JZ20">
            <v>145.52444301503897</v>
          </cell>
          <cell r="KA20">
            <v>149.92685305947066</v>
          </cell>
          <cell r="KB20">
            <v>147.45374623614549</v>
          </cell>
          <cell r="KC20">
            <v>142.13566689091923</v>
          </cell>
          <cell r="KD20">
            <v>145.45946648168564</v>
          </cell>
          <cell r="KE20">
            <v>145.87031810027361</v>
          </cell>
          <cell r="KF20">
            <v>153.41959163695574</v>
          </cell>
          <cell r="KG20">
            <v>155.98666452389955</v>
          </cell>
          <cell r="KH20">
            <v>160.56800994479656</v>
          </cell>
          <cell r="KI20">
            <v>165.32529182523487</v>
          </cell>
          <cell r="KJ20">
            <v>166.66280877333881</v>
          </cell>
          <cell r="KK20">
            <v>166.79875967389347</v>
          </cell>
          <cell r="KL20">
            <v>163.4279770513177</v>
          </cell>
          <cell r="KM20">
            <v>163.27103373229505</v>
          </cell>
          <cell r="KN20">
            <v>163.05311243581772</v>
          </cell>
          <cell r="KO20">
            <v>170.35647478473186</v>
          </cell>
          <cell r="KP20">
            <v>190.88905932438374</v>
          </cell>
          <cell r="KQ20">
            <v>196.27511411988735</v>
          </cell>
          <cell r="KR20">
            <v>202.33092702841759</v>
          </cell>
          <cell r="KS20">
            <v>202.64381402748825</v>
          </cell>
          <cell r="KT20">
            <v>204.2912190577388</v>
          </cell>
          <cell r="KU20">
            <v>199.77884872609377</v>
          </cell>
          <cell r="KV20">
            <v>204.98696778410672</v>
          </cell>
          <cell r="KW20">
            <v>211.23071281987427</v>
          </cell>
          <cell r="KX20">
            <v>213.02006658452751</v>
          </cell>
          <cell r="KY20">
            <v>216.88267158263923</v>
          </cell>
          <cell r="KZ20">
            <v>220.32442857241631</v>
          </cell>
          <cell r="LA20">
            <v>223.43730433952808</v>
          </cell>
          <cell r="LB20">
            <v>222.00682096678017</v>
          </cell>
          <cell r="LC20">
            <v>220.37341088217497</v>
          </cell>
          <cell r="LD20">
            <v>220.79825744640826</v>
          </cell>
          <cell r="LE20">
            <v>218.25917445075513</v>
          </cell>
          <cell r="LF20">
            <v>218.44710657799246</v>
          </cell>
          <cell r="LG20">
            <v>216.0899578757286</v>
          </cell>
          <cell r="LH20">
            <v>216.67774559283257</v>
          </cell>
          <cell r="LI20">
            <v>209.01951140791178</v>
          </cell>
          <cell r="LJ20">
            <v>205.89863852900268</v>
          </cell>
          <cell r="LK20">
            <v>204.07729631716015</v>
          </cell>
          <cell r="LL20">
            <v>202.74777648085356</v>
          </cell>
          <cell r="LM20">
            <v>199.49695053523777</v>
          </cell>
          <cell r="LN20">
            <v>201.61318624460696</v>
          </cell>
          <cell r="LO20">
            <v>200.92943318593504</v>
          </cell>
          <cell r="LP20">
            <v>199.1520750889778</v>
          </cell>
          <cell r="LQ20">
            <v>195.32545709395407</v>
          </cell>
          <cell r="LR20">
            <v>196.01620762544869</v>
          </cell>
          <cell r="LS20">
            <v>193.26020297229292</v>
          </cell>
          <cell r="LT20">
            <v>183.15185366046427</v>
          </cell>
          <cell r="LU20">
            <v>174.43200288444757</v>
          </cell>
          <cell r="LV20">
            <v>173.9911620966196</v>
          </cell>
          <cell r="LW20">
            <v>174.92682417690756</v>
          </cell>
          <cell r="LX20">
            <v>176.11239600086211</v>
          </cell>
          <cell r="LY20">
            <v>176.73417144310474</v>
          </cell>
          <cell r="LZ20">
            <v>178.58250390726326</v>
          </cell>
          <cell r="MA20">
            <v>178.34758874821662</v>
          </cell>
          <cell r="MB20">
            <v>178.52052629083397</v>
          </cell>
          <cell r="MC20">
            <v>175.11175738722088</v>
          </cell>
          <cell r="MD20">
            <v>175.7005447432995</v>
          </cell>
          <cell r="ME20">
            <v>172.81358738446235</v>
          </cell>
          <cell r="MF20">
            <v>172.50869749718905</v>
          </cell>
          <cell r="MG20">
            <v>172.30477114635704</v>
          </cell>
          <cell r="MH20">
            <v>174.11011913460493</v>
          </cell>
          <cell r="MI20">
            <v>178.02170644247533</v>
          </cell>
          <cell r="MJ20">
            <v>180.50580929452181</v>
          </cell>
          <cell r="MK20">
            <v>175.82449997615814</v>
          </cell>
          <cell r="ML20">
            <v>174.49498013985155</v>
          </cell>
          <cell r="MM20">
            <v>172.47470977205037</v>
          </cell>
          <cell r="MN20">
            <v>172.81458702343704</v>
          </cell>
          <cell r="MO20">
            <v>171.09120943111179</v>
          </cell>
          <cell r="MP20">
            <v>172.65864334338903</v>
          </cell>
          <cell r="MQ20">
            <v>173.02551084709168</v>
          </cell>
          <cell r="MR20">
            <v>178.42056239336731</v>
          </cell>
          <cell r="MS20">
            <v>179.59413854962585</v>
          </cell>
          <cell r="MT20">
            <v>185.50600344580414</v>
          </cell>
          <cell r="MU20">
            <v>183.07088290351629</v>
          </cell>
          <cell r="MV20">
            <v>188.05608247017861</v>
          </cell>
          <cell r="MW20">
            <v>190.14132937133314</v>
          </cell>
          <cell r="MX20">
            <v>192.65042319774628</v>
          </cell>
          <cell r="MY20">
            <v>189.47157125830648</v>
          </cell>
          <cell r="MZ20">
            <v>190.32726222062109</v>
          </cell>
          <cell r="NA20">
            <v>197.56664767515659</v>
          </cell>
          <cell r="NB20">
            <v>201.39026675325633</v>
          </cell>
          <cell r="NC20">
            <v>202.44888442742823</v>
          </cell>
          <cell r="ND20">
            <v>209.87020417535305</v>
          </cell>
          <cell r="NE20">
            <v>216.38485137325526</v>
          </cell>
          <cell r="NF20">
            <v>221.6709422712922</v>
          </cell>
          <cell r="NG20">
            <v>224.22302057361603</v>
          </cell>
          <cell r="NH20">
            <v>222.80053431266546</v>
          </cell>
          <cell r="NI20">
            <v>215.00634922719001</v>
          </cell>
          <cell r="NJ20">
            <v>209.77024027788639</v>
          </cell>
          <cell r="NK20">
            <v>209.4383601382971</v>
          </cell>
          <cell r="NL20">
            <v>206.78131974363328</v>
          </cell>
          <cell r="NM20">
            <v>200.59955232429505</v>
          </cell>
          <cell r="NN20">
            <v>199.49195234036446</v>
          </cell>
          <cell r="NO20">
            <v>189.8094492317438</v>
          </cell>
          <cell r="NP20">
            <v>191.97866580677032</v>
          </cell>
          <cell r="NQ20">
            <v>196.543017365098</v>
          </cell>
          <cell r="NR20">
            <v>194.93459825485945</v>
          </cell>
          <cell r="NS20">
            <v>196.93587548214197</v>
          </cell>
          <cell r="NT20">
            <v>195.03956034719945</v>
          </cell>
          <cell r="NU20">
            <v>197.64262023723126</v>
          </cell>
          <cell r="NV20">
            <v>203.21160896509886</v>
          </cell>
          <cell r="NW20">
            <v>205.27586344778538</v>
          </cell>
          <cell r="NX20">
            <v>205.54476633197069</v>
          </cell>
          <cell r="NY20">
            <v>210.94681535106898</v>
          </cell>
          <cell r="NZ20">
            <v>217.86831561166048</v>
          </cell>
          <cell r="OA20">
            <v>219.02689718329907</v>
          </cell>
          <cell r="OB20">
            <v>213.6578362503648</v>
          </cell>
          <cell r="OC20">
            <v>208.19580889278649</v>
          </cell>
          <cell r="OD20">
            <v>209.82122186559437</v>
          </cell>
          <cell r="OE20">
            <v>212.84512976396084</v>
          </cell>
          <cell r="OF20">
            <v>214.70645753479002</v>
          </cell>
          <cell r="OG20">
            <v>218.22418708664179</v>
          </cell>
          <cell r="OH20">
            <v>222.98746680092813</v>
          </cell>
          <cell r="OI20">
            <v>224.03408880740406</v>
          </cell>
          <cell r="OJ20">
            <v>220.68629788124559</v>
          </cell>
          <cell r="OK20">
            <v>220.53035420119764</v>
          </cell>
          <cell r="OL20">
            <v>222.88850254243613</v>
          </cell>
          <cell r="OM20">
            <v>221.1301375859976</v>
          </cell>
          <cell r="ON20">
            <v>219.26980945414303</v>
          </cell>
          <cell r="OO20">
            <v>214.87139796561004</v>
          </cell>
          <cell r="OP20">
            <v>213.6338449149728</v>
          </cell>
          <cell r="OQ20">
            <v>216.99663042575119</v>
          </cell>
          <cell r="OR20">
            <v>218.4990878046751</v>
          </cell>
          <cell r="OS20">
            <v>221.97983071446419</v>
          </cell>
          <cell r="OT20">
            <v>219.77762605327368</v>
          </cell>
          <cell r="OU20">
            <v>216.09195715367792</v>
          </cell>
          <cell r="OV20">
            <v>219.87758995074034</v>
          </cell>
          <cell r="OW20">
            <v>219.1398563874364</v>
          </cell>
          <cell r="OX20">
            <v>226.91804724931717</v>
          </cell>
          <cell r="OY20">
            <v>232.41306269305946</v>
          </cell>
          <cell r="OZ20">
            <v>235.05110994720459</v>
          </cell>
          <cell r="PA20">
            <v>239.14263227051498</v>
          </cell>
          <cell r="PB20">
            <v>231.77729230517147</v>
          </cell>
          <cell r="PC20">
            <v>224.98374583333731</v>
          </cell>
          <cell r="PD20">
            <v>225.0437241718173</v>
          </cell>
          <cell r="PE20">
            <v>223.3683292502761</v>
          </cell>
          <cell r="PF20">
            <v>220.76826827716829</v>
          </cell>
          <cell r="PG20">
            <v>219.88858597946165</v>
          </cell>
          <cell r="PH20">
            <v>220.148492112875</v>
          </cell>
          <cell r="PI20">
            <v>218.75899393808842</v>
          </cell>
          <cell r="PJ20">
            <v>217.06360623705388</v>
          </cell>
          <cell r="PK20">
            <v>212.87911748909949</v>
          </cell>
          <cell r="PL20">
            <v>211.33467527323961</v>
          </cell>
          <cell r="PM20">
            <v>209.68727024298906</v>
          </cell>
          <cell r="PN20">
            <v>219.03989248996973</v>
          </cell>
          <cell r="PO20">
            <v>234.68224316555262</v>
          </cell>
          <cell r="PP20">
            <v>236.18370090550184</v>
          </cell>
          <cell r="PQ20">
            <v>234.74222150403261</v>
          </cell>
          <cell r="PR20">
            <v>233.52466123288872</v>
          </cell>
          <cell r="PS20">
            <v>225.90941152387859</v>
          </cell>
          <cell r="PT20">
            <v>221.81289100569487</v>
          </cell>
          <cell r="PU20">
            <v>216.1079513772726</v>
          </cell>
          <cell r="PV20">
            <v>215.63512214225531</v>
          </cell>
          <cell r="PW20">
            <v>213.81477956938744</v>
          </cell>
          <cell r="PX20">
            <v>208.34475510001181</v>
          </cell>
          <cell r="PY20">
            <v>205.94162300491331</v>
          </cell>
          <cell r="PZ20">
            <v>202.8177512090802</v>
          </cell>
          <cell r="QA20">
            <v>204.48714829677343</v>
          </cell>
          <cell r="QB20">
            <v>203.3515584215522</v>
          </cell>
          <cell r="QC20">
            <v>204.70506959325076</v>
          </cell>
          <cell r="QD20">
            <v>205.56575875043868</v>
          </cell>
          <cell r="QE20">
            <v>195.44941232681276</v>
          </cell>
          <cell r="QF20">
            <v>189.49556259369851</v>
          </cell>
          <cell r="QG20">
            <v>184.07751935100555</v>
          </cell>
          <cell r="QH20">
            <v>178.57050823956726</v>
          </cell>
          <cell r="QI20">
            <v>174.38302057468891</v>
          </cell>
          <cell r="QJ20">
            <v>173.30141120409965</v>
          </cell>
          <cell r="QK20">
            <v>171.52105419021845</v>
          </cell>
          <cell r="QL20">
            <v>168.97797263866661</v>
          </cell>
          <cell r="QM20">
            <v>170.65736611610652</v>
          </cell>
          <cell r="QN20">
            <v>172.39273937612774</v>
          </cell>
          <cell r="QO20">
            <v>173.26642383998635</v>
          </cell>
          <cell r="QP20">
            <v>172.85957077729702</v>
          </cell>
          <cell r="QQ20">
            <v>173.73125596320631</v>
          </cell>
          <cell r="QR20">
            <v>175.56959203761818</v>
          </cell>
          <cell r="QS20">
            <v>178.10767539429665</v>
          </cell>
          <cell r="QT20">
            <v>177.99371655118463</v>
          </cell>
          <cell r="QU20">
            <v>177.83477395421266</v>
          </cell>
          <cell r="QV20">
            <v>170.90827549874783</v>
          </cell>
          <cell r="QW20">
            <v>171.1072036547065</v>
          </cell>
          <cell r="QX20">
            <v>168.27722571742535</v>
          </cell>
          <cell r="QY20">
            <v>163.10709294044972</v>
          </cell>
          <cell r="QZ20">
            <v>162.35636407047508</v>
          </cell>
          <cell r="RA20">
            <v>163.94279112327101</v>
          </cell>
          <cell r="RB20">
            <v>162.2184138919711</v>
          </cell>
          <cell r="RC20">
            <v>159.92624172306063</v>
          </cell>
          <cell r="RD20">
            <v>158.24584860664606</v>
          </cell>
          <cell r="RE20">
            <v>158.42678326106073</v>
          </cell>
          <cell r="RF20">
            <v>156.28155802142621</v>
          </cell>
          <cell r="RG20">
            <v>149.94284728306533</v>
          </cell>
          <cell r="RH20">
            <v>150.85951622283457</v>
          </cell>
          <cell r="RI20">
            <v>149.55898591679335</v>
          </cell>
          <cell r="RJ20">
            <v>145.71737333714964</v>
          </cell>
          <cell r="RK20">
            <v>146.56106863176822</v>
          </cell>
          <cell r="RL20">
            <v>150.84352199923993</v>
          </cell>
          <cell r="RM20">
            <v>152.29999598532913</v>
          </cell>
          <cell r="RN20">
            <v>149.54998916602136</v>
          </cell>
          <cell r="RO20">
            <v>150.11278590875864</v>
          </cell>
          <cell r="RP20">
            <v>146.75000039798022</v>
          </cell>
          <cell r="RQ20">
            <v>148.0935151799321</v>
          </cell>
          <cell r="RR20">
            <v>148.49836896467207</v>
          </cell>
          <cell r="RS20">
            <v>148.77027076578142</v>
          </cell>
          <cell r="RT20">
            <v>151.03645232135059</v>
          </cell>
          <cell r="RU20">
            <v>150.81653174692394</v>
          </cell>
          <cell r="RV20">
            <v>150.72556460022926</v>
          </cell>
          <cell r="RW20">
            <v>152.6878559074998</v>
          </cell>
          <cell r="RX20">
            <v>154.32126599210503</v>
          </cell>
          <cell r="RY20">
            <v>156.04964177930356</v>
          </cell>
          <cell r="RZ20">
            <v>157.66505836236479</v>
          </cell>
          <cell r="SA20">
            <v>158.21086124253273</v>
          </cell>
          <cell r="SB20">
            <v>157.92896305167673</v>
          </cell>
          <cell r="SC20">
            <v>159.95623089230062</v>
          </cell>
          <cell r="SD20">
            <v>160.44405471193792</v>
          </cell>
          <cell r="SE20">
            <v>162.72323157417776</v>
          </cell>
          <cell r="SF20">
            <v>162.31437923353909</v>
          </cell>
          <cell r="SG20">
            <v>162.83319186139107</v>
          </cell>
          <cell r="SH20">
            <v>163.76785430270434</v>
          </cell>
          <cell r="SI20">
            <v>163.04411568504574</v>
          </cell>
          <cell r="SJ20">
            <v>160.84291066282989</v>
          </cell>
          <cell r="SK20">
            <v>158.21885835433008</v>
          </cell>
          <cell r="SL20">
            <v>159.36644389724731</v>
          </cell>
          <cell r="SM20">
            <v>158.79964859861136</v>
          </cell>
          <cell r="SN20">
            <v>160.07418829131126</v>
          </cell>
          <cell r="SO20">
            <v>161.11781138086317</v>
          </cell>
          <cell r="SP20">
            <v>162.15443699759246</v>
          </cell>
          <cell r="SQ20">
            <v>164.61354887527227</v>
          </cell>
          <cell r="SR20">
            <v>168.20925026714804</v>
          </cell>
          <cell r="TJ20" t="str">
            <v>Low Beta</v>
          </cell>
        </row>
        <row r="21">
          <cell r="A21" t="str">
            <v>XS2011260531 Corp</v>
          </cell>
          <cell r="B21" t="str">
            <v>MRKGR 1 5/8 06/25/79 nc-24</v>
          </cell>
          <cell r="C21" t="str">
            <v>XS2011260531</v>
          </cell>
          <cell r="D21">
            <v>170.21061581093073</v>
          </cell>
          <cell r="E21">
            <v>166.21667175525425</v>
          </cell>
          <cell r="F21">
            <v>164.05670201057197</v>
          </cell>
          <cell r="G21">
            <v>165.14268679887059</v>
          </cell>
          <cell r="H21">
            <v>167.12465903681519</v>
          </cell>
          <cell r="I21">
            <v>174.15056062299013</v>
          </cell>
          <cell r="J21">
            <v>173.90456406873466</v>
          </cell>
          <cell r="K21">
            <v>177.66551138806344</v>
          </cell>
          <cell r="L21">
            <v>179.45448632937669</v>
          </cell>
          <cell r="M21">
            <v>182.32344614303111</v>
          </cell>
          <cell r="N21">
            <v>181.32046019214391</v>
          </cell>
          <cell r="O21">
            <v>182.48244391590359</v>
          </cell>
          <cell r="P21">
            <v>179.8784803903699</v>
          </cell>
          <cell r="Q21">
            <v>169.71862270241976</v>
          </cell>
          <cell r="R21">
            <v>167.07865968114137</v>
          </cell>
          <cell r="S21">
            <v>159.6147642300725</v>
          </cell>
          <cell r="T21">
            <v>159.55676504248382</v>
          </cell>
          <cell r="U21">
            <v>162.01273064106701</v>
          </cell>
          <cell r="V21">
            <v>163.06071596163511</v>
          </cell>
          <cell r="W21">
            <v>162.68872117227315</v>
          </cell>
          <cell r="X21">
            <v>169.84962086749078</v>
          </cell>
          <cell r="Y21">
            <v>179.43448660951853</v>
          </cell>
          <cell r="Z21">
            <v>182.28144673132897</v>
          </cell>
          <cell r="AA21">
            <v>184.15742045402527</v>
          </cell>
          <cell r="AB21">
            <v>188.09336532211304</v>
          </cell>
          <cell r="AC21">
            <v>189.63534372317793</v>
          </cell>
          <cell r="AD21">
            <v>194.01628235810995</v>
          </cell>
          <cell r="AE21">
            <v>191.4853178100586</v>
          </cell>
          <cell r="AF21">
            <v>190.16133635544776</v>
          </cell>
          <cell r="AG21">
            <v>188.88935417246819</v>
          </cell>
          <cell r="AH21">
            <v>189.61034407335521</v>
          </cell>
          <cell r="AI21">
            <v>193.87828429108859</v>
          </cell>
          <cell r="AJ21">
            <v>194.1882799488902</v>
          </cell>
          <cell r="AK21">
            <v>197.42423462194205</v>
          </cell>
          <cell r="AL21">
            <v>204.95512913453578</v>
          </cell>
          <cell r="AM21">
            <v>206.33510980474949</v>
          </cell>
          <cell r="AN21">
            <v>205.24812503045797</v>
          </cell>
          <cell r="AO21">
            <v>203.58214836627246</v>
          </cell>
          <cell r="AP21">
            <v>201.981170791626</v>
          </cell>
          <cell r="AQ21">
            <v>198.52021927016972</v>
          </cell>
          <cell r="AR21">
            <v>199.14821047371626</v>
          </cell>
          <cell r="AS21">
            <v>190.48533181715013</v>
          </cell>
          <cell r="AT21">
            <v>188.55535885083674</v>
          </cell>
          <cell r="AU21">
            <v>182.92843766874077</v>
          </cell>
          <cell r="AV21">
            <v>176.87552245366572</v>
          </cell>
          <cell r="AW21">
            <v>191.00632451945543</v>
          </cell>
          <cell r="AX21">
            <v>186.54138706111908</v>
          </cell>
          <cell r="AY21">
            <v>189.678343120873</v>
          </cell>
          <cell r="AZ21">
            <v>177.67051131802796</v>
          </cell>
          <cell r="BA21">
            <v>167.03666026943921</v>
          </cell>
          <cell r="BB21">
            <v>155.9568154680133</v>
          </cell>
          <cell r="BC21">
            <v>161.28374085223675</v>
          </cell>
          <cell r="BD21">
            <v>177.43351463770867</v>
          </cell>
          <cell r="BE21">
            <v>181.75245414108036</v>
          </cell>
          <cell r="BF21">
            <v>189.93633950704336</v>
          </cell>
          <cell r="BG21">
            <v>191.69931481254102</v>
          </cell>
          <cell r="BH21">
            <v>192.81529918062688</v>
          </cell>
          <cell r="BI21">
            <v>187.61437203150987</v>
          </cell>
          <cell r="BJ21">
            <v>189.05735181927682</v>
          </cell>
          <cell r="BK21">
            <v>198.13222470492124</v>
          </cell>
          <cell r="BL21">
            <v>212.12802866166831</v>
          </cell>
          <cell r="BM21">
            <v>215.03298797106743</v>
          </cell>
          <cell r="BN21">
            <v>219.97991867798567</v>
          </cell>
          <cell r="BO21">
            <v>225.01184819430111</v>
          </cell>
          <cell r="BP21">
            <v>234.83771056061983</v>
          </cell>
          <cell r="BQ21">
            <v>244.22757903403044</v>
          </cell>
          <cell r="BR21">
            <v>249.79250108456611</v>
          </cell>
          <cell r="BS21">
            <v>250.40449251222608</v>
          </cell>
          <cell r="BT21">
            <v>248.94751292055844</v>
          </cell>
          <cell r="BU21">
            <v>245.76055756115915</v>
          </cell>
          <cell r="BV21">
            <v>248.01452598917484</v>
          </cell>
          <cell r="BW21">
            <v>251.39047870123386</v>
          </cell>
          <cell r="BX21">
            <v>253.06645522534848</v>
          </cell>
          <cell r="BY21">
            <v>253.57344812375308</v>
          </cell>
          <cell r="BZ21">
            <v>260.90334545177217</v>
          </cell>
          <cell r="CA21">
            <v>259.99035824024679</v>
          </cell>
          <cell r="CB21">
            <v>250.83548647516966</v>
          </cell>
          <cell r="CC21">
            <v>244.43057619059087</v>
          </cell>
          <cell r="CD21">
            <v>240.16263597285746</v>
          </cell>
          <cell r="CE21">
            <v>237.7266700941324</v>
          </cell>
          <cell r="CF21">
            <v>258.46137965708971</v>
          </cell>
          <cell r="CG21">
            <v>271.09620267748835</v>
          </cell>
          <cell r="CH21">
            <v>274.79915080922842</v>
          </cell>
          <cell r="CI21">
            <v>279.60308351916075</v>
          </cell>
          <cell r="CJ21">
            <v>277.01011983954908</v>
          </cell>
          <cell r="CK21">
            <v>279.37008678281308</v>
          </cell>
          <cell r="CL21">
            <v>281.1890613039136</v>
          </cell>
          <cell r="CM21">
            <v>278.79909478086233</v>
          </cell>
          <cell r="CN21">
            <v>281.93905079859496</v>
          </cell>
          <cell r="CO21">
            <v>317.2575560821295</v>
          </cell>
          <cell r="CP21">
            <v>345.5001604798436</v>
          </cell>
          <cell r="CQ21">
            <v>363.07191434723137</v>
          </cell>
          <cell r="CR21">
            <v>383.88362283164264</v>
          </cell>
          <cell r="CS21">
            <v>391.92351021462679</v>
          </cell>
          <cell r="CT21">
            <v>394.93846798324586</v>
          </cell>
          <cell r="CU21">
            <v>395.07046613430981</v>
          </cell>
          <cell r="CV21">
            <v>400.84738521534206</v>
          </cell>
          <cell r="CW21">
            <v>410.83124536854029</v>
          </cell>
          <cell r="CX21">
            <v>416.47416632652283</v>
          </cell>
          <cell r="CY21">
            <v>417.10615747404103</v>
          </cell>
          <cell r="CZ21">
            <v>418.72613478255272</v>
          </cell>
          <cell r="DA21">
            <v>467.39745302939417</v>
          </cell>
          <cell r="DB21">
            <v>485.65419730192423</v>
          </cell>
          <cell r="DC21">
            <v>472.23338529109958</v>
          </cell>
          <cell r="DD21">
            <v>473.43236849659684</v>
          </cell>
          <cell r="DE21">
            <v>470.16541425776484</v>
          </cell>
          <cell r="DF21">
            <v>402.64336005860565</v>
          </cell>
          <cell r="DG21">
            <v>332.70433971458675</v>
          </cell>
          <cell r="DH21">
            <v>267.52225273883346</v>
          </cell>
          <cell r="DI21">
            <v>262.94331687730551</v>
          </cell>
          <cell r="DJ21">
            <v>232.84373849076033</v>
          </cell>
          <cell r="DK21">
            <v>230.3857729201913</v>
          </cell>
          <cell r="DL21">
            <v>241.45961780565978</v>
          </cell>
          <cell r="DM21">
            <v>189.08735139906406</v>
          </cell>
          <cell r="DN21">
            <v>168.02864637440445</v>
          </cell>
          <cell r="DO21">
            <v>162.55772300720216</v>
          </cell>
          <cell r="DP21">
            <v>166.29667063468696</v>
          </cell>
          <cell r="DQ21">
            <v>177.08051958221196</v>
          </cell>
          <cell r="DR21">
            <v>172.11258916944266</v>
          </cell>
          <cell r="DS21">
            <v>155.86581674265861</v>
          </cell>
          <cell r="DT21">
            <v>143.98198320293429</v>
          </cell>
          <cell r="DU21">
            <v>141.02702459388971</v>
          </cell>
          <cell r="DV21">
            <v>134.74311261445285</v>
          </cell>
          <cell r="DW21">
            <v>117.1523590131998</v>
          </cell>
          <cell r="DX21">
            <v>119.87032094192504</v>
          </cell>
          <cell r="DY21">
            <v>120.91930624848605</v>
          </cell>
          <cell r="DZ21">
            <v>122.56228323483467</v>
          </cell>
          <cell r="EA21">
            <v>121.18730249458551</v>
          </cell>
          <cell r="EB21">
            <v>121.4802983905077</v>
          </cell>
          <cell r="EC21">
            <v>120.88630671072006</v>
          </cell>
          <cell r="ED21">
            <v>120.41331333607435</v>
          </cell>
          <cell r="EE21">
            <v>120.85030721497536</v>
          </cell>
          <cell r="EF21">
            <v>121.68829547703265</v>
          </cell>
          <cell r="EG21">
            <v>119.96831956923008</v>
          </cell>
          <cell r="EH21">
            <v>118.02934672898054</v>
          </cell>
          <cell r="EI21">
            <v>122.17428866958619</v>
          </cell>
          <cell r="EJ21">
            <v>128.26520335239172</v>
          </cell>
          <cell r="EK21">
            <v>134.46211655044556</v>
          </cell>
          <cell r="EL21">
            <v>134.22711984211207</v>
          </cell>
          <cell r="EM21">
            <v>132.27014725399016</v>
          </cell>
          <cell r="EN21">
            <v>128.67119766551255</v>
          </cell>
          <cell r="EO21">
            <v>128.83319539636375</v>
          </cell>
          <cell r="EP21">
            <v>131.49015817952156</v>
          </cell>
          <cell r="EQ21">
            <v>119.93931997543574</v>
          </cell>
          <cell r="ER21">
            <v>116.40436949050427</v>
          </cell>
          <cell r="ES21">
            <v>110.90144657152892</v>
          </cell>
          <cell r="ET21">
            <v>110.56245131993293</v>
          </cell>
          <cell r="EU21">
            <v>108.29448308801652</v>
          </cell>
          <cell r="EV21">
            <v>108.53247975432873</v>
          </cell>
          <cell r="EW21">
            <v>113.85840515255929</v>
          </cell>
          <cell r="EX21">
            <v>115.55138143855334</v>
          </cell>
          <cell r="EY21">
            <v>112.43942502862215</v>
          </cell>
          <cell r="EZ21">
            <v>111.95743178004027</v>
          </cell>
          <cell r="FA21">
            <v>113.38241181993484</v>
          </cell>
          <cell r="FB21">
            <v>112.33342651337385</v>
          </cell>
          <cell r="FC21">
            <v>115.97637548553944</v>
          </cell>
          <cell r="FD21">
            <v>115.95437579369545</v>
          </cell>
          <cell r="FE21">
            <v>113.53640966284274</v>
          </cell>
          <cell r="FF21">
            <v>111.76943441337347</v>
          </cell>
          <cell r="FG21">
            <v>109.01147304493189</v>
          </cell>
          <cell r="FH21">
            <v>109.57546514493227</v>
          </cell>
          <cell r="FI21">
            <v>107.44049505007267</v>
          </cell>
          <cell r="FJ21">
            <v>111.31644075858593</v>
          </cell>
          <cell r="FK21">
            <v>111.6554360101819</v>
          </cell>
          <cell r="FL21">
            <v>112.09442986106873</v>
          </cell>
          <cell r="FM21">
            <v>112.76642044830322</v>
          </cell>
          <cell r="FN21">
            <v>112.99241728270054</v>
          </cell>
          <cell r="FO21">
            <v>115.15038705539703</v>
          </cell>
          <cell r="FP21">
            <v>118.68033761036396</v>
          </cell>
          <cell r="FQ21">
            <v>118.76033648979664</v>
          </cell>
          <cell r="FR21">
            <v>120.47731243962049</v>
          </cell>
          <cell r="FS21">
            <v>124.33125845628976</v>
          </cell>
          <cell r="FT21">
            <v>127.52721368962526</v>
          </cell>
          <cell r="FU21">
            <v>125.81523766976595</v>
          </cell>
          <cell r="FV21">
            <v>128.71919699317218</v>
          </cell>
          <cell r="FW21">
            <v>131.04716438466312</v>
          </cell>
          <cell r="FX21">
            <v>134.86611089158058</v>
          </cell>
          <cell r="FY21">
            <v>138.59405867314339</v>
          </cell>
          <cell r="FZ21">
            <v>141.42101907509564</v>
          </cell>
          <cell r="GA21">
            <v>134.90811030328274</v>
          </cell>
          <cell r="GB21">
            <v>139.27504913431406</v>
          </cell>
          <cell r="GC21">
            <v>140.5410314013362</v>
          </cell>
          <cell r="GD21">
            <v>140.04803830683232</v>
          </cell>
          <cell r="GE21">
            <v>138.36006195080279</v>
          </cell>
          <cell r="GF21">
            <v>142.26900719708203</v>
          </cell>
          <cell r="GG21">
            <v>152.97085729318857</v>
          </cell>
          <cell r="GH21">
            <v>153.21685384744404</v>
          </cell>
          <cell r="GI21">
            <v>153.58084874886273</v>
          </cell>
          <cell r="GJ21">
            <v>150.01489869815111</v>
          </cell>
          <cell r="GK21">
            <v>147.16593860435486</v>
          </cell>
          <cell r="GL21">
            <v>146.071953928113</v>
          </cell>
          <cell r="GM21">
            <v>145.31696450346706</v>
          </cell>
          <cell r="GN21">
            <v>141.53901742225884</v>
          </cell>
          <cell r="GO21">
            <v>137.07807990789414</v>
          </cell>
          <cell r="GP21">
            <v>135.72309888750314</v>
          </cell>
          <cell r="GQ21">
            <v>135.16510670346022</v>
          </cell>
          <cell r="GR21">
            <v>128.03320660203696</v>
          </cell>
          <cell r="GS21">
            <v>131.45515866976976</v>
          </cell>
          <cell r="GT21">
            <v>130.21517603856327</v>
          </cell>
          <cell r="GU21">
            <v>134.49911603218317</v>
          </cell>
          <cell r="GV21">
            <v>138.06006615293026</v>
          </cell>
          <cell r="GW21">
            <v>138.50105997580289</v>
          </cell>
          <cell r="GX21">
            <v>135.26010537278651</v>
          </cell>
          <cell r="GY21">
            <v>134.71311303466558</v>
          </cell>
          <cell r="GZ21">
            <v>129.60518458288908</v>
          </cell>
          <cell r="HA21">
            <v>131.76015439760684</v>
          </cell>
          <cell r="HB21">
            <v>135.89509647828339</v>
          </cell>
          <cell r="HC21">
            <v>137.11007945966719</v>
          </cell>
          <cell r="HD21">
            <v>136.19809223413466</v>
          </cell>
          <cell r="HE21">
            <v>135.05910818821192</v>
          </cell>
          <cell r="HF21">
            <v>138.27506314140558</v>
          </cell>
          <cell r="HG21">
            <v>140.28603497314455</v>
          </cell>
          <cell r="HH21">
            <v>140.55103126126528</v>
          </cell>
          <cell r="HI21">
            <v>143.82798536002636</v>
          </cell>
          <cell r="HJ21">
            <v>146.53194748485089</v>
          </cell>
          <cell r="HK21">
            <v>146.64494590204953</v>
          </cell>
          <cell r="HL21">
            <v>150.79288780063391</v>
          </cell>
          <cell r="HM21">
            <v>155.35382391428948</v>
          </cell>
          <cell r="HN21">
            <v>158.99977284443381</v>
          </cell>
          <cell r="HO21">
            <v>156.39980926287174</v>
          </cell>
          <cell r="HP21">
            <v>156.6088063353896</v>
          </cell>
          <cell r="HQ21">
            <v>157.58979259443285</v>
          </cell>
          <cell r="HR21">
            <v>151.5488772112727</v>
          </cell>
          <cell r="HS21">
            <v>146.97394129371642</v>
          </cell>
          <cell r="HT21">
            <v>148.79191582882405</v>
          </cell>
          <cell r="HU21">
            <v>150.71888883715869</v>
          </cell>
          <cell r="HV21">
            <v>153.96284339815378</v>
          </cell>
          <cell r="HW21">
            <v>153.99484294992686</v>
          </cell>
          <cell r="HX21">
            <v>151.63087606269121</v>
          </cell>
          <cell r="HY21">
            <v>154.17684040063619</v>
          </cell>
          <cell r="HZ21">
            <v>152.51286370843647</v>
          </cell>
          <cell r="IA21">
            <v>158.01178668344022</v>
          </cell>
          <cell r="IB21">
            <v>156.440808688581</v>
          </cell>
          <cell r="IC21">
            <v>149.29090883928538</v>
          </cell>
          <cell r="ID21">
            <v>144.31097859460115</v>
          </cell>
          <cell r="IE21">
            <v>138.94305378466845</v>
          </cell>
          <cell r="IF21">
            <v>144.83297128289939</v>
          </cell>
          <cell r="IG21">
            <v>166.76566406536102</v>
          </cell>
          <cell r="IH21">
            <v>164.83269114106895</v>
          </cell>
          <cell r="II21">
            <v>159.29476871234178</v>
          </cell>
          <cell r="IJ21">
            <v>159.05777203202248</v>
          </cell>
          <cell r="IK21">
            <v>156.14281286269429</v>
          </cell>
          <cell r="IL21">
            <v>161.46373833096027</v>
          </cell>
          <cell r="IM21">
            <v>163.23571351039411</v>
          </cell>
          <cell r="IN21">
            <v>157.60279241234062</v>
          </cell>
          <cell r="IO21">
            <v>157.01880059248208</v>
          </cell>
          <cell r="IP21">
            <v>158.37978152883053</v>
          </cell>
          <cell r="IQ21">
            <v>158.98777301251889</v>
          </cell>
          <cell r="IR21">
            <v>157.55779304265977</v>
          </cell>
          <cell r="IS21">
            <v>154.43983671677114</v>
          </cell>
          <cell r="IT21">
            <v>154.70683297687771</v>
          </cell>
          <cell r="IU21">
            <v>154.57983475577831</v>
          </cell>
          <cell r="IV21">
            <v>164.42369686996935</v>
          </cell>
          <cell r="IW21">
            <v>175.48754189550877</v>
          </cell>
          <cell r="IX21">
            <v>178.75349614834786</v>
          </cell>
          <cell r="IY21">
            <v>187.28337666785717</v>
          </cell>
          <cell r="IZ21">
            <v>192.84329878842831</v>
          </cell>
          <cell r="JA21">
            <v>182.74244027405979</v>
          </cell>
          <cell r="JB21">
            <v>177.86350861465931</v>
          </cell>
          <cell r="JC21">
            <v>174.86755057990553</v>
          </cell>
          <cell r="JD21">
            <v>176.73452442866562</v>
          </cell>
          <cell r="JE21">
            <v>179.35748768806459</v>
          </cell>
          <cell r="JF21">
            <v>184.48841581767797</v>
          </cell>
          <cell r="JG21">
            <v>185.11040710526706</v>
          </cell>
          <cell r="JH21">
            <v>185.8003974403739</v>
          </cell>
          <cell r="JI21">
            <v>173.37757145047186</v>
          </cell>
          <cell r="JJ21">
            <v>165.49368188238145</v>
          </cell>
          <cell r="JK21">
            <v>160.83774709939956</v>
          </cell>
          <cell r="JL21">
            <v>156.79580371606349</v>
          </cell>
          <cell r="JM21">
            <v>148.24492349070312</v>
          </cell>
          <cell r="JN21">
            <v>146.08795370399952</v>
          </cell>
          <cell r="JO21">
            <v>146.5349474428296</v>
          </cell>
          <cell r="JP21">
            <v>158.82077535170316</v>
          </cell>
          <cell r="JQ21">
            <v>163.02071652191876</v>
          </cell>
          <cell r="JR21">
            <v>165.70267895489931</v>
          </cell>
          <cell r="JS21">
            <v>164.69169311606882</v>
          </cell>
          <cell r="JT21">
            <v>163.4017111852169</v>
          </cell>
          <cell r="JU21">
            <v>154.90683017545939</v>
          </cell>
          <cell r="JV21">
            <v>152.02987047386171</v>
          </cell>
          <cell r="JW21">
            <v>152.15386873698236</v>
          </cell>
          <cell r="JX21">
            <v>149.61790425896646</v>
          </cell>
          <cell r="JY21">
            <v>150.84188711428641</v>
          </cell>
          <cell r="JZ21">
            <v>157.39279535382988</v>
          </cell>
          <cell r="KA21">
            <v>157.34179606819151</v>
          </cell>
          <cell r="KB21">
            <v>154.53483538609743</v>
          </cell>
          <cell r="KC21">
            <v>150.04389829194545</v>
          </cell>
          <cell r="KD21">
            <v>151.22988167953491</v>
          </cell>
          <cell r="KE21">
            <v>151.49887791162729</v>
          </cell>
          <cell r="KF21">
            <v>159.38676742368938</v>
          </cell>
          <cell r="KG21">
            <v>162.02273050099612</v>
          </cell>
          <cell r="KH21">
            <v>169.44762649834155</v>
          </cell>
          <cell r="KI21">
            <v>177.28951665472985</v>
          </cell>
          <cell r="KJ21">
            <v>177.77550984728336</v>
          </cell>
          <cell r="KK21">
            <v>179.21048974710703</v>
          </cell>
          <cell r="KL21">
            <v>176.74152433061599</v>
          </cell>
          <cell r="KM21">
            <v>176.0125345417857</v>
          </cell>
          <cell r="KN21">
            <v>178.31450229746105</v>
          </cell>
          <cell r="TJ21" t="str">
            <v>Low Beta</v>
          </cell>
        </row>
        <row r="22">
          <cell r="A22" t="str">
            <v>XS2011260705 Corp</v>
          </cell>
          <cell r="B22" t="str">
            <v>MRKGR 2 7/8 06/25/79 nc-29</v>
          </cell>
          <cell r="C22" t="str">
            <v>XS2011260705</v>
          </cell>
          <cell r="D22">
            <v>214.92768119931222</v>
          </cell>
          <cell r="E22">
            <v>211.51679793477058</v>
          </cell>
          <cell r="F22">
            <v>211.20153143584727</v>
          </cell>
          <cell r="G22">
            <v>214.00189862310887</v>
          </cell>
          <cell r="H22">
            <v>217.26465667545796</v>
          </cell>
          <cell r="I22">
            <v>226.12314487218856</v>
          </cell>
          <cell r="J22">
            <v>225.81488429546357</v>
          </cell>
          <cell r="K22">
            <v>229.12167957305908</v>
          </cell>
          <cell r="L22">
            <v>229.78423964381219</v>
          </cell>
          <cell r="M22">
            <v>236.11358992695807</v>
          </cell>
          <cell r="N22">
            <v>235.64219144761563</v>
          </cell>
          <cell r="O22">
            <v>236.15562546014786</v>
          </cell>
          <cell r="P22">
            <v>237.09341818869115</v>
          </cell>
          <cell r="Q22">
            <v>232.14823796272279</v>
          </cell>
          <cell r="R22">
            <v>232.13822950243951</v>
          </cell>
          <cell r="S22">
            <v>228.76237584888935</v>
          </cell>
          <cell r="T22">
            <v>226.10312795162201</v>
          </cell>
          <cell r="U22">
            <v>226.71564572095872</v>
          </cell>
          <cell r="V22">
            <v>228.49414911329745</v>
          </cell>
          <cell r="W22">
            <v>226.6505907291174</v>
          </cell>
          <cell r="X22">
            <v>234.67937756836415</v>
          </cell>
          <cell r="Y22">
            <v>240.4702726882696</v>
          </cell>
          <cell r="Z22">
            <v>243.00241313993931</v>
          </cell>
          <cell r="AA22">
            <v>243.3957456290722</v>
          </cell>
          <cell r="AB22">
            <v>245.0431381917</v>
          </cell>
          <cell r="AC22">
            <v>243.18256542503835</v>
          </cell>
          <cell r="AD22">
            <v>248.49505614340305</v>
          </cell>
          <cell r="AE22">
            <v>247.17093684792516</v>
          </cell>
          <cell r="AF22">
            <v>244.31252059102059</v>
          </cell>
          <cell r="AG22">
            <v>241.77237337112427</v>
          </cell>
          <cell r="AH22">
            <v>241.72833614587785</v>
          </cell>
          <cell r="AI22">
            <v>244.94505528092384</v>
          </cell>
          <cell r="AJ22">
            <v>245.94189792513848</v>
          </cell>
          <cell r="AK22">
            <v>246.59344868957996</v>
          </cell>
          <cell r="AL22">
            <v>252.32429304778574</v>
          </cell>
          <cell r="AM22">
            <v>254.06176175296306</v>
          </cell>
          <cell r="AN22">
            <v>252.43638780295851</v>
          </cell>
          <cell r="AO22">
            <v>251.13528796613215</v>
          </cell>
          <cell r="AP22">
            <v>248.75527611076831</v>
          </cell>
          <cell r="AQ22">
            <v>245.37541907310487</v>
          </cell>
          <cell r="AR22">
            <v>247.18494869232177</v>
          </cell>
          <cell r="AS22">
            <v>240.14299603700638</v>
          </cell>
          <cell r="AT22">
            <v>239.18318469583988</v>
          </cell>
          <cell r="AU22">
            <v>233.37127180933953</v>
          </cell>
          <cell r="AV22">
            <v>229.40992322921753</v>
          </cell>
          <cell r="AW22">
            <v>238.57467031061648</v>
          </cell>
          <cell r="AX22">
            <v>234.3270797663927</v>
          </cell>
          <cell r="AY22">
            <v>234.28604507923126</v>
          </cell>
          <cell r="AZ22">
            <v>223.16664570450783</v>
          </cell>
          <cell r="BA22">
            <v>215.4251016753912</v>
          </cell>
          <cell r="BB22">
            <v>211.39669641137121</v>
          </cell>
          <cell r="BC22">
            <v>210.67808896303177</v>
          </cell>
          <cell r="BD22">
            <v>222.96247311472894</v>
          </cell>
          <cell r="BE22">
            <v>227.19605181455611</v>
          </cell>
          <cell r="BF22">
            <v>233.43032172501088</v>
          </cell>
          <cell r="BG22">
            <v>236.13460769355297</v>
          </cell>
          <cell r="BH22">
            <v>237.68892157554626</v>
          </cell>
          <cell r="BI22">
            <v>234.72941986978054</v>
          </cell>
          <cell r="BJ22">
            <v>234.703397873044</v>
          </cell>
          <cell r="BK22">
            <v>242.02258487820626</v>
          </cell>
          <cell r="BL22">
            <v>255.82224991679192</v>
          </cell>
          <cell r="BM22">
            <v>255.80823807239534</v>
          </cell>
          <cell r="BN22">
            <v>257.50567293643951</v>
          </cell>
          <cell r="BO22">
            <v>259.13605111658569</v>
          </cell>
          <cell r="BP22">
            <v>266.37917382359507</v>
          </cell>
          <cell r="BQ22">
            <v>272.51536082327368</v>
          </cell>
          <cell r="BR22">
            <v>277.78981939256192</v>
          </cell>
          <cell r="BS22">
            <v>278.0120072108507</v>
          </cell>
          <cell r="BT22">
            <v>276.49672632396221</v>
          </cell>
          <cell r="BU22">
            <v>275.58095220804216</v>
          </cell>
          <cell r="BV22">
            <v>273.81646066009995</v>
          </cell>
          <cell r="BW22">
            <v>273.34606302678588</v>
          </cell>
          <cell r="BX22">
            <v>275.93625254809854</v>
          </cell>
          <cell r="BY22">
            <v>275.50588875591757</v>
          </cell>
          <cell r="BZ22">
            <v>280.1598227876425</v>
          </cell>
          <cell r="CA22">
            <v>279.84655798077586</v>
          </cell>
          <cell r="CB22">
            <v>273.21695388913156</v>
          </cell>
          <cell r="CC22">
            <v>264.56063659012318</v>
          </cell>
          <cell r="CD22">
            <v>262.16661289036273</v>
          </cell>
          <cell r="CE22">
            <v>263.22951137244701</v>
          </cell>
          <cell r="CF22">
            <v>275.20963833153246</v>
          </cell>
          <cell r="CG22">
            <v>278.31226101934908</v>
          </cell>
          <cell r="CH22">
            <v>280.30094207763676</v>
          </cell>
          <cell r="CI22">
            <v>288.06150218129159</v>
          </cell>
          <cell r="CJ22">
            <v>285.46330589175221</v>
          </cell>
          <cell r="CK22">
            <v>289.7459260469675</v>
          </cell>
          <cell r="CL22">
            <v>292.44921116948126</v>
          </cell>
          <cell r="CM22">
            <v>290.63067393600937</v>
          </cell>
          <cell r="CN22">
            <v>290.59264178693292</v>
          </cell>
          <cell r="CO22">
            <v>308.89811564505101</v>
          </cell>
          <cell r="CP22">
            <v>318.2930573129654</v>
          </cell>
          <cell r="CQ22">
            <v>322.90895919561387</v>
          </cell>
          <cell r="CR22">
            <v>337.57735858678814</v>
          </cell>
          <cell r="CS22">
            <v>343.244148799181</v>
          </cell>
          <cell r="CT22">
            <v>344.55025286614898</v>
          </cell>
          <cell r="CU22">
            <v>343.52338484108446</v>
          </cell>
          <cell r="CV22">
            <v>344.45817503154274</v>
          </cell>
          <cell r="CW22">
            <v>355.43345257818697</v>
          </cell>
          <cell r="CX22">
            <v>357.67434683561328</v>
          </cell>
          <cell r="CY22">
            <v>353.41574698507787</v>
          </cell>
          <cell r="CZ22">
            <v>348.46756422102453</v>
          </cell>
          <cell r="DA22">
            <v>372.9602682262659</v>
          </cell>
          <cell r="DB22">
            <v>383.18391040563586</v>
          </cell>
          <cell r="DC22">
            <v>373.67887567460537</v>
          </cell>
          <cell r="DD22">
            <v>368.61559561729428</v>
          </cell>
          <cell r="DE22">
            <v>369.75155585944657</v>
          </cell>
          <cell r="DF22">
            <v>346.01949483573435</v>
          </cell>
          <cell r="DG22">
            <v>310.00705304443835</v>
          </cell>
          <cell r="DH22">
            <v>282.14049707770346</v>
          </cell>
          <cell r="DI22">
            <v>286.42812146306034</v>
          </cell>
          <cell r="DJ22">
            <v>267.54415860056878</v>
          </cell>
          <cell r="DK22">
            <v>267.45308161199091</v>
          </cell>
          <cell r="DL22">
            <v>275.45584645450117</v>
          </cell>
          <cell r="DM22">
            <v>238.42454340636732</v>
          </cell>
          <cell r="DN22">
            <v>221.28305347919465</v>
          </cell>
          <cell r="DO22">
            <v>214.13401029884815</v>
          </cell>
          <cell r="DP22">
            <v>216.89134110689164</v>
          </cell>
          <cell r="DQ22">
            <v>224.85407210826872</v>
          </cell>
          <cell r="DR22">
            <v>225.07325738847257</v>
          </cell>
          <cell r="DS22">
            <v>213.55852383255956</v>
          </cell>
          <cell r="DT22">
            <v>205.62081398189068</v>
          </cell>
          <cell r="DU22">
            <v>206.60964985787868</v>
          </cell>
          <cell r="DV22">
            <v>201.24011091589927</v>
          </cell>
          <cell r="DW22">
            <v>189.82045773267745</v>
          </cell>
          <cell r="DX22">
            <v>192.86503135085107</v>
          </cell>
          <cell r="DY22">
            <v>191.94325215876103</v>
          </cell>
          <cell r="DZ22">
            <v>191.60696789324282</v>
          </cell>
          <cell r="EA22">
            <v>190.61412863314152</v>
          </cell>
          <cell r="EB22">
            <v>191.08652795851231</v>
          </cell>
          <cell r="EC22">
            <v>191.1866125613451</v>
          </cell>
          <cell r="ED22">
            <v>190.01161932408809</v>
          </cell>
          <cell r="EE22">
            <v>190.98143912553786</v>
          </cell>
          <cell r="EF22">
            <v>192.55576992809773</v>
          </cell>
          <cell r="EG22">
            <v>189.01677837193012</v>
          </cell>
          <cell r="EH22">
            <v>186.77788580656053</v>
          </cell>
          <cell r="EI22">
            <v>187.73769714772703</v>
          </cell>
          <cell r="EJ22">
            <v>193.96095775187015</v>
          </cell>
          <cell r="EK22">
            <v>200.29731395721433</v>
          </cell>
          <cell r="EL22">
            <v>200.43042647898196</v>
          </cell>
          <cell r="EM22">
            <v>198.01338332057</v>
          </cell>
          <cell r="EN22">
            <v>196.50510835587977</v>
          </cell>
          <cell r="EO22">
            <v>196.19284439504145</v>
          </cell>
          <cell r="EP22">
            <v>201.85362953126429</v>
          </cell>
          <cell r="EQ22">
            <v>191.89621239542961</v>
          </cell>
          <cell r="ER22">
            <v>188.99175722122192</v>
          </cell>
          <cell r="ES22">
            <v>183.15382233798505</v>
          </cell>
          <cell r="ET22">
            <v>183.38701946258544</v>
          </cell>
          <cell r="EU22">
            <v>179.84402452230455</v>
          </cell>
          <cell r="EV22">
            <v>181.20617596685886</v>
          </cell>
          <cell r="EW22">
            <v>187.48148056447508</v>
          </cell>
          <cell r="EX22">
            <v>187.90884181857109</v>
          </cell>
          <cell r="EY22">
            <v>185.47378343164922</v>
          </cell>
          <cell r="EZ22">
            <v>184.21371828198431</v>
          </cell>
          <cell r="FA22">
            <v>187.44044587731364</v>
          </cell>
          <cell r="FB22">
            <v>187.11817345619201</v>
          </cell>
          <cell r="FC22">
            <v>190.15073692202569</v>
          </cell>
          <cell r="FD22">
            <v>191.15958971858024</v>
          </cell>
          <cell r="FE22">
            <v>190.15173776805403</v>
          </cell>
          <cell r="FF22">
            <v>189.20293573319913</v>
          </cell>
          <cell r="FG22">
            <v>184.52598224282266</v>
          </cell>
          <cell r="FH22">
            <v>181.37732063770292</v>
          </cell>
          <cell r="FI22">
            <v>182.08291708767413</v>
          </cell>
          <cell r="FJ22">
            <v>186.86195687294008</v>
          </cell>
          <cell r="FK22">
            <v>186.83093064606189</v>
          </cell>
          <cell r="FL22">
            <v>186.73785196542741</v>
          </cell>
          <cell r="FM22">
            <v>188.18307363033296</v>
          </cell>
          <cell r="FN22">
            <v>187.70567007482052</v>
          </cell>
          <cell r="FO22">
            <v>189.80444419622421</v>
          </cell>
          <cell r="FP22">
            <v>194.60550259411335</v>
          </cell>
          <cell r="FQ22">
            <v>195.13094675898552</v>
          </cell>
          <cell r="FR22">
            <v>196.71628686785698</v>
          </cell>
          <cell r="FS22">
            <v>198.90713882386686</v>
          </cell>
          <cell r="FT22">
            <v>202.89651109278202</v>
          </cell>
          <cell r="FU22">
            <v>200.97188418030737</v>
          </cell>
          <cell r="FV22">
            <v>203.71520314395428</v>
          </cell>
          <cell r="FW22">
            <v>206.09021076917648</v>
          </cell>
          <cell r="FX22">
            <v>209.50209487974644</v>
          </cell>
          <cell r="FY22">
            <v>213.04909320414066</v>
          </cell>
          <cell r="FZ22">
            <v>216.60910252690314</v>
          </cell>
          <cell r="GA22">
            <v>208.96464056253436</v>
          </cell>
          <cell r="GB22">
            <v>213.68262874007226</v>
          </cell>
          <cell r="GC22">
            <v>214.79356783151627</v>
          </cell>
          <cell r="GD22">
            <v>214.89965751051901</v>
          </cell>
          <cell r="GE22">
            <v>212.90196883797645</v>
          </cell>
          <cell r="GF22">
            <v>216.50101115584374</v>
          </cell>
          <cell r="GG22">
            <v>227.64643252730372</v>
          </cell>
          <cell r="GH22">
            <v>227.47929124057293</v>
          </cell>
          <cell r="GI22">
            <v>228.27996806323526</v>
          </cell>
          <cell r="GJ22">
            <v>222.17780982851983</v>
          </cell>
          <cell r="GK22">
            <v>219.64266683876514</v>
          </cell>
          <cell r="GL22">
            <v>217.60094094097613</v>
          </cell>
          <cell r="GM22">
            <v>217.34972858786583</v>
          </cell>
          <cell r="GN22">
            <v>211.12947052180766</v>
          </cell>
          <cell r="GO22">
            <v>206.43750434100627</v>
          </cell>
          <cell r="GP22">
            <v>204.58593918859961</v>
          </cell>
          <cell r="GQ22">
            <v>204.42079959392547</v>
          </cell>
          <cell r="GR22">
            <v>196.69526910126208</v>
          </cell>
          <cell r="GS22">
            <v>199.67779026567933</v>
          </cell>
          <cell r="GT22">
            <v>196.76232578516007</v>
          </cell>
          <cell r="GU22">
            <v>202.01276404976846</v>
          </cell>
          <cell r="GV22">
            <v>206.90690112829208</v>
          </cell>
          <cell r="GW22">
            <v>208.86355511367321</v>
          </cell>
          <cell r="GX22">
            <v>204.59194426476955</v>
          </cell>
          <cell r="GY22">
            <v>202.60626574456691</v>
          </cell>
          <cell r="GZ22">
            <v>198.01138162851333</v>
          </cell>
          <cell r="HA22">
            <v>200.59656691968439</v>
          </cell>
          <cell r="HB22">
            <v>205.44866846501827</v>
          </cell>
          <cell r="HC22">
            <v>207.34727338075638</v>
          </cell>
          <cell r="HD22">
            <v>203.69518622338771</v>
          </cell>
          <cell r="HE22">
            <v>200.94686302959917</v>
          </cell>
          <cell r="HF22">
            <v>204.46183428108691</v>
          </cell>
          <cell r="HG22">
            <v>207.43034360110758</v>
          </cell>
          <cell r="HH22">
            <v>204.5429028093815</v>
          </cell>
          <cell r="HI22">
            <v>206.86386474907397</v>
          </cell>
          <cell r="HJ22">
            <v>210.67008219480513</v>
          </cell>
          <cell r="HK22">
            <v>208.79950096786021</v>
          </cell>
          <cell r="HL22">
            <v>215.29499169170856</v>
          </cell>
          <cell r="HM22">
            <v>220.39630389809608</v>
          </cell>
          <cell r="HN22">
            <v>225.24540290534497</v>
          </cell>
          <cell r="HO22">
            <v>222.51509494006635</v>
          </cell>
          <cell r="HP22">
            <v>223.11159917294978</v>
          </cell>
          <cell r="HQ22">
            <v>223.89726330518724</v>
          </cell>
          <cell r="HR22">
            <v>218.76392402589323</v>
          </cell>
          <cell r="HS22">
            <v>217.4428072685003</v>
          </cell>
          <cell r="HT22">
            <v>218.83198155581951</v>
          </cell>
          <cell r="HU22">
            <v>220.09004501342773</v>
          </cell>
          <cell r="HV22">
            <v>224.31061271488667</v>
          </cell>
          <cell r="HW22">
            <v>225.1212979978323</v>
          </cell>
          <cell r="HX22">
            <v>227.13900359094143</v>
          </cell>
          <cell r="HY22">
            <v>226.02606280744075</v>
          </cell>
          <cell r="HZ22">
            <v>220.82766853630542</v>
          </cell>
          <cell r="IA22">
            <v>223.30376161038876</v>
          </cell>
          <cell r="IB22">
            <v>220.55643926262857</v>
          </cell>
          <cell r="IC22">
            <v>212.53365749955179</v>
          </cell>
          <cell r="ID22">
            <v>208.2970762616396</v>
          </cell>
          <cell r="IE22">
            <v>200.95386895179749</v>
          </cell>
          <cell r="IF22">
            <v>210.41486645758152</v>
          </cell>
          <cell r="IG22">
            <v>223.6570602583885</v>
          </cell>
          <cell r="IH22">
            <v>222.34495111525061</v>
          </cell>
          <cell r="II22">
            <v>220.31923875391485</v>
          </cell>
          <cell r="IJ22">
            <v>222.2378605902195</v>
          </cell>
          <cell r="IK22">
            <v>216.25680472493173</v>
          </cell>
          <cell r="IL22">
            <v>224.73196889281272</v>
          </cell>
          <cell r="IM22">
            <v>228.55219818294049</v>
          </cell>
          <cell r="IN22">
            <v>224.04739020943643</v>
          </cell>
          <cell r="IO22">
            <v>224.68993335962296</v>
          </cell>
          <cell r="IP22">
            <v>225.86592744290829</v>
          </cell>
          <cell r="IQ22">
            <v>229.77523202955723</v>
          </cell>
          <cell r="IR22">
            <v>226.46543421387673</v>
          </cell>
          <cell r="IS22">
            <v>222.85538258969783</v>
          </cell>
          <cell r="IT22">
            <v>222.65521338403227</v>
          </cell>
          <cell r="IU22">
            <v>222.17180475234986</v>
          </cell>
          <cell r="IV22">
            <v>230.88517027497292</v>
          </cell>
          <cell r="IW22">
            <v>237.09441903471946</v>
          </cell>
          <cell r="IX22">
            <v>238.20635897219179</v>
          </cell>
          <cell r="IY22">
            <v>249.50691147804258</v>
          </cell>
          <cell r="IZ22">
            <v>250.048369179368</v>
          </cell>
          <cell r="JA22">
            <v>238.86591650485991</v>
          </cell>
          <cell r="JB22">
            <v>231.22445707857608</v>
          </cell>
          <cell r="JC22">
            <v>226.63357634663583</v>
          </cell>
          <cell r="JD22">
            <v>227.08095452129842</v>
          </cell>
          <cell r="JE22">
            <v>227.83559242665768</v>
          </cell>
          <cell r="JF22">
            <v>235.58814576208593</v>
          </cell>
          <cell r="JG22">
            <v>235.40298924684527</v>
          </cell>
          <cell r="JH22">
            <v>237.22653071045877</v>
          </cell>
          <cell r="JI22">
            <v>228.47313134670259</v>
          </cell>
          <cell r="JJ22">
            <v>219.23231996715069</v>
          </cell>
          <cell r="JK22">
            <v>214.80057375371456</v>
          </cell>
          <cell r="JL22">
            <v>210.98434784770012</v>
          </cell>
          <cell r="JM22">
            <v>201.97873528480528</v>
          </cell>
          <cell r="JN22">
            <v>199.51765490114687</v>
          </cell>
          <cell r="JO22">
            <v>199.07127757251263</v>
          </cell>
          <cell r="JP22">
            <v>211.77601705610752</v>
          </cell>
          <cell r="JQ22">
            <v>216.55906022548675</v>
          </cell>
          <cell r="JR22">
            <v>220.39129966795446</v>
          </cell>
          <cell r="JS22">
            <v>219.24833350360393</v>
          </cell>
          <cell r="JT22">
            <v>218.73990372121335</v>
          </cell>
          <cell r="JU22">
            <v>212.70179963231087</v>
          </cell>
          <cell r="JV22">
            <v>208.46421754837039</v>
          </cell>
          <cell r="JW22">
            <v>207.84769639492035</v>
          </cell>
          <cell r="JX22">
            <v>204.26366676747799</v>
          </cell>
          <cell r="JY22">
            <v>206.01114393293855</v>
          </cell>
          <cell r="JZ22">
            <v>215.22793500781057</v>
          </cell>
          <cell r="KA22">
            <v>217.57191640615463</v>
          </cell>
          <cell r="KB22">
            <v>217.13855007588865</v>
          </cell>
          <cell r="KC22">
            <v>212.70179963231087</v>
          </cell>
          <cell r="KD22">
            <v>214.90366089463234</v>
          </cell>
          <cell r="KE22">
            <v>216.19575311720371</v>
          </cell>
          <cell r="KF22">
            <v>219.05116683602336</v>
          </cell>
          <cell r="KG22">
            <v>219.68370152592658</v>
          </cell>
          <cell r="KH22">
            <v>228.18789022862913</v>
          </cell>
          <cell r="KI22">
            <v>240.77853326499462</v>
          </cell>
          <cell r="KJ22">
            <v>242.86129384994507</v>
          </cell>
          <cell r="KK22">
            <v>244.01827185869217</v>
          </cell>
          <cell r="KL22">
            <v>241.68129638254644</v>
          </cell>
          <cell r="KM22">
            <v>240.99571685314177</v>
          </cell>
          <cell r="KN22">
            <v>242.8052464723587</v>
          </cell>
          <cell r="TJ22" t="str">
            <v>Low Beta</v>
          </cell>
        </row>
        <row r="23">
          <cell r="A23" t="str">
            <v>FR0012278539 Corp</v>
          </cell>
          <cell r="B23" t="str">
            <v>AKEFP 4 3/4 PERP nc-20</v>
          </cell>
          <cell r="C23" t="str">
            <v>FR0012278539</v>
          </cell>
          <cell r="D23">
            <v>35.983164028286936</v>
          </cell>
          <cell r="E23">
            <v>42.765830312848095</v>
          </cell>
          <cell r="F23">
            <v>20.018401072740556</v>
          </cell>
          <cell r="G23">
            <v>49.015750498652451</v>
          </cell>
          <cell r="H23">
            <v>51.618329202890394</v>
          </cell>
          <cell r="I23">
            <v>51.219287864327434</v>
          </cell>
          <cell r="J23">
            <v>69.189622222781182</v>
          </cell>
          <cell r="K23">
            <v>63.946115386962887</v>
          </cell>
          <cell r="L23">
            <v>78.552064849376677</v>
          </cell>
          <cell r="M23">
            <v>123.63959022295475</v>
          </cell>
          <cell r="N23">
            <v>123.74531026589871</v>
          </cell>
          <cell r="O23">
            <v>165.05593528175353</v>
          </cell>
          <cell r="P23">
            <v>161.83976574003697</v>
          </cell>
          <cell r="Q23">
            <v>99.423481562733642</v>
          </cell>
          <cell r="R23">
            <v>77.880431635379793</v>
          </cell>
          <cell r="S23">
            <v>23.500943663835525</v>
          </cell>
          <cell r="T23">
            <v>68.914957405328749</v>
          </cell>
          <cell r="U23">
            <v>13.719766749501229</v>
          </cell>
          <cell r="V23">
            <v>50.321703970313074</v>
          </cell>
          <cell r="W23">
            <v>51.450420899391176</v>
          </cell>
          <cell r="X23">
            <v>84.089929451823238</v>
          </cell>
          <cell r="Y23">
            <v>127.38954233443737</v>
          </cell>
          <cell r="Z23">
            <v>145.75684508943556</v>
          </cell>
          <cell r="AA23">
            <v>214.24684938096999</v>
          </cell>
          <cell r="AB23">
            <v>213.9327986651659</v>
          </cell>
          <cell r="AC23">
            <v>214.57333774888514</v>
          </cell>
          <cell r="AD23">
            <v>215.9083124088049</v>
          </cell>
          <cell r="AE23">
            <v>196.39467271757127</v>
          </cell>
          <cell r="AF23">
            <v>203.43542028343677</v>
          </cell>
          <cell r="AG23">
            <v>189.92191126477718</v>
          </cell>
          <cell r="AH23">
            <v>193.51431978285314</v>
          </cell>
          <cell r="AI23">
            <v>198.21989816486837</v>
          </cell>
          <cell r="AJ23">
            <v>197.53375435674189</v>
          </cell>
          <cell r="AK23">
            <v>186.50362987625599</v>
          </cell>
          <cell r="AL23">
            <v>225.66668696093558</v>
          </cell>
          <cell r="AM23">
            <v>248.01818427550793</v>
          </cell>
          <cell r="AN23">
            <v>262.18674297201636</v>
          </cell>
          <cell r="AO23">
            <v>248.51879977297784</v>
          </cell>
          <cell r="AP23">
            <v>259.47015245676039</v>
          </cell>
          <cell r="AQ23">
            <v>221.3103993090391</v>
          </cell>
          <cell r="AR23">
            <v>254.81225174117088</v>
          </cell>
          <cell r="AS23">
            <v>228.63410346043111</v>
          </cell>
          <cell r="AT23">
            <v>226.71455915129184</v>
          </cell>
          <cell r="AU23">
            <v>223.56783316719532</v>
          </cell>
          <cell r="AV23">
            <v>230.16808055412767</v>
          </cell>
          <cell r="AW23">
            <v>260.94505070292951</v>
          </cell>
          <cell r="AX23">
            <v>167.97671058583259</v>
          </cell>
          <cell r="AY23">
            <v>204.04901112091542</v>
          </cell>
          <cell r="AZ23">
            <v>197.72653796446323</v>
          </cell>
          <cell r="BA23">
            <v>86.219877375841151</v>
          </cell>
          <cell r="BB23">
            <v>17.31735762262344</v>
          </cell>
          <cell r="BC23">
            <v>85.790778378009804</v>
          </cell>
          <cell r="BD23">
            <v>175.76786316239833</v>
          </cell>
          <cell r="BE23">
            <v>185.30546938955783</v>
          </cell>
          <cell r="BF23">
            <v>183.80984172320368</v>
          </cell>
          <cell r="BG23">
            <v>196.79889641118049</v>
          </cell>
          <cell r="BH23">
            <v>194.99336391305923</v>
          </cell>
          <cell r="BI23">
            <v>198.18569462156296</v>
          </cell>
          <cell r="BJ23">
            <v>181.77006677699089</v>
          </cell>
          <cell r="BK23">
            <v>184.02439122211933</v>
          </cell>
          <cell r="BL23">
            <v>259.43905832648278</v>
          </cell>
          <cell r="BM23">
            <v>256.05187106823922</v>
          </cell>
          <cell r="BN23">
            <v>272.81989905595782</v>
          </cell>
          <cell r="BO23">
            <v>296.19232031464577</v>
          </cell>
          <cell r="BP23">
            <v>356.02675520789626</v>
          </cell>
          <cell r="BQ23">
            <v>330.45701540958885</v>
          </cell>
          <cell r="BR23">
            <v>329.46407618272303</v>
          </cell>
          <cell r="BS23">
            <v>326.94856104326249</v>
          </cell>
          <cell r="BT23">
            <v>288.18765471017366</v>
          </cell>
          <cell r="BU23">
            <v>300.51544089424607</v>
          </cell>
          <cell r="BV23">
            <v>278.17430828976632</v>
          </cell>
          <cell r="BW23">
            <v>269.57885421001913</v>
          </cell>
          <cell r="BX23">
            <v>291.11672178232669</v>
          </cell>
          <cell r="BY23">
            <v>282.92756433820722</v>
          </cell>
          <cell r="BZ23">
            <v>287.1916060702801</v>
          </cell>
          <cell r="CA23">
            <v>260.74397532713414</v>
          </cell>
          <cell r="CB23">
            <v>261.70167453968526</v>
          </cell>
          <cell r="CC23">
            <v>254.66299991583824</v>
          </cell>
          <cell r="CD23">
            <v>263.68651652240754</v>
          </cell>
          <cell r="CE23">
            <v>340.685947799921</v>
          </cell>
          <cell r="CF23">
            <v>338.93638473629949</v>
          </cell>
          <cell r="CG23">
            <v>344.39133165800575</v>
          </cell>
          <cell r="CH23">
            <v>351.16259676146507</v>
          </cell>
          <cell r="CI23">
            <v>353.13914697611335</v>
          </cell>
          <cell r="CJ23">
            <v>350.91177077722551</v>
          </cell>
          <cell r="CK23">
            <v>352.92045159316064</v>
          </cell>
          <cell r="CL23">
            <v>310.62103323447701</v>
          </cell>
          <cell r="CM23">
            <v>285.61306072318553</v>
          </cell>
          <cell r="CN23">
            <v>422.03648437428473</v>
          </cell>
          <cell r="CO23">
            <v>630.34642781424532</v>
          </cell>
          <cell r="CP23">
            <v>715.32772233402738</v>
          </cell>
          <cell r="CQ23">
            <v>817.64503095459941</v>
          </cell>
          <cell r="CR23">
            <v>825.41649058198925</v>
          </cell>
          <cell r="CS23">
            <v>829.45250869202607</v>
          </cell>
          <cell r="CT23">
            <v>828.46164240717883</v>
          </cell>
          <cell r="CU23">
            <v>829.50744165551657</v>
          </cell>
          <cell r="CV23">
            <v>844.84721259248261</v>
          </cell>
          <cell r="CW23">
            <v>826.74628288686267</v>
          </cell>
          <cell r="CX23">
            <v>856.02037007224556</v>
          </cell>
          <cell r="CY23">
            <v>860.59949899113178</v>
          </cell>
          <cell r="CZ23">
            <v>917.08405958247181</v>
          </cell>
          <cell r="DA23">
            <v>902.33300417876239</v>
          </cell>
          <cell r="DB23">
            <v>875.20544845354561</v>
          </cell>
          <cell r="DC23">
            <v>957.28669708943369</v>
          </cell>
          <cell r="DD23">
            <v>896.53913123703001</v>
          </cell>
          <cell r="DE23">
            <v>778.9608234761954</v>
          </cell>
          <cell r="DF23">
            <v>594.87838987755777</v>
          </cell>
          <cell r="DG23">
            <v>413.19124078130722</v>
          </cell>
          <cell r="DH23">
            <v>332.7901116514206</v>
          </cell>
          <cell r="DI23">
            <v>225.7506411126852</v>
          </cell>
          <cell r="DJ23">
            <v>225.97659179270269</v>
          </cell>
          <cell r="DK23">
            <v>237.43685174202918</v>
          </cell>
          <cell r="DL23">
            <v>141.22746677899363</v>
          </cell>
          <cell r="DM23">
            <v>119.65021330833434</v>
          </cell>
          <cell r="DN23">
            <v>119.08533660829067</v>
          </cell>
          <cell r="DO23">
            <v>129.17641835439204</v>
          </cell>
          <cell r="DP23">
            <v>133.80944376575945</v>
          </cell>
          <cell r="DQ23">
            <v>144.07879852545261</v>
          </cell>
          <cell r="DR23">
            <v>94.519937217950826</v>
          </cell>
          <cell r="DS23">
            <v>80.298518499970442</v>
          </cell>
          <cell r="DT23">
            <v>71.024175909161571</v>
          </cell>
          <cell r="DU23">
            <v>62.871294950366021</v>
          </cell>
          <cell r="DV23">
            <v>58.446600211858751</v>
          </cell>
          <cell r="DW23">
            <v>56.279339331507686</v>
          </cell>
          <cell r="DX23">
            <v>58.005063561916351</v>
          </cell>
          <cell r="DY23">
            <v>55.353770720243453</v>
          </cell>
          <cell r="DZ23">
            <v>56.138379274249075</v>
          </cell>
          <cell r="EA23">
            <v>54.328700892090801</v>
          </cell>
          <cell r="EB23">
            <v>51.610037434816356</v>
          </cell>
          <cell r="EC23">
            <v>53.266318107604981</v>
          </cell>
          <cell r="ED23">
            <v>54.176339653730395</v>
          </cell>
          <cell r="EE23">
            <v>52.63821667599678</v>
          </cell>
          <cell r="EF23">
            <v>55.561064922094346</v>
          </cell>
          <cell r="EG23">
            <v>55.848167391657832</v>
          </cell>
          <cell r="EH23">
            <v>59.887294914722446</v>
          </cell>
          <cell r="EI23">
            <v>61.958163991212842</v>
          </cell>
          <cell r="EJ23">
            <v>62.339585322618483</v>
          </cell>
          <cell r="EK23">
            <v>60.528870469450951</v>
          </cell>
          <cell r="EL23">
            <v>61.087528343439104</v>
          </cell>
          <cell r="EM23">
            <v>53.926550140500069</v>
          </cell>
          <cell r="EN23">
            <v>56.955118429541585</v>
          </cell>
          <cell r="EO23">
            <v>52.454761307358744</v>
          </cell>
          <cell r="EP23">
            <v>44.439730992794033</v>
          </cell>
          <cell r="EQ23">
            <v>35.757213348269467</v>
          </cell>
          <cell r="ER23">
            <v>36.265084142804142</v>
          </cell>
          <cell r="ES23">
            <v>40.436879955053335</v>
          </cell>
          <cell r="ET23">
            <v>37.933802467703813</v>
          </cell>
          <cell r="EU23">
            <v>39.88755032014847</v>
          </cell>
          <cell r="EV23">
            <v>38.91015815842151</v>
          </cell>
          <cell r="EW23">
            <v>38.679025123357768</v>
          </cell>
          <cell r="EX23">
            <v>38.85522519493103</v>
          </cell>
          <cell r="EY23">
            <v>40.359144629359243</v>
          </cell>
          <cell r="EZ23">
            <v>39.077029990911484</v>
          </cell>
          <cell r="FA23">
            <v>40.382983462572099</v>
          </cell>
          <cell r="FB23">
            <v>41.864100534796712</v>
          </cell>
          <cell r="FC23">
            <v>43.231205796003344</v>
          </cell>
          <cell r="FD23">
            <v>37.481901107668875</v>
          </cell>
          <cell r="FE23">
            <v>34.021124407768248</v>
          </cell>
          <cell r="FF23">
            <v>35.646310950279236</v>
          </cell>
          <cell r="FG23">
            <v>25.00900898230076</v>
          </cell>
          <cell r="FH23">
            <v>32.478855545997618</v>
          </cell>
          <cell r="FI23">
            <v>32.646763849496843</v>
          </cell>
          <cell r="FJ23">
            <v>37.345086934447288</v>
          </cell>
          <cell r="FK23">
            <v>37.965933068990708</v>
          </cell>
          <cell r="FL23">
            <v>35.870188688278198</v>
          </cell>
          <cell r="FM23">
            <v>38.47380386352539</v>
          </cell>
          <cell r="FN23">
            <v>42.437269002914434</v>
          </cell>
          <cell r="FO23">
            <v>47.763693519473073</v>
          </cell>
          <cell r="FP23">
            <v>53.89752895224094</v>
          </cell>
          <cell r="FQ23">
            <v>54.596110412478446</v>
          </cell>
          <cell r="FR23">
            <v>58.953434535384176</v>
          </cell>
          <cell r="FS23">
            <v>58.891246274828916</v>
          </cell>
          <cell r="FT23">
            <v>60.916510626912121</v>
          </cell>
          <cell r="FU23">
            <v>62.818434928894042</v>
          </cell>
          <cell r="FV23">
            <v>58.444527269840236</v>
          </cell>
          <cell r="FW23">
            <v>60.811827054977414</v>
          </cell>
          <cell r="FX23">
            <v>63.492141084909441</v>
          </cell>
          <cell r="FY23">
            <v>60.012707906842238</v>
          </cell>
          <cell r="FZ23">
            <v>58.587560269117361</v>
          </cell>
          <cell r="GA23">
            <v>60.298773905396459</v>
          </cell>
          <cell r="GB23">
            <v>61.731176840186116</v>
          </cell>
          <cell r="GC23">
            <v>62.17478643214703</v>
          </cell>
          <cell r="GD23">
            <v>59.760845451593397</v>
          </cell>
          <cell r="GE23">
            <v>56.118686325073242</v>
          </cell>
          <cell r="GF23">
            <v>56.451393519043926</v>
          </cell>
          <cell r="GG23">
            <v>58.670477949857712</v>
          </cell>
          <cell r="GH23">
            <v>54.931927019476895</v>
          </cell>
          <cell r="GI23">
            <v>53.898565423250204</v>
          </cell>
          <cell r="GJ23">
            <v>48.493369109988208</v>
          </cell>
          <cell r="GK23">
            <v>46.074245774388316</v>
          </cell>
          <cell r="GL23">
            <v>46.714784858107564</v>
          </cell>
          <cell r="GM23">
            <v>48.643657406330114</v>
          </cell>
          <cell r="GN23">
            <v>47.798933533787725</v>
          </cell>
          <cell r="GO23">
            <v>47.318010985493657</v>
          </cell>
          <cell r="GP23">
            <v>44.389980384349826</v>
          </cell>
          <cell r="GQ23">
            <v>41.469205080270768</v>
          </cell>
          <cell r="GR23">
            <v>44.630441658496856</v>
          </cell>
          <cell r="GS23">
            <v>44.133972045063977</v>
          </cell>
          <cell r="GT23">
            <v>46.361348243951795</v>
          </cell>
          <cell r="GU23">
            <v>48.715173905968662</v>
          </cell>
          <cell r="GV23">
            <v>46.440120040655131</v>
          </cell>
          <cell r="GW23">
            <v>47.296245094299316</v>
          </cell>
          <cell r="GX23">
            <v>44.388943913340569</v>
          </cell>
          <cell r="GY23">
            <v>43.626101250529288</v>
          </cell>
          <cell r="GZ23">
            <v>45.008753576874732</v>
          </cell>
          <cell r="HA23">
            <v>46.907568465828895</v>
          </cell>
          <cell r="HB23">
            <v>47.350141586780545</v>
          </cell>
          <cell r="HC23">
            <v>48.782544521570209</v>
          </cell>
          <cell r="HD23">
            <v>52.940866210699085</v>
          </cell>
          <cell r="HE23">
            <v>54.409545630812644</v>
          </cell>
          <cell r="HF23">
            <v>53.420752287983888</v>
          </cell>
          <cell r="HG23">
            <v>57.397691550493242</v>
          </cell>
          <cell r="HH23">
            <v>58.691207370042797</v>
          </cell>
          <cell r="HI23">
            <v>57.77393052685261</v>
          </cell>
          <cell r="HJ23">
            <v>59.106832244753839</v>
          </cell>
          <cell r="HK23">
            <v>62.172713490128515</v>
          </cell>
          <cell r="HL23">
            <v>62.300199424266815</v>
          </cell>
          <cell r="HM23">
            <v>61.472059087872502</v>
          </cell>
          <cell r="HN23">
            <v>62.882696131467824</v>
          </cell>
          <cell r="HO23">
            <v>63.341852788567543</v>
          </cell>
          <cell r="HP23">
            <v>62.86300318229199</v>
          </cell>
          <cell r="HQ23">
            <v>59.728714850306517</v>
          </cell>
          <cell r="HR23">
            <v>59.040498100161557</v>
          </cell>
          <cell r="HS23">
            <v>58.791745057940481</v>
          </cell>
          <cell r="HT23">
            <v>56.967556081652646</v>
          </cell>
          <cell r="HU23">
            <v>54.147318465471265</v>
          </cell>
          <cell r="HV23">
            <v>55.848167391657832</v>
          </cell>
          <cell r="HW23">
            <v>53.044513311624527</v>
          </cell>
          <cell r="HX23">
            <v>52.281670648813247</v>
          </cell>
          <cell r="HY23">
            <v>49.482162452816965</v>
          </cell>
          <cell r="HZ23">
            <v>55.914501536250114</v>
          </cell>
          <cell r="IA23">
            <v>53.979410161972041</v>
          </cell>
          <cell r="IB23">
            <v>50.702088830709457</v>
          </cell>
          <cell r="IC23">
            <v>41.73661460065842</v>
          </cell>
          <cell r="ID23">
            <v>45.497967893242837</v>
          </cell>
          <cell r="IE23">
            <v>46.710638974070548</v>
          </cell>
          <cell r="IF23">
            <v>54.094458443999294</v>
          </cell>
          <cell r="IG23">
            <v>55.621180240631105</v>
          </cell>
          <cell r="IH23">
            <v>55.192081242799759</v>
          </cell>
          <cell r="II23">
            <v>57.251549138188366</v>
          </cell>
          <cell r="IJ23">
            <v>58.435199030756948</v>
          </cell>
          <cell r="IK23">
            <v>63.722237648963926</v>
          </cell>
          <cell r="IL23">
            <v>62.37067945289612</v>
          </cell>
          <cell r="IM23">
            <v>58.273509553313254</v>
          </cell>
          <cell r="IN23">
            <v>58.111820075869559</v>
          </cell>
          <cell r="IO23">
            <v>59.25712054109573</v>
          </cell>
          <cell r="IP23">
            <v>61.924996918916705</v>
          </cell>
          <cell r="IQ23">
            <v>60.968334177374842</v>
          </cell>
          <cell r="IR23">
            <v>59.088175766587256</v>
          </cell>
          <cell r="IS23">
            <v>62.538587756395344</v>
          </cell>
          <cell r="IT23">
            <v>62.466034785747532</v>
          </cell>
          <cell r="IU23">
            <v>67.392381492733961</v>
          </cell>
          <cell r="IV23">
            <v>68.722173797607425</v>
          </cell>
          <cell r="IW23">
            <v>69.040370397448541</v>
          </cell>
          <cell r="IX23">
            <v>74.333627841711049</v>
          </cell>
          <cell r="IY23">
            <v>75.147257583975787</v>
          </cell>
          <cell r="IZ23">
            <v>70.1929261597395</v>
          </cell>
          <cell r="JA23">
            <v>67.111497849225998</v>
          </cell>
          <cell r="JB23">
            <v>67.085586073994634</v>
          </cell>
          <cell r="JC23">
            <v>66.264701034665109</v>
          </cell>
          <cell r="JD23">
            <v>66.201476303100591</v>
          </cell>
          <cell r="JE23">
            <v>71.767325622797017</v>
          </cell>
          <cell r="JF23">
            <v>72.541569466710101</v>
          </cell>
          <cell r="JG23">
            <v>75.656164849519726</v>
          </cell>
          <cell r="JH23">
            <v>67.148810805559165</v>
          </cell>
          <cell r="JI23">
            <v>64.90277812850475</v>
          </cell>
          <cell r="JJ23">
            <v>66.615028235793119</v>
          </cell>
          <cell r="JK23">
            <v>66.030458586573602</v>
          </cell>
          <cell r="JL23">
            <v>60.686414062857629</v>
          </cell>
          <cell r="JM23">
            <v>62.892024370551113</v>
          </cell>
          <cell r="JN23">
            <v>63.312831600308421</v>
          </cell>
          <cell r="JO23">
            <v>65.996255043268206</v>
          </cell>
          <cell r="JP23">
            <v>66.099902144193649</v>
          </cell>
          <cell r="JQ23">
            <v>66.818176553606989</v>
          </cell>
          <cell r="JR23">
            <v>67.496028593659389</v>
          </cell>
          <cell r="JS23">
            <v>68.981291549921039</v>
          </cell>
          <cell r="JT23">
            <v>66.773608300209048</v>
          </cell>
          <cell r="JU23">
            <v>67.855684033870702</v>
          </cell>
          <cell r="JV23">
            <v>69.098412773966785</v>
          </cell>
          <cell r="JW23">
            <v>66.473031707525251</v>
          </cell>
          <cell r="JX23">
            <v>66.590152931571012</v>
          </cell>
          <cell r="JY23">
            <v>69.09426688992977</v>
          </cell>
          <cell r="JZ23">
            <v>71.055270039439208</v>
          </cell>
          <cell r="KA23">
            <v>59.271631135225299</v>
          </cell>
          <cell r="KB23">
            <v>59.872784320592878</v>
          </cell>
          <cell r="KC23">
            <v>51.962437577962874</v>
          </cell>
          <cell r="KD23">
            <v>55.113309446096423</v>
          </cell>
          <cell r="KE23">
            <v>57.260877377271655</v>
          </cell>
          <cell r="KF23">
            <v>55.889626232028007</v>
          </cell>
          <cell r="KG23">
            <v>57.695158730149267</v>
          </cell>
          <cell r="KH23">
            <v>59.76602780663967</v>
          </cell>
          <cell r="KI23">
            <v>59.849981958389279</v>
          </cell>
          <cell r="KJ23">
            <v>58.896428629875182</v>
          </cell>
          <cell r="KK23">
            <v>57.567672796010974</v>
          </cell>
          <cell r="KL23">
            <v>51.477369145631783</v>
          </cell>
          <cell r="KM23">
            <v>51.880556368231773</v>
          </cell>
          <cell r="KN23">
            <v>55.949741550564767</v>
          </cell>
          <cell r="KO23">
            <v>56.810012488245967</v>
          </cell>
          <cell r="KP23">
            <v>58.960689832448963</v>
          </cell>
          <cell r="KQ23">
            <v>57.710705795288085</v>
          </cell>
          <cell r="KR23">
            <v>57.165522044420243</v>
          </cell>
          <cell r="KS23">
            <v>55.430469574928281</v>
          </cell>
          <cell r="KT23">
            <v>51.121859589457515</v>
          </cell>
          <cell r="KU23">
            <v>52.588466067552567</v>
          </cell>
          <cell r="KV23">
            <v>56.632775945663454</v>
          </cell>
          <cell r="KW23">
            <v>56.119722796082499</v>
          </cell>
          <cell r="KX23">
            <v>60.82944706213474</v>
          </cell>
          <cell r="KY23">
            <v>99.697109909176817</v>
          </cell>
          <cell r="KZ23">
            <v>106.16676194894313</v>
          </cell>
          <cell r="LA23">
            <v>105.82265357387067</v>
          </cell>
          <cell r="LB23">
            <v>106.96277168405055</v>
          </cell>
          <cell r="LC23">
            <v>110.7417449837923</v>
          </cell>
          <cell r="LD23">
            <v>107.03947053873539</v>
          </cell>
          <cell r="LE23">
            <v>108.41175815498828</v>
          </cell>
          <cell r="LF23">
            <v>109.77471753215791</v>
          </cell>
          <cell r="LG23">
            <v>111.46209233522416</v>
          </cell>
          <cell r="LH23">
            <v>96.663359265089042</v>
          </cell>
          <cell r="LI23">
            <v>93.824465170741078</v>
          </cell>
          <cell r="LJ23">
            <v>86.882182350754746</v>
          </cell>
          <cell r="LK23">
            <v>87.859574512481686</v>
          </cell>
          <cell r="LL23">
            <v>86.274810339331637</v>
          </cell>
          <cell r="LM23">
            <v>88.791361949801441</v>
          </cell>
          <cell r="LN23">
            <v>84.806130919218063</v>
          </cell>
          <cell r="LO23">
            <v>84.777109730958941</v>
          </cell>
          <cell r="LP23">
            <v>81.230305937290197</v>
          </cell>
          <cell r="LQ23">
            <v>85.538915922760964</v>
          </cell>
          <cell r="LR23">
            <v>77.336284355521201</v>
          </cell>
          <cell r="LS23">
            <v>70.041601392388344</v>
          </cell>
          <cell r="LT23">
            <v>60.373399818062786</v>
          </cell>
          <cell r="LU23">
            <v>55.860605043768885</v>
          </cell>
          <cell r="LV23">
            <v>55.47711077034473</v>
          </cell>
          <cell r="LW23">
            <v>57.2712420873642</v>
          </cell>
          <cell r="LX23">
            <v>58.890209803819651</v>
          </cell>
          <cell r="LY23">
            <v>58.21754011881351</v>
          </cell>
          <cell r="LZ23">
            <v>59.555624191761019</v>
          </cell>
          <cell r="MA23">
            <v>59.974358479499813</v>
          </cell>
          <cell r="MB23">
            <v>61.647222688436507</v>
          </cell>
          <cell r="MC23">
            <v>62.844346704125407</v>
          </cell>
          <cell r="MD23">
            <v>60.704034070014949</v>
          </cell>
          <cell r="ME23">
            <v>58.502569646358495</v>
          </cell>
          <cell r="MF23">
            <v>57.998844735860821</v>
          </cell>
          <cell r="MG23">
            <v>61.325916675567626</v>
          </cell>
          <cell r="MH23">
            <v>63.646575265288348</v>
          </cell>
          <cell r="MI23">
            <v>72.750936610579487</v>
          </cell>
          <cell r="MJ23">
            <v>72.05028220832348</v>
          </cell>
          <cell r="MK23">
            <v>73.855814706444747</v>
          </cell>
          <cell r="ML23">
            <v>74.279731349229806</v>
          </cell>
          <cell r="MM23">
            <v>74.646642086505892</v>
          </cell>
          <cell r="MN23">
            <v>75.116163453698164</v>
          </cell>
          <cell r="MO23">
            <v>75.419849459409718</v>
          </cell>
          <cell r="MP23">
            <v>79.240281599521637</v>
          </cell>
          <cell r="MQ23">
            <v>83.793498743176457</v>
          </cell>
          <cell r="MR23">
            <v>88.187099351406104</v>
          </cell>
          <cell r="MS23">
            <v>91.21152175641059</v>
          </cell>
          <cell r="MT23">
            <v>89.72833174216747</v>
          </cell>
          <cell r="MU23">
            <v>91.987838542342189</v>
          </cell>
          <cell r="MV23">
            <v>88.194354648470878</v>
          </cell>
          <cell r="MW23">
            <v>85.560681813955298</v>
          </cell>
          <cell r="MX23">
            <v>84.246436574220652</v>
          </cell>
          <cell r="MY23">
            <v>81.524663703918463</v>
          </cell>
          <cell r="MZ23">
            <v>81.929923868536946</v>
          </cell>
          <cell r="NA23">
            <v>87.638806187510497</v>
          </cell>
          <cell r="NB23">
            <v>87.802568606972685</v>
          </cell>
          <cell r="NC23">
            <v>91.738049029111863</v>
          </cell>
          <cell r="ND23">
            <v>94.458785428404809</v>
          </cell>
          <cell r="NE23">
            <v>99.901294697999944</v>
          </cell>
          <cell r="NF23">
            <v>102.77542880666256</v>
          </cell>
          <cell r="NG23">
            <v>102.91431592190267</v>
          </cell>
          <cell r="NH23">
            <v>101.32851527774335</v>
          </cell>
          <cell r="NI23">
            <v>100.82064448320865</v>
          </cell>
          <cell r="NJ23">
            <v>98.913537826180459</v>
          </cell>
          <cell r="NK23">
            <v>99.75722522771359</v>
          </cell>
          <cell r="NL23">
            <v>97.838717389583593</v>
          </cell>
          <cell r="NM23">
            <v>99.176801462531088</v>
          </cell>
          <cell r="NN23">
            <v>101.48813181316852</v>
          </cell>
          <cell r="NO23">
            <v>107.59605547070504</v>
          </cell>
          <cell r="NP23">
            <v>124.1142939451933</v>
          </cell>
          <cell r="NQ23">
            <v>124.1712998507023</v>
          </cell>
          <cell r="NR23">
            <v>125.90635232019424</v>
          </cell>
          <cell r="NS23">
            <v>127.41338116765023</v>
          </cell>
          <cell r="NT23">
            <v>130.15381051611899</v>
          </cell>
          <cell r="NU23">
            <v>131.29600156831742</v>
          </cell>
          <cell r="NV23">
            <v>133.18963410222528</v>
          </cell>
          <cell r="NW23">
            <v>135.86994813215733</v>
          </cell>
          <cell r="NX23">
            <v>139.80128267025947</v>
          </cell>
          <cell r="NY23">
            <v>150.0416162416935</v>
          </cell>
          <cell r="NZ23">
            <v>148.88387812435627</v>
          </cell>
          <cell r="OA23">
            <v>142.47537787413597</v>
          </cell>
          <cell r="OB23">
            <v>137.15206277060508</v>
          </cell>
          <cell r="OC23">
            <v>137.67133474624157</v>
          </cell>
          <cell r="OD23">
            <v>143.15426638519762</v>
          </cell>
          <cell r="OE23">
            <v>146.59120425188542</v>
          </cell>
          <cell r="OF23">
            <v>147.36233868277071</v>
          </cell>
          <cell r="OG23">
            <v>164.1396949095726</v>
          </cell>
          <cell r="OH23">
            <v>169.01110865306853</v>
          </cell>
          <cell r="OI23">
            <v>169.39667586851121</v>
          </cell>
          <cell r="OJ23">
            <v>177.2365425825119</v>
          </cell>
          <cell r="OK23">
            <v>177.33293438637256</v>
          </cell>
          <cell r="OL23">
            <v>179.65048356306554</v>
          </cell>
          <cell r="OM23">
            <v>179.98630017006397</v>
          </cell>
          <cell r="ON23">
            <v>177.2769649518728</v>
          </cell>
          <cell r="OO23">
            <v>184.14151244616508</v>
          </cell>
          <cell r="OP23">
            <v>193.15155492961406</v>
          </cell>
          <cell r="OQ23">
            <v>195.68572654724122</v>
          </cell>
          <cell r="OR23">
            <v>211.33125643193722</v>
          </cell>
          <cell r="OS23">
            <v>215.75491469943523</v>
          </cell>
          <cell r="OT23">
            <v>217.17591645312308</v>
          </cell>
          <cell r="OU23">
            <v>225.78484465599061</v>
          </cell>
          <cell r="OV23">
            <v>229.5876567889452</v>
          </cell>
          <cell r="OW23">
            <v>262.1784512039423</v>
          </cell>
          <cell r="OX23">
            <v>276.30140517604354</v>
          </cell>
          <cell r="OY23">
            <v>288.13479468870162</v>
          </cell>
          <cell r="OZ23">
            <v>294.32563602697849</v>
          </cell>
          <cell r="PA23">
            <v>266.11185868406295</v>
          </cell>
          <cell r="PB23">
            <v>264.77066519808773</v>
          </cell>
          <cell r="PC23">
            <v>260.9336495218277</v>
          </cell>
          <cell r="PD23">
            <v>262.72985378086571</v>
          </cell>
          <cell r="PE23">
            <v>260.7605588632822</v>
          </cell>
          <cell r="PF23">
            <v>270.16860621428486</v>
          </cell>
          <cell r="PG23">
            <v>283.96610828948019</v>
          </cell>
          <cell r="PH23">
            <v>267.92671942126753</v>
          </cell>
          <cell r="PI23">
            <v>267.69973227024076</v>
          </cell>
          <cell r="PJ23">
            <v>258.14761544895174</v>
          </cell>
          <cell r="PK23">
            <v>255.49943202030659</v>
          </cell>
          <cell r="PL23">
            <v>255.3284143037796</v>
          </cell>
          <cell r="PM23">
            <v>273.84185947108273</v>
          </cell>
          <cell r="PN23">
            <v>290.59330392265321</v>
          </cell>
          <cell r="PO23">
            <v>296.0430684893131</v>
          </cell>
          <cell r="PP23">
            <v>288.76393259131908</v>
          </cell>
          <cell r="PQ23">
            <v>291.27737478876116</v>
          </cell>
          <cell r="PR23">
            <v>282.36683352220058</v>
          </cell>
          <cell r="PS23">
            <v>268.84814214849467</v>
          </cell>
          <cell r="PT23">
            <v>261.0290048546791</v>
          </cell>
          <cell r="PU23">
            <v>261.22697081744673</v>
          </cell>
          <cell r="PV23">
            <v>246.93299912881852</v>
          </cell>
          <cell r="PW23">
            <v>224.39079114854337</v>
          </cell>
          <cell r="PX23">
            <v>210.58085142123699</v>
          </cell>
          <cell r="PY23">
            <v>209.5474898250103</v>
          </cell>
          <cell r="PZ23">
            <v>211.56446240901948</v>
          </cell>
          <cell r="QA23">
            <v>213.09429361867905</v>
          </cell>
          <cell r="QB23">
            <v>217.48893069791797</v>
          </cell>
          <cell r="QC23">
            <v>226.7311426874399</v>
          </cell>
          <cell r="QD23">
            <v>215.55072991061212</v>
          </cell>
          <cell r="QE23">
            <v>201.43710417759416</v>
          </cell>
          <cell r="QF23">
            <v>201.41430181539059</v>
          </cell>
          <cell r="QG23">
            <v>191.80103320455549</v>
          </cell>
          <cell r="QH23">
            <v>186.09111441457273</v>
          </cell>
          <cell r="QI23">
            <v>179.8173553955555</v>
          </cell>
          <cell r="QJ23">
            <v>171.55046262574197</v>
          </cell>
          <cell r="QK23">
            <v>167.17966437971592</v>
          </cell>
          <cell r="QL23">
            <v>171.67794855988026</v>
          </cell>
          <cell r="QM23">
            <v>176.62917057108876</v>
          </cell>
          <cell r="QN23">
            <v>181.04039118647574</v>
          </cell>
          <cell r="QO23">
            <v>185.28888585340977</v>
          </cell>
          <cell r="QP23">
            <v>192.27884633982183</v>
          </cell>
          <cell r="QQ23">
            <v>203.02290482175349</v>
          </cell>
          <cell r="QR23">
            <v>210.33417132103443</v>
          </cell>
          <cell r="QS23">
            <v>216.95203871512413</v>
          </cell>
          <cell r="QT23">
            <v>218.76586298131943</v>
          </cell>
          <cell r="QU23">
            <v>206.42149326109885</v>
          </cell>
          <cell r="QV23">
            <v>205.82863184380534</v>
          </cell>
          <cell r="QW23">
            <v>199.13717500805853</v>
          </cell>
          <cell r="QX23">
            <v>185.17383757138251</v>
          </cell>
          <cell r="QY23">
            <v>182.42926233887673</v>
          </cell>
          <cell r="QZ23">
            <v>177.80038281154634</v>
          </cell>
          <cell r="RA23">
            <v>166.26135106551646</v>
          </cell>
          <cell r="RB23">
            <v>165.76384498107436</v>
          </cell>
          <cell r="RC23">
            <v>161.41377615523339</v>
          </cell>
          <cell r="RD23">
            <v>156.52266946256159</v>
          </cell>
          <cell r="RE23">
            <v>152.24411713635922</v>
          </cell>
          <cell r="RF23">
            <v>137.64231355798245</v>
          </cell>
          <cell r="RG23">
            <v>136.93440385866165</v>
          </cell>
          <cell r="RH23">
            <v>137.62573002183436</v>
          </cell>
          <cell r="RI23">
            <v>134.91639480364324</v>
          </cell>
          <cell r="RJ23">
            <v>129.09971949970722</v>
          </cell>
          <cell r="RK23">
            <v>130.27818703722954</v>
          </cell>
          <cell r="RL23">
            <v>134.0291756197214</v>
          </cell>
          <cell r="RM23">
            <v>132.37600435996055</v>
          </cell>
          <cell r="RN23">
            <v>133.05489287102222</v>
          </cell>
          <cell r="RO23">
            <v>131.51987930631637</v>
          </cell>
          <cell r="RP23">
            <v>132.19669487535953</v>
          </cell>
          <cell r="RQ23">
            <v>133.53166953527926</v>
          </cell>
          <cell r="RR23">
            <v>133.44253302848341</v>
          </cell>
          <cell r="RS23">
            <v>132.66932565557957</v>
          </cell>
          <cell r="RT23">
            <v>131.55822873365878</v>
          </cell>
          <cell r="RU23">
            <v>133.45082479655741</v>
          </cell>
          <cell r="RV23">
            <v>134.95578070199488</v>
          </cell>
          <cell r="RW23">
            <v>135.11228782439233</v>
          </cell>
          <cell r="RX23">
            <v>135.07704781007769</v>
          </cell>
          <cell r="RY23">
            <v>139.21982243406774</v>
          </cell>
          <cell r="RZ23">
            <v>139.35352719426155</v>
          </cell>
          <cell r="SA23">
            <v>141.03779258430004</v>
          </cell>
          <cell r="SB23">
            <v>144.05806910526752</v>
          </cell>
          <cell r="SC23">
            <v>143.93887493920326</v>
          </cell>
          <cell r="SD23">
            <v>147.08871033632755</v>
          </cell>
          <cell r="SE23">
            <v>148.23712021458147</v>
          </cell>
          <cell r="SF23">
            <v>148.83516398692132</v>
          </cell>
          <cell r="SG23">
            <v>149.31505006420613</v>
          </cell>
          <cell r="SH23">
            <v>146.47719244086744</v>
          </cell>
          <cell r="SI23">
            <v>146.66790310657024</v>
          </cell>
          <cell r="SJ23">
            <v>145.59722855401037</v>
          </cell>
          <cell r="SK23">
            <v>146.728018425107</v>
          </cell>
          <cell r="SL23">
            <v>148.25784963476659</v>
          </cell>
          <cell r="SM23">
            <v>148.77815808141233</v>
          </cell>
          <cell r="SN23">
            <v>148.707678052783</v>
          </cell>
          <cell r="SO23">
            <v>149.38967597687247</v>
          </cell>
          <cell r="SP23">
            <v>151.25117790949344</v>
          </cell>
          <cell r="SQ23">
            <v>153.37490700745585</v>
          </cell>
          <cell r="TJ23" t="str">
            <v>Low Beta</v>
          </cell>
        </row>
        <row r="24">
          <cell r="A24" t="str">
            <v>FR0013425170 Corp</v>
          </cell>
          <cell r="B24" t="str">
            <v>AKEFP 2 3/4 PERP nc-24</v>
          </cell>
          <cell r="C24" t="str">
            <v>FR0013425170</v>
          </cell>
          <cell r="D24">
            <v>255.44261146008967</v>
          </cell>
          <cell r="E24">
            <v>250.9749177879095</v>
          </cell>
          <cell r="F24">
            <v>248.91407267689704</v>
          </cell>
          <cell r="G24">
            <v>250.30314500749111</v>
          </cell>
          <cell r="H24">
            <v>251.36644800782204</v>
          </cell>
          <cell r="I24">
            <v>260.01451084971427</v>
          </cell>
          <cell r="J24">
            <v>260.56892573475835</v>
          </cell>
          <cell r="K24">
            <v>266.27595925033091</v>
          </cell>
          <cell r="L24">
            <v>268.42077595889566</v>
          </cell>
          <cell r="M24">
            <v>273.7706772583723</v>
          </cell>
          <cell r="N24">
            <v>277.45328707873819</v>
          </cell>
          <cell r="O24">
            <v>280.71401549935342</v>
          </cell>
          <cell r="P24">
            <v>279.58697502136226</v>
          </cell>
          <cell r="Q24">
            <v>276.58018480539323</v>
          </cell>
          <cell r="R24">
            <v>276.32321148276327</v>
          </cell>
          <cell r="S24">
            <v>272.18432225883009</v>
          </cell>
          <cell r="T24">
            <v>268.89526607036589</v>
          </cell>
          <cell r="U24">
            <v>272.49693941116334</v>
          </cell>
          <cell r="V24">
            <v>275.26597871839999</v>
          </cell>
          <cell r="W24">
            <v>274.26540148973464</v>
          </cell>
          <cell r="X24">
            <v>286.69218622148037</v>
          </cell>
          <cell r="Y24">
            <v>297.38490687847138</v>
          </cell>
          <cell r="Z24">
            <v>303.18501734554769</v>
          </cell>
          <cell r="AA24">
            <v>304.52755120038989</v>
          </cell>
          <cell r="AB24">
            <v>309.61845576524735</v>
          </cell>
          <cell r="AC24">
            <v>308.02603052973745</v>
          </cell>
          <cell r="AD24">
            <v>312.32679271280767</v>
          </cell>
          <cell r="AE24">
            <v>304.08240056276321</v>
          </cell>
          <cell r="AF24">
            <v>297.27564263105393</v>
          </cell>
          <cell r="AG24">
            <v>294.56123544752597</v>
          </cell>
          <cell r="AH24">
            <v>293.51411974310872</v>
          </cell>
          <cell r="AI24">
            <v>303.29428159296515</v>
          </cell>
          <cell r="AJ24">
            <v>303.43187360823151</v>
          </cell>
          <cell r="AK24">
            <v>302.67410581827164</v>
          </cell>
          <cell r="AL24">
            <v>304.60848767995833</v>
          </cell>
          <cell r="AM24">
            <v>305.83771046340462</v>
          </cell>
          <cell r="AN24">
            <v>304.14917315840722</v>
          </cell>
          <cell r="AO24">
            <v>302.88352895915511</v>
          </cell>
          <cell r="AP24">
            <v>298.23676332592964</v>
          </cell>
          <cell r="AQ24">
            <v>296.49055877923968</v>
          </cell>
          <cell r="AR24">
            <v>301.78987477898596</v>
          </cell>
          <cell r="AS24">
            <v>297.51440524578095</v>
          </cell>
          <cell r="AT24">
            <v>299.15741578102114</v>
          </cell>
          <cell r="AU24">
            <v>284.81344818949697</v>
          </cell>
          <cell r="AV24">
            <v>272.60519195258621</v>
          </cell>
          <cell r="AW24">
            <v>287.41252088963984</v>
          </cell>
          <cell r="AX24">
            <v>280.50459235846995</v>
          </cell>
          <cell r="AY24">
            <v>279.80348010420795</v>
          </cell>
          <cell r="AZ24">
            <v>256.58482752799989</v>
          </cell>
          <cell r="BA24">
            <v>242.30864423811434</v>
          </cell>
          <cell r="BB24">
            <v>236.00268077373505</v>
          </cell>
          <cell r="BC24">
            <v>246.44045152008533</v>
          </cell>
          <cell r="BD24">
            <v>271.50546753644943</v>
          </cell>
          <cell r="BE24">
            <v>300.39877903640269</v>
          </cell>
          <cell r="BF24">
            <v>311.53260350704193</v>
          </cell>
          <cell r="BG24">
            <v>319.19728812217716</v>
          </cell>
          <cell r="BH24">
            <v>319.05868440091609</v>
          </cell>
          <cell r="BI24">
            <v>314.09019626140594</v>
          </cell>
          <cell r="BJ24">
            <v>314.03050560772419</v>
          </cell>
          <cell r="BK24">
            <v>334.67638983964918</v>
          </cell>
          <cell r="BL24">
            <v>354.58575210750104</v>
          </cell>
          <cell r="BM24">
            <v>354.04448940038679</v>
          </cell>
          <cell r="BN24">
            <v>355.85645483672619</v>
          </cell>
          <cell r="BO24">
            <v>362.69052883028985</v>
          </cell>
          <cell r="BP24">
            <v>371.01383404791358</v>
          </cell>
          <cell r="BQ24">
            <v>377.75988961994648</v>
          </cell>
          <cell r="BR24">
            <v>382.77289282321931</v>
          </cell>
          <cell r="BS24">
            <v>385.32441534161569</v>
          </cell>
          <cell r="BT24">
            <v>374.76726328790187</v>
          </cell>
          <cell r="BU24">
            <v>368.43297205567359</v>
          </cell>
          <cell r="BV24">
            <v>364.22629853010176</v>
          </cell>
          <cell r="BW24">
            <v>360.89475068986417</v>
          </cell>
          <cell r="BX24">
            <v>362.50639833927158</v>
          </cell>
          <cell r="BY24">
            <v>364.85557965874671</v>
          </cell>
          <cell r="BZ24">
            <v>366.61392467737198</v>
          </cell>
          <cell r="CA24">
            <v>367.41519582509994</v>
          </cell>
          <cell r="CB24">
            <v>355.00055156528947</v>
          </cell>
          <cell r="CC24">
            <v>347.10115115940567</v>
          </cell>
          <cell r="CD24">
            <v>348.25753111124038</v>
          </cell>
          <cell r="CE24">
            <v>348.24640234529971</v>
          </cell>
          <cell r="CF24">
            <v>366.64225244522095</v>
          </cell>
          <cell r="CG24">
            <v>381.96150461554527</v>
          </cell>
          <cell r="CH24">
            <v>402.82389393031599</v>
          </cell>
          <cell r="CI24">
            <v>411.90901376187799</v>
          </cell>
          <cell r="CJ24">
            <v>411.88068599402908</v>
          </cell>
          <cell r="CK24">
            <v>421.54348994851114</v>
          </cell>
          <cell r="CL24">
            <v>427.12203680276872</v>
          </cell>
          <cell r="CM24">
            <v>420.97693459153174</v>
          </cell>
          <cell r="CN24">
            <v>422.23347343683247</v>
          </cell>
          <cell r="CO24">
            <v>453.79060682058338</v>
          </cell>
          <cell r="CP24">
            <v>495.83002601444724</v>
          </cell>
          <cell r="CQ24">
            <v>529.30636566996577</v>
          </cell>
          <cell r="CR24">
            <v>567.84224700450898</v>
          </cell>
          <cell r="CS24">
            <v>571.55014947474001</v>
          </cell>
          <cell r="CT24">
            <v>569.18275744736195</v>
          </cell>
          <cell r="CU24">
            <v>566.00296550631515</v>
          </cell>
          <cell r="CV24">
            <v>566.94385208129881</v>
          </cell>
          <cell r="CW24">
            <v>566.11728828370576</v>
          </cell>
          <cell r="CX24">
            <v>551.6124594390393</v>
          </cell>
          <cell r="CY24">
            <v>547.58485787451275</v>
          </cell>
          <cell r="CZ24">
            <v>527.11703389763829</v>
          </cell>
          <cell r="DA24">
            <v>556.54452616274364</v>
          </cell>
          <cell r="DB24">
            <v>558.81580612063408</v>
          </cell>
          <cell r="DC24">
            <v>544.85527510106567</v>
          </cell>
          <cell r="DD24">
            <v>550.86683212101468</v>
          </cell>
          <cell r="DE24">
            <v>547.23885442435744</v>
          </cell>
          <cell r="DF24">
            <v>450.5622529917955</v>
          </cell>
          <cell r="DG24">
            <v>408.74642082273959</v>
          </cell>
          <cell r="DH24">
            <v>344.3594279140234</v>
          </cell>
          <cell r="DI24">
            <v>333.02326224446296</v>
          </cell>
          <cell r="DJ24">
            <v>286.70837351739408</v>
          </cell>
          <cell r="DK24">
            <v>280.60475125193597</v>
          </cell>
          <cell r="DL24">
            <v>291.07084976613521</v>
          </cell>
          <cell r="DM24">
            <v>230.65176776826382</v>
          </cell>
          <cell r="DN24">
            <v>207.43513860404491</v>
          </cell>
          <cell r="DO24">
            <v>199.42647395074368</v>
          </cell>
          <cell r="DP24">
            <v>202.94518739998341</v>
          </cell>
          <cell r="DQ24">
            <v>215.62793374836446</v>
          </cell>
          <cell r="DR24">
            <v>210.46924488186835</v>
          </cell>
          <cell r="DS24">
            <v>196.42271885275841</v>
          </cell>
          <cell r="DT24">
            <v>183.25334192097188</v>
          </cell>
          <cell r="DU24">
            <v>171.85040365576742</v>
          </cell>
          <cell r="DV24">
            <v>165.05983301997185</v>
          </cell>
          <cell r="DW24">
            <v>148.76934309482576</v>
          </cell>
          <cell r="DX24">
            <v>150.45181016385555</v>
          </cell>
          <cell r="DY24">
            <v>151.02645916879177</v>
          </cell>
          <cell r="DZ24">
            <v>151.93598285794258</v>
          </cell>
          <cell r="EA24">
            <v>151.25915154755114</v>
          </cell>
          <cell r="EB24">
            <v>152.04524710536003</v>
          </cell>
          <cell r="EC24">
            <v>151.94508821189405</v>
          </cell>
          <cell r="ED24">
            <v>151.10840735435488</v>
          </cell>
          <cell r="EE24">
            <v>152.01388421952723</v>
          </cell>
          <cell r="EF24">
            <v>153.3675468403101</v>
          </cell>
          <cell r="EG24">
            <v>152.04018857538702</v>
          </cell>
          <cell r="EH24">
            <v>150.07140870988368</v>
          </cell>
          <cell r="EI24">
            <v>151.82064837455749</v>
          </cell>
          <cell r="EJ24">
            <v>155.56396055459976</v>
          </cell>
          <cell r="EK24">
            <v>159.74331801831724</v>
          </cell>
          <cell r="EL24">
            <v>159.07356864988805</v>
          </cell>
          <cell r="EM24">
            <v>158.28646138608457</v>
          </cell>
          <cell r="EN24">
            <v>155.74202080965043</v>
          </cell>
          <cell r="EO24">
            <v>155.8897298848629</v>
          </cell>
          <cell r="EP24">
            <v>159.84246520578861</v>
          </cell>
          <cell r="EQ24">
            <v>150.06635017991067</v>
          </cell>
          <cell r="ER24">
            <v>148.26956033349038</v>
          </cell>
          <cell r="ES24">
            <v>144.18631493926048</v>
          </cell>
          <cell r="ET24">
            <v>143.73711747765543</v>
          </cell>
          <cell r="EU24">
            <v>141.99394804894925</v>
          </cell>
          <cell r="EV24">
            <v>142.96822092175483</v>
          </cell>
          <cell r="EW24">
            <v>146.67308827400208</v>
          </cell>
          <cell r="EX24">
            <v>147.57350660920144</v>
          </cell>
          <cell r="EY24">
            <v>148.43042158663272</v>
          </cell>
          <cell r="EZ24">
            <v>151.49386733829976</v>
          </cell>
          <cell r="FA24">
            <v>153.00130927026271</v>
          </cell>
          <cell r="FB24">
            <v>152.22634247839451</v>
          </cell>
          <cell r="FC24">
            <v>154.59171109378337</v>
          </cell>
          <cell r="FD24">
            <v>154.06258885860444</v>
          </cell>
          <cell r="FE24">
            <v>147.5704714912176</v>
          </cell>
          <cell r="FF24">
            <v>141.72382254838945</v>
          </cell>
          <cell r="FG24">
            <v>141.29283579468725</v>
          </cell>
          <cell r="FH24">
            <v>141.92919886529447</v>
          </cell>
          <cell r="FI24">
            <v>139.78134703874588</v>
          </cell>
          <cell r="FJ24">
            <v>143.71890676975252</v>
          </cell>
          <cell r="FK24">
            <v>143.96677473843096</v>
          </cell>
          <cell r="FL24">
            <v>144.25511094689369</v>
          </cell>
          <cell r="FM24">
            <v>144.73364788234232</v>
          </cell>
          <cell r="FN24">
            <v>145.32448418319225</v>
          </cell>
          <cell r="FO24">
            <v>146.9836820143461</v>
          </cell>
          <cell r="FP24">
            <v>149.20538837850094</v>
          </cell>
          <cell r="FQ24">
            <v>150.99206116497518</v>
          </cell>
          <cell r="FR24">
            <v>155.89580012083056</v>
          </cell>
          <cell r="FS24">
            <v>161.43590214729309</v>
          </cell>
          <cell r="FT24">
            <v>166.03107077479365</v>
          </cell>
          <cell r="FU24">
            <v>165.04769254803659</v>
          </cell>
          <cell r="FV24">
            <v>167.69532713592051</v>
          </cell>
          <cell r="FW24">
            <v>172.1609973961115</v>
          </cell>
          <cell r="FX24">
            <v>176.27864079415798</v>
          </cell>
          <cell r="FY24">
            <v>181.99983819365502</v>
          </cell>
          <cell r="FZ24">
            <v>184.53719682812689</v>
          </cell>
          <cell r="GA24">
            <v>180.20911858320235</v>
          </cell>
          <cell r="GB24">
            <v>184.6717537254095</v>
          </cell>
          <cell r="GC24">
            <v>185.56003158867361</v>
          </cell>
          <cell r="GD24">
            <v>184.25897767961027</v>
          </cell>
          <cell r="GE24">
            <v>183.75312468230726</v>
          </cell>
          <cell r="GF24">
            <v>183.49918647766114</v>
          </cell>
          <cell r="GG24">
            <v>188.32805918991565</v>
          </cell>
          <cell r="GH24">
            <v>189.85270012378695</v>
          </cell>
          <cell r="GI24">
            <v>191.19219886064528</v>
          </cell>
          <cell r="GJ24">
            <v>185.24033249437809</v>
          </cell>
          <cell r="GK24">
            <v>176.55989506065845</v>
          </cell>
          <cell r="GL24">
            <v>172.81152435064317</v>
          </cell>
          <cell r="GM24">
            <v>171.25046200096608</v>
          </cell>
          <cell r="GN24">
            <v>169.22907342374324</v>
          </cell>
          <cell r="GO24">
            <v>169.04696634471418</v>
          </cell>
          <cell r="GP24">
            <v>169.1228442943096</v>
          </cell>
          <cell r="GQ24">
            <v>169.61959193766117</v>
          </cell>
          <cell r="GR24">
            <v>167.96241751849652</v>
          </cell>
          <cell r="GS24">
            <v>172.10231844842434</v>
          </cell>
          <cell r="GT24">
            <v>171.7219169944525</v>
          </cell>
          <cell r="GU24">
            <v>183.25233021497726</v>
          </cell>
          <cell r="GV24">
            <v>187.1757260620594</v>
          </cell>
          <cell r="GW24">
            <v>188.41304249346257</v>
          </cell>
          <cell r="GX24">
            <v>187.10996517241</v>
          </cell>
          <cell r="GY24">
            <v>184.70210490524769</v>
          </cell>
          <cell r="GZ24">
            <v>181.8268364685774</v>
          </cell>
          <cell r="HA24">
            <v>183.3777817583084</v>
          </cell>
          <cell r="HB24">
            <v>189.15259957551956</v>
          </cell>
          <cell r="HC24">
            <v>191.91961547076704</v>
          </cell>
          <cell r="HD24">
            <v>191.13857844293116</v>
          </cell>
          <cell r="HE24">
            <v>190.92308506608009</v>
          </cell>
          <cell r="HF24">
            <v>193.58791865587236</v>
          </cell>
          <cell r="HG24">
            <v>196.29625560343266</v>
          </cell>
          <cell r="HH24">
            <v>197.93623102068901</v>
          </cell>
          <cell r="HI24">
            <v>202.67202678143977</v>
          </cell>
          <cell r="HJ24">
            <v>207.52012190759183</v>
          </cell>
          <cell r="HK24">
            <v>207.72650993049146</v>
          </cell>
          <cell r="HL24">
            <v>216.82478193998338</v>
          </cell>
          <cell r="HM24">
            <v>222.62084558308123</v>
          </cell>
          <cell r="HN24">
            <v>225.37369759440421</v>
          </cell>
          <cell r="HO24">
            <v>223.45752644062043</v>
          </cell>
          <cell r="HP24">
            <v>224.65336292624474</v>
          </cell>
          <cell r="HQ24">
            <v>228.40375704824925</v>
          </cell>
          <cell r="HR24">
            <v>223.52025221228598</v>
          </cell>
          <cell r="HS24">
            <v>221.77505937159063</v>
          </cell>
          <cell r="HT24">
            <v>225.99792019307614</v>
          </cell>
          <cell r="HU24">
            <v>227.54380695283413</v>
          </cell>
          <cell r="HV24">
            <v>227.2362483304739</v>
          </cell>
          <cell r="HW24">
            <v>227.64902437627313</v>
          </cell>
          <cell r="HX24">
            <v>226.5462648421526</v>
          </cell>
          <cell r="HY24">
            <v>228.7517839103937</v>
          </cell>
          <cell r="HZ24">
            <v>225.39494342029096</v>
          </cell>
          <cell r="IA24">
            <v>230.57588981866834</v>
          </cell>
          <cell r="IB24">
            <v>228.04156630218029</v>
          </cell>
          <cell r="IC24">
            <v>216.14693892359733</v>
          </cell>
          <cell r="ID24">
            <v>206.38296436965467</v>
          </cell>
          <cell r="IE24">
            <v>198.85789518177509</v>
          </cell>
          <cell r="IF24">
            <v>201.1473858475685</v>
          </cell>
          <cell r="IG24">
            <v>224.37413207173347</v>
          </cell>
          <cell r="IH24">
            <v>222.208069537282</v>
          </cell>
          <cell r="II24">
            <v>220.89285174429415</v>
          </cell>
          <cell r="IJ24">
            <v>220.84327815055849</v>
          </cell>
          <cell r="IK24">
            <v>216.96844419121743</v>
          </cell>
          <cell r="IL24">
            <v>222.31531037271023</v>
          </cell>
          <cell r="IM24">
            <v>223.48180738449096</v>
          </cell>
          <cell r="IN24">
            <v>217.90933076620104</v>
          </cell>
          <cell r="IO24">
            <v>215.94156260669232</v>
          </cell>
          <cell r="IP24">
            <v>216.50407113969325</v>
          </cell>
          <cell r="IQ24">
            <v>215.93346895873546</v>
          </cell>
          <cell r="IR24">
            <v>213.55798328340052</v>
          </cell>
          <cell r="IS24">
            <v>208.39727100491524</v>
          </cell>
          <cell r="IT24">
            <v>210.76162791430951</v>
          </cell>
          <cell r="IU24">
            <v>210.95182864129544</v>
          </cell>
          <cell r="IV24">
            <v>215.2971058881283</v>
          </cell>
          <cell r="IW24">
            <v>221.27628831624986</v>
          </cell>
          <cell r="IX24">
            <v>224.75858034968374</v>
          </cell>
          <cell r="IY24">
            <v>235.93489647209645</v>
          </cell>
          <cell r="IZ24">
            <v>238.22034031391144</v>
          </cell>
          <cell r="JA24">
            <v>227.84630704522132</v>
          </cell>
          <cell r="JB24">
            <v>223.68819540739059</v>
          </cell>
          <cell r="JC24">
            <v>222.88894767165183</v>
          </cell>
          <cell r="JD24">
            <v>223.75092117905618</v>
          </cell>
          <cell r="JE24">
            <v>224.26992635428905</v>
          </cell>
          <cell r="JF24">
            <v>236.73819103181361</v>
          </cell>
          <cell r="JG24">
            <v>244.18637056410313</v>
          </cell>
          <cell r="JH24">
            <v>252.8394919359684</v>
          </cell>
          <cell r="JI24">
            <v>247.03938146889212</v>
          </cell>
          <cell r="JJ24">
            <v>238.32555773735047</v>
          </cell>
          <cell r="JK24">
            <v>236.37397687375545</v>
          </cell>
          <cell r="JL24">
            <v>230.78632466554643</v>
          </cell>
          <cell r="JM24">
            <v>221.43006762742996</v>
          </cell>
          <cell r="JN24">
            <v>219.19217396736147</v>
          </cell>
          <cell r="JO24">
            <v>217.1353756803274</v>
          </cell>
          <cell r="JP24">
            <v>223.18133070409297</v>
          </cell>
          <cell r="JQ24">
            <v>225.26645675897598</v>
          </cell>
          <cell r="JR24">
            <v>232.01048891901968</v>
          </cell>
          <cell r="JS24">
            <v>230.00731104969978</v>
          </cell>
          <cell r="JT24">
            <v>228.90252810359002</v>
          </cell>
          <cell r="JU24">
            <v>220.21399702191351</v>
          </cell>
          <cell r="JV24">
            <v>217.13436397433281</v>
          </cell>
          <cell r="JW24">
            <v>216.23091052114964</v>
          </cell>
          <cell r="JX24">
            <v>213.75020742237567</v>
          </cell>
          <cell r="JY24">
            <v>215.18581822872162</v>
          </cell>
          <cell r="JZ24">
            <v>222.47010138988495</v>
          </cell>
          <cell r="KA24">
            <v>222.95774367928504</v>
          </cell>
          <cell r="KB24">
            <v>208.99822436571122</v>
          </cell>
          <cell r="KC24">
            <v>202.44843975663184</v>
          </cell>
          <cell r="KD24">
            <v>210.81524833202363</v>
          </cell>
          <cell r="KE24">
            <v>216.76913811028004</v>
          </cell>
          <cell r="KF24">
            <v>225.61954215109347</v>
          </cell>
          <cell r="KG24">
            <v>229.22627402186396</v>
          </cell>
          <cell r="KH24">
            <v>238.46314975261689</v>
          </cell>
          <cell r="KI24">
            <v>243.121044151783</v>
          </cell>
          <cell r="KJ24">
            <v>243.13318462371825</v>
          </cell>
          <cell r="KK24">
            <v>240.8558344298601</v>
          </cell>
          <cell r="KL24">
            <v>237.46864275991916</v>
          </cell>
          <cell r="KM24">
            <v>237.57487188935278</v>
          </cell>
          <cell r="KN24">
            <v>235.41083276689054</v>
          </cell>
          <cell r="KO24">
            <v>245.10601131320001</v>
          </cell>
          <cell r="KP24">
            <v>255.89686745166779</v>
          </cell>
          <cell r="KQ24">
            <v>266.30934554815292</v>
          </cell>
          <cell r="KR24">
            <v>268.69697169542314</v>
          </cell>
          <cell r="KS24">
            <v>267.84713865995406</v>
          </cell>
          <cell r="KT24">
            <v>269.69653721809391</v>
          </cell>
          <cell r="KU24">
            <v>259.24561429381367</v>
          </cell>
          <cell r="KV24">
            <v>264.08460406601426</v>
          </cell>
          <cell r="KW24">
            <v>274.87444849848748</v>
          </cell>
          <cell r="TJ24" t="str">
            <v>Low Beta</v>
          </cell>
        </row>
        <row r="25">
          <cell r="A25" t="str">
            <v>FR0013478252 Corp</v>
          </cell>
          <cell r="B25" t="str">
            <v>AKEFP 1 1/2 PERP nc-25</v>
          </cell>
          <cell r="C25" t="str">
            <v>FR0013478252</v>
          </cell>
          <cell r="D25">
            <v>256.03352993094921</v>
          </cell>
          <cell r="E25">
            <v>252.51661286467314</v>
          </cell>
          <cell r="F25">
            <v>250.65830339944364</v>
          </cell>
          <cell r="G25">
            <v>252.39856250160932</v>
          </cell>
          <cell r="H25">
            <v>254.37590608292817</v>
          </cell>
          <cell r="I25">
            <v>262.03442338669305</v>
          </cell>
          <cell r="J25">
            <v>261.37826011866332</v>
          </cell>
          <cell r="K25">
            <v>266.74364911991358</v>
          </cell>
          <cell r="L25">
            <v>266.63740379315612</v>
          </cell>
          <cell r="M25">
            <v>274.24181468051671</v>
          </cell>
          <cell r="N25">
            <v>273.45776351916788</v>
          </cell>
          <cell r="O25">
            <v>273.32003809559347</v>
          </cell>
          <cell r="P25">
            <v>272.92260187327861</v>
          </cell>
          <cell r="Q25">
            <v>269.79525100511313</v>
          </cell>
          <cell r="R25">
            <v>268.91282454121114</v>
          </cell>
          <cell r="S25">
            <v>265.79826246237752</v>
          </cell>
          <cell r="T25">
            <v>262.03934215182068</v>
          </cell>
          <cell r="U25">
            <v>265.36344362509249</v>
          </cell>
          <cell r="V25">
            <v>267.92415275055168</v>
          </cell>
          <cell r="W25">
            <v>266.8843258025646</v>
          </cell>
          <cell r="X25">
            <v>279.00121181803939</v>
          </cell>
          <cell r="Y25">
            <v>284.02327101337909</v>
          </cell>
          <cell r="Z25">
            <v>292.60258114904167</v>
          </cell>
          <cell r="AA25">
            <v>292.61438618534805</v>
          </cell>
          <cell r="AB25">
            <v>295.30101569807528</v>
          </cell>
          <cell r="AC25">
            <v>294.29857136505842</v>
          </cell>
          <cell r="AD25">
            <v>298.55231944745782</v>
          </cell>
          <cell r="AE25">
            <v>293.37089226198196</v>
          </cell>
          <cell r="AF25">
            <v>287.82547645705938</v>
          </cell>
          <cell r="AG25">
            <v>284.83683476549385</v>
          </cell>
          <cell r="AH25">
            <v>285.70155367493629</v>
          </cell>
          <cell r="AI25">
            <v>291.89526272368431</v>
          </cell>
          <cell r="AJ25">
            <v>292.02708562910561</v>
          </cell>
          <cell r="AK25">
            <v>290.99020994019509</v>
          </cell>
          <cell r="AL25">
            <v>294.27496129244565</v>
          </cell>
          <cell r="AM25">
            <v>295.03343487513064</v>
          </cell>
          <cell r="AN25">
            <v>293.68569323015214</v>
          </cell>
          <cell r="AO25">
            <v>290.16385739874841</v>
          </cell>
          <cell r="AP25">
            <v>287.55691188108921</v>
          </cell>
          <cell r="AQ25">
            <v>280.1600728821158</v>
          </cell>
          <cell r="AR25">
            <v>284.4915374535322</v>
          </cell>
          <cell r="AS25">
            <v>281.79703791660074</v>
          </cell>
          <cell r="AT25">
            <v>281.95148714160922</v>
          </cell>
          <cell r="AU25">
            <v>272.4572866922021</v>
          </cell>
          <cell r="AV25">
            <v>262.13574994832277</v>
          </cell>
          <cell r="AW25">
            <v>271.32990572494265</v>
          </cell>
          <cell r="AX25">
            <v>263.51792294919494</v>
          </cell>
          <cell r="AY25">
            <v>260.37089702051878</v>
          </cell>
          <cell r="AZ25">
            <v>232.8425361070633</v>
          </cell>
          <cell r="BA25">
            <v>222.45705541652441</v>
          </cell>
          <cell r="BB25">
            <v>220.04489299792053</v>
          </cell>
          <cell r="BC25">
            <v>228.7363509784937</v>
          </cell>
          <cell r="BD25">
            <v>258.88346244591474</v>
          </cell>
          <cell r="BE25">
            <v>283.50680067497495</v>
          </cell>
          <cell r="BF25">
            <v>299.93744370740654</v>
          </cell>
          <cell r="BG25">
            <v>303.35205045902734</v>
          </cell>
          <cell r="BH25">
            <v>305.52122588032483</v>
          </cell>
          <cell r="BI25">
            <v>300.72739738690854</v>
          </cell>
          <cell r="BJ25">
            <v>302.23057200992105</v>
          </cell>
          <cell r="BK25">
            <v>323.76984450393917</v>
          </cell>
          <cell r="BL25">
            <v>341.9397628855109</v>
          </cell>
          <cell r="BM25">
            <v>342.76316416788097</v>
          </cell>
          <cell r="BN25">
            <v>345.56095777249334</v>
          </cell>
          <cell r="BO25">
            <v>352.41771636044979</v>
          </cell>
          <cell r="BP25">
            <v>360.87307361489536</v>
          </cell>
          <cell r="BQ25">
            <v>365.95612549781799</v>
          </cell>
          <cell r="BR25">
            <v>370.06329437941315</v>
          </cell>
          <cell r="BS25">
            <v>369.92261769676207</v>
          </cell>
          <cell r="BT25">
            <v>362.56414506578449</v>
          </cell>
          <cell r="BU25">
            <v>355.3719266961217</v>
          </cell>
          <cell r="BV25">
            <v>354.92136781042814</v>
          </cell>
          <cell r="BW25">
            <v>353.09257093596455</v>
          </cell>
          <cell r="BX25">
            <v>354.77577236264943</v>
          </cell>
          <cell r="BY25">
            <v>356.25632066607471</v>
          </cell>
          <cell r="BZ25">
            <v>360.49629620611665</v>
          </cell>
          <cell r="CA25">
            <v>359.89325560146568</v>
          </cell>
          <cell r="CB25">
            <v>347.10348251652721</v>
          </cell>
          <cell r="CC25">
            <v>341.31901472640038</v>
          </cell>
          <cell r="CD25">
            <v>338.32447051668163</v>
          </cell>
          <cell r="CE25">
            <v>343.06419259369375</v>
          </cell>
          <cell r="CF25">
            <v>359.09641565078493</v>
          </cell>
          <cell r="CG25">
            <v>373.63431786209344</v>
          </cell>
          <cell r="CH25">
            <v>400.50651550751923</v>
          </cell>
          <cell r="CI25">
            <v>411.8137727829814</v>
          </cell>
          <cell r="CJ25">
            <v>413.17233571124075</v>
          </cell>
          <cell r="CK25">
            <v>426.54645809334517</v>
          </cell>
          <cell r="CL25">
            <v>432.85329874002935</v>
          </cell>
          <cell r="CM25">
            <v>427.4761047024727</v>
          </cell>
          <cell r="CN25">
            <v>427.42494954514501</v>
          </cell>
          <cell r="CO25">
            <v>439.3539387327433</v>
          </cell>
          <cell r="CP25">
            <v>471.20195918130872</v>
          </cell>
          <cell r="CQ25">
            <v>486.94299134284262</v>
          </cell>
          <cell r="CR25">
            <v>510.14185519093274</v>
          </cell>
          <cell r="CS25">
            <v>515.11177547591933</v>
          </cell>
          <cell r="CT25">
            <v>510.8885237373114</v>
          </cell>
          <cell r="CU25">
            <v>509.31845390856267</v>
          </cell>
          <cell r="CV25">
            <v>513.14525317788127</v>
          </cell>
          <cell r="CW25">
            <v>514.46544973814491</v>
          </cell>
          <cell r="CX25">
            <v>505.50444342857594</v>
          </cell>
          <cell r="CY25">
            <v>498.33190011942389</v>
          </cell>
          <cell r="CZ25">
            <v>492.08310090124604</v>
          </cell>
          <cell r="DA25">
            <v>514.23328402411937</v>
          </cell>
          <cell r="DB25">
            <v>522.50467946279048</v>
          </cell>
          <cell r="DC25">
            <v>503.47397718387839</v>
          </cell>
          <cell r="DD25">
            <v>495.9699091051221</v>
          </cell>
          <cell r="DE25">
            <v>497.92561011987925</v>
          </cell>
          <cell r="DF25">
            <v>427.04620463031529</v>
          </cell>
          <cell r="DG25">
            <v>397.44999485719205</v>
          </cell>
          <cell r="DH25">
            <v>332.38850476062294</v>
          </cell>
          <cell r="DI25">
            <v>331.64577122634648</v>
          </cell>
          <cell r="DJ25">
            <v>289.92283790749315</v>
          </cell>
          <cell r="DK25">
            <v>285.00800779193639</v>
          </cell>
          <cell r="DL25">
            <v>293.26858194732671</v>
          </cell>
          <cell r="DM25">
            <v>239.87145147448777</v>
          </cell>
          <cell r="DN25">
            <v>219.75960462051631</v>
          </cell>
          <cell r="DO25">
            <v>211.13110683357715</v>
          </cell>
          <cell r="DP25">
            <v>217.8953926371336</v>
          </cell>
          <cell r="DQ25">
            <v>226.16088555765151</v>
          </cell>
          <cell r="DR25">
            <v>221.71137062317132</v>
          </cell>
          <cell r="DS25">
            <v>209.06719298601152</v>
          </cell>
          <cell r="DT25">
            <v>196.48204053038359</v>
          </cell>
          <cell r="DU25">
            <v>190.54213976222275</v>
          </cell>
          <cell r="DV25">
            <v>184.96819511955977</v>
          </cell>
          <cell r="DW25">
            <v>171.63243910545111</v>
          </cell>
          <cell r="DX25">
            <v>173.51927740842103</v>
          </cell>
          <cell r="DY25">
            <v>173.44943094360826</v>
          </cell>
          <cell r="DZ25">
            <v>174.21872580957412</v>
          </cell>
          <cell r="EA25">
            <v>173.5055048660636</v>
          </cell>
          <cell r="EB25">
            <v>174.88767786693575</v>
          </cell>
          <cell r="EC25">
            <v>174.9516218135953</v>
          </cell>
          <cell r="ED25">
            <v>174.21380704444647</v>
          </cell>
          <cell r="EE25">
            <v>174.96145934385061</v>
          </cell>
          <cell r="EF25">
            <v>176.19606939089297</v>
          </cell>
          <cell r="EG25">
            <v>173.92163239586355</v>
          </cell>
          <cell r="EH25">
            <v>169.85578114134074</v>
          </cell>
          <cell r="EI25">
            <v>170.32011256939174</v>
          </cell>
          <cell r="EJ25">
            <v>174.54631556707622</v>
          </cell>
          <cell r="EK25">
            <v>182.3464933065176</v>
          </cell>
          <cell r="EL25">
            <v>182.28550061893463</v>
          </cell>
          <cell r="EM25">
            <v>180.06812129938604</v>
          </cell>
          <cell r="EN25">
            <v>178.31408965486287</v>
          </cell>
          <cell r="EO25">
            <v>179.53099214744569</v>
          </cell>
          <cell r="EP25">
            <v>185.28102858167887</v>
          </cell>
          <cell r="EQ25">
            <v>172.4066527365446</v>
          </cell>
          <cell r="ER25">
            <v>169.23109797012808</v>
          </cell>
          <cell r="ES25">
            <v>163.190854393363</v>
          </cell>
          <cell r="ET25">
            <v>162.4756659438014</v>
          </cell>
          <cell r="EU25">
            <v>157.78906653016807</v>
          </cell>
          <cell r="EV25">
            <v>157.47820057410001</v>
          </cell>
          <cell r="EW25">
            <v>164.03589824229479</v>
          </cell>
          <cell r="TJ25" t="str">
            <v>Low Beta</v>
          </cell>
        </row>
        <row r="26">
          <cell r="A26" t="str">
            <v>XS1405763019 Corp</v>
          </cell>
          <cell r="B26" t="str">
            <v>LXSGR 4 1/2 12/06/76 nc-23</v>
          </cell>
          <cell r="C26" t="str">
            <v>XS1405763019</v>
          </cell>
          <cell r="D26">
            <v>251.32310951292516</v>
          </cell>
          <cell r="E26">
            <v>250.09645551413297</v>
          </cell>
          <cell r="F26">
            <v>245.02288661122324</v>
          </cell>
          <cell r="G26">
            <v>247.42021040022374</v>
          </cell>
          <cell r="H26">
            <v>254.29527115792035</v>
          </cell>
          <cell r="I26">
            <v>263.26973973751069</v>
          </cell>
          <cell r="J26">
            <v>268.41928720921277</v>
          </cell>
          <cell r="K26">
            <v>273.44187049359084</v>
          </cell>
          <cell r="L26">
            <v>274.16466661512851</v>
          </cell>
          <cell r="M26">
            <v>276.67195938527584</v>
          </cell>
          <cell r="N26">
            <v>279.38619378358123</v>
          </cell>
          <cell r="O26">
            <v>276.48301268130541</v>
          </cell>
          <cell r="P26">
            <v>278.40746985137463</v>
          </cell>
          <cell r="Q26">
            <v>267.0956605634093</v>
          </cell>
          <cell r="R26">
            <v>267.54853282213213</v>
          </cell>
          <cell r="S26">
            <v>263.5486610624194</v>
          </cell>
          <cell r="T26">
            <v>264.06951414585114</v>
          </cell>
          <cell r="U26">
            <v>273.35589474469424</v>
          </cell>
          <cell r="V26">
            <v>277.06284912735225</v>
          </cell>
          <cell r="W26">
            <v>278.35948338687416</v>
          </cell>
          <cell r="X26">
            <v>294.47593743294482</v>
          </cell>
          <cell r="Y26">
            <v>302.2227522957325</v>
          </cell>
          <cell r="Z26">
            <v>311.83004237592223</v>
          </cell>
          <cell r="AA26">
            <v>312.17194593548771</v>
          </cell>
          <cell r="AB26">
            <v>319.70082227200271</v>
          </cell>
          <cell r="AC26">
            <v>320.45660908788443</v>
          </cell>
          <cell r="AD26">
            <v>323.90463650584218</v>
          </cell>
          <cell r="AE26">
            <v>321.2643812403083</v>
          </cell>
          <cell r="AF26">
            <v>319.75680648058653</v>
          </cell>
          <cell r="AG26">
            <v>314.60825872689486</v>
          </cell>
          <cell r="AH26">
            <v>314.70823052793742</v>
          </cell>
          <cell r="AI26">
            <v>324.68341683596373</v>
          </cell>
          <cell r="AJ26">
            <v>325.12329276055095</v>
          </cell>
          <cell r="AK26">
            <v>326.65985934257509</v>
          </cell>
          <cell r="AL26">
            <v>330.65173335820435</v>
          </cell>
          <cell r="AM26">
            <v>330.45978750020265</v>
          </cell>
          <cell r="AN26">
            <v>331.4305136883259</v>
          </cell>
          <cell r="AO26">
            <v>328.42936022102833</v>
          </cell>
          <cell r="AP26">
            <v>323.8416542711854</v>
          </cell>
          <cell r="AQ26">
            <v>323.11585899561641</v>
          </cell>
          <cell r="AR26">
            <v>322.47603946894407</v>
          </cell>
          <cell r="AS26">
            <v>313.39660049825909</v>
          </cell>
          <cell r="AT26">
            <v>309.65765513926743</v>
          </cell>
          <cell r="AU26">
            <v>295.76057507634164</v>
          </cell>
          <cell r="AV26">
            <v>285.16156472980975</v>
          </cell>
          <cell r="AW26">
            <v>305.95769878268243</v>
          </cell>
          <cell r="AX26">
            <v>300.34228271812202</v>
          </cell>
          <cell r="AY26">
            <v>302.94854757130145</v>
          </cell>
          <cell r="AZ26">
            <v>284.56573279559615</v>
          </cell>
          <cell r="BA26">
            <v>269.25805061995982</v>
          </cell>
          <cell r="BB26">
            <v>260.72045881092549</v>
          </cell>
          <cell r="BC26">
            <v>279.5991337198019</v>
          </cell>
          <cell r="BD26">
            <v>305.04595595717433</v>
          </cell>
          <cell r="BE26">
            <v>316.32277511477469</v>
          </cell>
          <cell r="BF26">
            <v>334.09976077616216</v>
          </cell>
          <cell r="BG26">
            <v>339.06635985195635</v>
          </cell>
          <cell r="BH26">
            <v>340.59292925387621</v>
          </cell>
          <cell r="BI26">
            <v>334.53063923865557</v>
          </cell>
          <cell r="BJ26">
            <v>336.12918833732601</v>
          </cell>
          <cell r="BK26">
            <v>362.57772802114488</v>
          </cell>
          <cell r="BL26">
            <v>372.24999977201225</v>
          </cell>
          <cell r="BM26">
            <v>384.71248448997738</v>
          </cell>
          <cell r="BN26">
            <v>390.27991409003732</v>
          </cell>
          <cell r="BO26">
            <v>394.67067559182641</v>
          </cell>
          <cell r="BP26">
            <v>408.10988480597734</v>
          </cell>
          <cell r="BQ26">
            <v>425.574958448112</v>
          </cell>
          <cell r="BR26">
            <v>430.59054370641707</v>
          </cell>
          <cell r="BS26">
            <v>430.74649971604345</v>
          </cell>
          <cell r="BT26">
            <v>423.45855542004108</v>
          </cell>
          <cell r="BU26">
            <v>420.766314817965</v>
          </cell>
          <cell r="BV26">
            <v>421.50510642766955</v>
          </cell>
          <cell r="BW26">
            <v>396.69310512691737</v>
          </cell>
          <cell r="BX26">
            <v>421.12721301972863</v>
          </cell>
          <cell r="BY26">
            <v>428.11924078464511</v>
          </cell>
          <cell r="BZ26">
            <v>433.62268843203782</v>
          </cell>
          <cell r="CA26">
            <v>433.71666192501783</v>
          </cell>
          <cell r="CB26">
            <v>430.8194791308045</v>
          </cell>
          <cell r="CC26">
            <v>436.28393777579066</v>
          </cell>
          <cell r="CD26">
            <v>441.51546212434766</v>
          </cell>
          <cell r="CE26">
            <v>444.59359387844802</v>
          </cell>
          <cell r="CF26">
            <v>467.716071741581</v>
          </cell>
          <cell r="CG26">
            <v>475.1729683813453</v>
          </cell>
          <cell r="CH26">
            <v>483.60159092724325</v>
          </cell>
          <cell r="CI26">
            <v>488.97307579725981</v>
          </cell>
          <cell r="CJ26">
            <v>491.48636687546968</v>
          </cell>
          <cell r="CK26">
            <v>501.53053372621537</v>
          </cell>
          <cell r="CL26">
            <v>503.94585243940355</v>
          </cell>
          <cell r="CM26">
            <v>502.60323115140199</v>
          </cell>
          <cell r="CN26">
            <v>504.41372046828269</v>
          </cell>
          <cell r="CO26">
            <v>556.03016106456516</v>
          </cell>
          <cell r="CP26">
            <v>577.32815355867149</v>
          </cell>
          <cell r="CQ26">
            <v>591.09726971626287</v>
          </cell>
          <cell r="CR26">
            <v>607.3906738501787</v>
          </cell>
          <cell r="CS26">
            <v>610.23487158983949</v>
          </cell>
          <cell r="CT26">
            <v>608.17345305234198</v>
          </cell>
          <cell r="CU26">
            <v>606.25299475431439</v>
          </cell>
          <cell r="CV26">
            <v>606.59689774990079</v>
          </cell>
          <cell r="CW26">
            <v>608.71829936802385</v>
          </cell>
          <cell r="CX26">
            <v>608.60033264279366</v>
          </cell>
          <cell r="CY26">
            <v>621.52268764555447</v>
          </cell>
          <cell r="CZ26">
            <v>614.07178931385283</v>
          </cell>
          <cell r="DA26">
            <v>650.63847498118878</v>
          </cell>
          <cell r="DB26">
            <v>644.0483338564635</v>
          </cell>
          <cell r="DC26">
            <v>613.48995343178512</v>
          </cell>
          <cell r="DD26">
            <v>611.99137613415712</v>
          </cell>
          <cell r="DE26">
            <v>617.19490837842227</v>
          </cell>
          <cell r="DF26">
            <v>534.31128728806971</v>
          </cell>
          <cell r="DG26">
            <v>461.99368584990503</v>
          </cell>
          <cell r="DH26">
            <v>382.74603916347024</v>
          </cell>
          <cell r="DI26">
            <v>369.48777890920638</v>
          </cell>
          <cell r="DJ26">
            <v>317.70238596916198</v>
          </cell>
          <cell r="DK26">
            <v>306.64050618380304</v>
          </cell>
          <cell r="DL26">
            <v>308.93086014568803</v>
          </cell>
          <cell r="DM26">
            <v>264.02252739936114</v>
          </cell>
          <cell r="DN26">
            <v>233.68808380901814</v>
          </cell>
          <cell r="DO26">
            <v>221.1466213682294</v>
          </cell>
          <cell r="DP26">
            <v>227.30388459444046</v>
          </cell>
          <cell r="DQ26">
            <v>237.7689327275753</v>
          </cell>
          <cell r="DR26">
            <v>233.89202628314496</v>
          </cell>
          <cell r="DS26">
            <v>208.82709632575512</v>
          </cell>
          <cell r="DT26">
            <v>193.02155458092687</v>
          </cell>
          <cell r="DU26">
            <v>183.15133866399526</v>
          </cell>
          <cell r="DV26">
            <v>172.83224936038255</v>
          </cell>
          <cell r="DW26">
            <v>158.61126066207888</v>
          </cell>
          <cell r="DX26">
            <v>160.30078409969806</v>
          </cell>
          <cell r="DY26">
            <v>162.27822632431986</v>
          </cell>
          <cell r="DZ26">
            <v>163.85978021681311</v>
          </cell>
          <cell r="EA26">
            <v>163.52287524729965</v>
          </cell>
          <cell r="EB26">
            <v>165.7682418987155</v>
          </cell>
          <cell r="EC26">
            <v>165.59029209285976</v>
          </cell>
          <cell r="ED26">
            <v>166.54602251082659</v>
          </cell>
          <cell r="EE26">
            <v>168.35751154571773</v>
          </cell>
          <cell r="EF26">
            <v>169.29424732148649</v>
          </cell>
          <cell r="EG26">
            <v>168.08158937484026</v>
          </cell>
          <cell r="EH26">
            <v>167.00889194965364</v>
          </cell>
          <cell r="EI26">
            <v>171.19871013134718</v>
          </cell>
          <cell r="EJ26">
            <v>175.28755679398773</v>
          </cell>
          <cell r="EK26">
            <v>186.12849889904263</v>
          </cell>
          <cell r="EL26">
            <v>185.61664327770472</v>
          </cell>
          <cell r="EM26">
            <v>180.78900500535966</v>
          </cell>
          <cell r="EN26">
            <v>176.20229877352716</v>
          </cell>
          <cell r="EO26">
            <v>176.49721558660269</v>
          </cell>
          <cell r="EP26">
            <v>176.89310391873121</v>
          </cell>
          <cell r="EQ26">
            <v>166.14513558864593</v>
          </cell>
          <cell r="ER26">
            <v>161.88333771020174</v>
          </cell>
          <cell r="ES26">
            <v>160.8106402850151</v>
          </cell>
          <cell r="ET26">
            <v>162.27822632431986</v>
          </cell>
          <cell r="EU26">
            <v>161.57842371702193</v>
          </cell>
          <cell r="EV26">
            <v>164.75452783614395</v>
          </cell>
          <cell r="EW26">
            <v>171.36866219311952</v>
          </cell>
          <cell r="EX26">
            <v>174.95465069651604</v>
          </cell>
          <cell r="EY26">
            <v>176.34425873100759</v>
          </cell>
          <cell r="EZ26">
            <v>177.00207318186759</v>
          </cell>
          <cell r="FA26">
            <v>180.49308847427369</v>
          </cell>
          <cell r="FB26">
            <v>180.15618350476026</v>
          </cell>
          <cell r="FC26">
            <v>184.69190411806107</v>
          </cell>
          <cell r="FD26">
            <v>183.26830567121505</v>
          </cell>
          <cell r="FE26">
            <v>181.67575488060714</v>
          </cell>
          <cell r="FF26">
            <v>180.240159817636</v>
          </cell>
          <cell r="FG26">
            <v>176.21929397970439</v>
          </cell>
          <cell r="FH26">
            <v>175.91437998652458</v>
          </cell>
          <cell r="FI26">
            <v>175.40152464717625</v>
          </cell>
          <cell r="FJ26">
            <v>176.64217469811439</v>
          </cell>
          <cell r="FK26">
            <v>178.57962820231913</v>
          </cell>
          <cell r="FL26">
            <v>179.97623426288365</v>
          </cell>
          <cell r="FM26">
            <v>180.96995396524667</v>
          </cell>
          <cell r="FN26">
            <v>182.09463672697544</v>
          </cell>
          <cell r="FO26">
            <v>183.10835078954696</v>
          </cell>
          <cell r="FP26">
            <v>186.03352568805218</v>
          </cell>
          <cell r="FQ26">
            <v>187.00925046622754</v>
          </cell>
          <cell r="FR26">
            <v>186.9602642837167</v>
          </cell>
          <cell r="FS26">
            <v>193.16051538437605</v>
          </cell>
          <cell r="FT26">
            <v>196.53656310558321</v>
          </cell>
          <cell r="FU26">
            <v>194.99299849748613</v>
          </cell>
          <cell r="FV26">
            <v>200.89833278506995</v>
          </cell>
          <cell r="FW26">
            <v>204.08643352031709</v>
          </cell>
          <cell r="FX26">
            <v>209.76383210152389</v>
          </cell>
          <cell r="FY26">
            <v>213.39980650544166</v>
          </cell>
          <cell r="FZ26">
            <v>212.69800446212292</v>
          </cell>
          <cell r="GA26">
            <v>207.44648575335739</v>
          </cell>
          <cell r="GB26">
            <v>210.29768151909113</v>
          </cell>
          <cell r="GC26">
            <v>211.90422836184501</v>
          </cell>
          <cell r="GD26">
            <v>210.14072579145432</v>
          </cell>
          <cell r="GE26">
            <v>207.04559883117676</v>
          </cell>
          <cell r="GF26">
            <v>210.01975991219282</v>
          </cell>
          <cell r="GG26">
            <v>212.62502504736185</v>
          </cell>
          <cell r="GH26">
            <v>210.84352755278348</v>
          </cell>
          <cell r="GI26">
            <v>212.43507862538101</v>
          </cell>
          <cell r="GJ26">
            <v>204.3063714826107</v>
          </cell>
          <cell r="GK26">
            <v>202.5818579146266</v>
          </cell>
          <cell r="GL26">
            <v>201.06528569281102</v>
          </cell>
          <cell r="GM26">
            <v>200.90932968318464</v>
          </cell>
          <cell r="GN26">
            <v>199.46473715811968</v>
          </cell>
          <cell r="GO26">
            <v>194.51413357049225</v>
          </cell>
          <cell r="GP26">
            <v>193.90530530214309</v>
          </cell>
          <cell r="GQ26">
            <v>191.20006836593151</v>
          </cell>
          <cell r="GR26">
            <v>187.90299836754798</v>
          </cell>
          <cell r="GS26">
            <v>192.4667110851407</v>
          </cell>
          <cell r="GT26">
            <v>190.80018116176129</v>
          </cell>
          <cell r="GU26">
            <v>193.34246406227351</v>
          </cell>
          <cell r="GV26">
            <v>196.38160681396724</v>
          </cell>
          <cell r="GW26">
            <v>197.0334229567647</v>
          </cell>
          <cell r="GX26">
            <v>194.79105545938015</v>
          </cell>
          <cell r="GY26">
            <v>192.34174633383751</v>
          </cell>
          <cell r="GZ26">
            <v>190.55924912124871</v>
          </cell>
          <cell r="HA26">
            <v>191.59795613408087</v>
          </cell>
          <cell r="HB26">
            <v>193.9992787951231</v>
          </cell>
          <cell r="HC26">
            <v>194.24021083563565</v>
          </cell>
          <cell r="HD26">
            <v>194.05626272171736</v>
          </cell>
          <cell r="HE26">
            <v>194.76706222712994</v>
          </cell>
          <cell r="HF26">
            <v>196.61254167437554</v>
          </cell>
          <cell r="HG26">
            <v>199.38975830733776</v>
          </cell>
          <cell r="HH26">
            <v>202.00602034062146</v>
          </cell>
          <cell r="HI26">
            <v>203.0937135359645</v>
          </cell>
          <cell r="HJ26">
            <v>205.48603873491288</v>
          </cell>
          <cell r="HK26">
            <v>208.14128977060318</v>
          </cell>
          <cell r="HL26">
            <v>212.74199205458163</v>
          </cell>
          <cell r="HM26">
            <v>215.05733896672726</v>
          </cell>
          <cell r="HN26">
            <v>218.47837399840355</v>
          </cell>
          <cell r="HO26">
            <v>216.21901129484178</v>
          </cell>
          <cell r="HP26">
            <v>216.54291993021965</v>
          </cell>
          <cell r="HQ26">
            <v>217.03378147333859</v>
          </cell>
          <cell r="HR26">
            <v>214.06062011033296</v>
          </cell>
          <cell r="HS26">
            <v>212.43907749742269</v>
          </cell>
          <cell r="HT26">
            <v>212.54404788851738</v>
          </cell>
          <cell r="HU26">
            <v>213.40380537748337</v>
          </cell>
          <cell r="HV26">
            <v>213.90066522866488</v>
          </cell>
          <cell r="HW26">
            <v>213.9136615628004</v>
          </cell>
          <cell r="HX26">
            <v>210.4726321709156</v>
          </cell>
          <cell r="HY26">
            <v>209.34794940918684</v>
          </cell>
          <cell r="HZ26">
            <v>205.27409851670265</v>
          </cell>
          <cell r="IA26">
            <v>209.22698352992535</v>
          </cell>
          <cell r="IB26">
            <v>208.06231204777956</v>
          </cell>
          <cell r="IC26">
            <v>199.07384741604326</v>
          </cell>
          <cell r="ID26">
            <v>195.61782225400211</v>
          </cell>
          <cell r="IE26">
            <v>189.48055338799952</v>
          </cell>
          <cell r="IF26">
            <v>192.24577340483665</v>
          </cell>
          <cell r="IG26">
            <v>211.58631803452968</v>
          </cell>
          <cell r="IH26">
            <v>208.7721118351817</v>
          </cell>
          <cell r="II26">
            <v>207.67842033177612</v>
          </cell>
          <cell r="IJ26">
            <v>207.76039720863102</v>
          </cell>
          <cell r="IK26">
            <v>205.77795639395714</v>
          </cell>
          <cell r="IL26">
            <v>211.5093397477269</v>
          </cell>
          <cell r="IM26">
            <v>214.02662969797848</v>
          </cell>
          <cell r="IN26">
            <v>211.7902605086565</v>
          </cell>
          <cell r="IO26">
            <v>211.0664646691084</v>
          </cell>
          <cell r="IP26">
            <v>211.53133354395629</v>
          </cell>
          <cell r="IQ26">
            <v>211.92522244006398</v>
          </cell>
          <cell r="IR26">
            <v>211.80725571483373</v>
          </cell>
          <cell r="IS26">
            <v>210.93550160974266</v>
          </cell>
          <cell r="IT26">
            <v>212.48506452590226</v>
          </cell>
          <cell r="IU26">
            <v>209.9997655519843</v>
          </cell>
          <cell r="IV26">
            <v>214.97036349982025</v>
          </cell>
          <cell r="IW26">
            <v>222.72417638868095</v>
          </cell>
          <cell r="IX26">
            <v>223.5279496690631</v>
          </cell>
          <cell r="IY26">
            <v>233.04126625627279</v>
          </cell>
          <cell r="IZ26">
            <v>237.13211235493424</v>
          </cell>
          <cell r="JA26">
            <v>226.37314712673427</v>
          </cell>
          <cell r="JB26">
            <v>221.01065971881152</v>
          </cell>
          <cell r="JC26">
            <v>213.52377153873445</v>
          </cell>
          <cell r="JD26">
            <v>216.41395630687475</v>
          </cell>
          <cell r="JE26">
            <v>220.39583314239979</v>
          </cell>
          <cell r="JF26">
            <v>226.27717419773342</v>
          </cell>
          <cell r="JG26">
            <v>229.50226449936628</v>
          </cell>
          <cell r="JH26">
            <v>231.24777214556931</v>
          </cell>
          <cell r="JI26">
            <v>222.36127875089647</v>
          </cell>
          <cell r="JJ26">
            <v>209.01204415768385</v>
          </cell>
          <cell r="JK26">
            <v>207.29552833378315</v>
          </cell>
          <cell r="JL26">
            <v>209.98177062779664</v>
          </cell>
          <cell r="JM26">
            <v>200.63740638434885</v>
          </cell>
          <cell r="JN26">
            <v>198.26207639157772</v>
          </cell>
          <cell r="JO26">
            <v>198.75693680673837</v>
          </cell>
          <cell r="JP26">
            <v>205.16312981754541</v>
          </cell>
          <cell r="JQ26">
            <v>206.43477112680674</v>
          </cell>
          <cell r="JR26">
            <v>206.09886587530374</v>
          </cell>
          <cell r="JS26">
            <v>205.15613179147243</v>
          </cell>
          <cell r="JT26">
            <v>202.97074822068214</v>
          </cell>
          <cell r="JU26">
            <v>197.12739644974471</v>
          </cell>
          <cell r="JV26">
            <v>192.5286936017871</v>
          </cell>
          <cell r="JW26">
            <v>192.63666314691307</v>
          </cell>
          <cell r="JX26">
            <v>191.9978433382511</v>
          </cell>
          <cell r="JY26">
            <v>192.23977509677411</v>
          </cell>
          <cell r="JZ26">
            <v>198.9068945083022</v>
          </cell>
          <cell r="KA26">
            <v>201.26622901290656</v>
          </cell>
          <cell r="KB26">
            <v>195.38588767558338</v>
          </cell>
          <cell r="KC26">
            <v>190.6762161284685</v>
          </cell>
          <cell r="KD26">
            <v>190.34930833905935</v>
          </cell>
          <cell r="KE26">
            <v>192.06882331699131</v>
          </cell>
          <cell r="KF26">
            <v>199.00086800128221</v>
          </cell>
          <cell r="KG26">
            <v>198.23808315932752</v>
          </cell>
          <cell r="KH26">
            <v>204.80023217976094</v>
          </cell>
          <cell r="KI26">
            <v>211.95721341639756</v>
          </cell>
          <cell r="KJ26">
            <v>214.51349236905577</v>
          </cell>
          <cell r="KK26">
            <v>212.89794806420804</v>
          </cell>
          <cell r="KL26">
            <v>212.3221104902029</v>
          </cell>
          <cell r="KM26">
            <v>211.33938768595456</v>
          </cell>
          <cell r="KN26">
            <v>209.75283520340921</v>
          </cell>
          <cell r="KO26">
            <v>212.63202307343482</v>
          </cell>
          <cell r="KP26">
            <v>225.60336425870656</v>
          </cell>
          <cell r="KQ26">
            <v>236.88218285232784</v>
          </cell>
          <cell r="KR26">
            <v>240.58713779896499</v>
          </cell>
          <cell r="KS26">
            <v>241.03501146763563</v>
          </cell>
          <cell r="KT26">
            <v>241.34592376887798</v>
          </cell>
          <cell r="KU26">
            <v>236.10240280419589</v>
          </cell>
          <cell r="KV26">
            <v>251.56804042547941</v>
          </cell>
          <cell r="KW26">
            <v>259.62776702553037</v>
          </cell>
          <cell r="KX26">
            <v>259.74173487871883</v>
          </cell>
          <cell r="KY26">
            <v>264.49439430028201</v>
          </cell>
          <cell r="KZ26">
            <v>269.8168929877877</v>
          </cell>
          <cell r="LA26">
            <v>277.68867260187864</v>
          </cell>
          <cell r="LB26">
            <v>276.69695233553648</v>
          </cell>
          <cell r="LC26">
            <v>273.42587500542402</v>
          </cell>
          <cell r="LD26">
            <v>275.50928733915089</v>
          </cell>
          <cell r="LE26">
            <v>272.96300556659702</v>
          </cell>
          <cell r="LF26">
            <v>274.27463559627529</v>
          </cell>
          <cell r="LG26">
            <v>270.49170264482495</v>
          </cell>
          <cell r="LH26">
            <v>275.03842015624048</v>
          </cell>
          <cell r="LI26">
            <v>265.42913064002994</v>
          </cell>
          <cell r="LJ26">
            <v>262.58993149042129</v>
          </cell>
          <cell r="LK26">
            <v>258.87997795373201</v>
          </cell>
          <cell r="LL26">
            <v>258.20516829669475</v>
          </cell>
          <cell r="LM26">
            <v>257.71830562561752</v>
          </cell>
          <cell r="LN26">
            <v>261.67119063884019</v>
          </cell>
          <cell r="LO26">
            <v>260.02165592163806</v>
          </cell>
          <cell r="LP26">
            <v>260.23359613984826</v>
          </cell>
          <cell r="LQ26">
            <v>252.66273164689542</v>
          </cell>
          <cell r="LR26">
            <v>254.77913467496634</v>
          </cell>
          <cell r="LS26">
            <v>231.3487436646223</v>
          </cell>
          <cell r="LT26">
            <v>213.2368524697423</v>
          </cell>
          <cell r="LU26">
            <v>206.77067637830973</v>
          </cell>
          <cell r="LV26">
            <v>206.57873052030803</v>
          </cell>
          <cell r="LW26">
            <v>206.56373475015164</v>
          </cell>
          <cell r="LX26">
            <v>209.30096266269686</v>
          </cell>
          <cell r="LY26">
            <v>210.57160425394773</v>
          </cell>
          <cell r="LZ26">
            <v>211.42236428081989</v>
          </cell>
          <cell r="MA26">
            <v>207.99633065909148</v>
          </cell>
          <cell r="MB26">
            <v>207.24354299724101</v>
          </cell>
          <cell r="MC26">
            <v>205.97090196996928</v>
          </cell>
          <cell r="MD26">
            <v>206.70869386166333</v>
          </cell>
          <cell r="ME26">
            <v>205.47004324674606</v>
          </cell>
          <cell r="MF26">
            <v>206.51774772167204</v>
          </cell>
          <cell r="MG26">
            <v>208.90907320261002</v>
          </cell>
          <cell r="MH26">
            <v>213.03290999561548</v>
          </cell>
          <cell r="MI26">
            <v>224.33772125750781</v>
          </cell>
          <cell r="MJ26">
            <v>232.33746477693319</v>
          </cell>
          <cell r="MK26">
            <v>231.33674704849719</v>
          </cell>
          <cell r="ML26">
            <v>232.31747041672469</v>
          </cell>
          <cell r="MM26">
            <v>232.25848705410959</v>
          </cell>
          <cell r="MN26">
            <v>237.41403283387422</v>
          </cell>
          <cell r="MO26">
            <v>237.31506075084209</v>
          </cell>
          <cell r="MP26">
            <v>243.73824896782637</v>
          </cell>
          <cell r="MQ26">
            <v>246.84937141627074</v>
          </cell>
          <cell r="MR26">
            <v>256.80456336408855</v>
          </cell>
          <cell r="MS26">
            <v>264.45940416991709</v>
          </cell>
          <cell r="MT26">
            <v>266.28089038491248</v>
          </cell>
          <cell r="MU26">
            <v>262.27801947116848</v>
          </cell>
          <cell r="MV26">
            <v>267.47455368936062</v>
          </cell>
          <cell r="MW26">
            <v>265.52010497897868</v>
          </cell>
          <cell r="MX26">
            <v>263.53466501027344</v>
          </cell>
          <cell r="MY26">
            <v>256.79256674796346</v>
          </cell>
          <cell r="MZ26">
            <v>254.85211408972742</v>
          </cell>
          <cell r="NA26">
            <v>256.37768377363682</v>
          </cell>
          <cell r="NB26">
            <v>265.17720170140268</v>
          </cell>
          <cell r="NC26">
            <v>268.22434219717979</v>
          </cell>
          <cell r="ND26">
            <v>276.66296192318202</v>
          </cell>
          <cell r="NE26">
            <v>280.40290700018409</v>
          </cell>
          <cell r="NF26">
            <v>285.47447646707298</v>
          </cell>
          <cell r="NG26">
            <v>288.30467815458775</v>
          </cell>
          <cell r="NH26">
            <v>286.19727258861064</v>
          </cell>
          <cell r="NI26">
            <v>280.83978377074004</v>
          </cell>
          <cell r="NJ26">
            <v>276.77792949438094</v>
          </cell>
          <cell r="NK26">
            <v>277.95459759265185</v>
          </cell>
          <cell r="NL26">
            <v>277.37376142859461</v>
          </cell>
          <cell r="NM26">
            <v>276.19909276634451</v>
          </cell>
          <cell r="NN26">
            <v>278.99630375951529</v>
          </cell>
          <cell r="NO26">
            <v>284.21983036398888</v>
          </cell>
          <cell r="NP26">
            <v>291.60074843496085</v>
          </cell>
          <cell r="NQ26">
            <v>294.83383648067712</v>
          </cell>
          <cell r="NR26">
            <v>294.49693151116372</v>
          </cell>
          <cell r="NS26">
            <v>296.17145917862655</v>
          </cell>
          <cell r="NT26">
            <v>298.47880834668871</v>
          </cell>
          <cell r="NU26">
            <v>297.88597556650643</v>
          </cell>
          <cell r="NV26">
            <v>301.95482786893848</v>
          </cell>
          <cell r="NW26">
            <v>302.34471789300443</v>
          </cell>
          <cell r="NX26">
            <v>303.01552867799995</v>
          </cell>
          <cell r="NY26">
            <v>306.59152000129222</v>
          </cell>
          <cell r="NZ26">
            <v>313.5965441003442</v>
          </cell>
          <cell r="OA26">
            <v>312.99971244812014</v>
          </cell>
          <cell r="OB26">
            <v>305.88371964991097</v>
          </cell>
          <cell r="OC26">
            <v>293.79512946784496</v>
          </cell>
          <cell r="OD26">
            <v>296.69031282603743</v>
          </cell>
          <cell r="OE26">
            <v>298.53579227328299</v>
          </cell>
          <cell r="OF26">
            <v>300.94211352437731</v>
          </cell>
          <cell r="OG26">
            <v>302.29173283845188</v>
          </cell>
          <cell r="OH26">
            <v>313.56055425196888</v>
          </cell>
          <cell r="OI26">
            <v>314.53627903014421</v>
          </cell>
          <cell r="OJ26">
            <v>311.71707424074413</v>
          </cell>
          <cell r="OK26">
            <v>312.1229597529769</v>
          </cell>
          <cell r="OL26">
            <v>313.59854353636507</v>
          </cell>
          <cell r="OM26">
            <v>309.90058661580088</v>
          </cell>
          <cell r="ON26">
            <v>300.63520009517674</v>
          </cell>
          <cell r="OO26">
            <v>292.61546221554278</v>
          </cell>
          <cell r="OP26">
            <v>307.72919909715648</v>
          </cell>
          <cell r="OQ26">
            <v>340.16904881745575</v>
          </cell>
          <cell r="OR26">
            <v>345.55153058558705</v>
          </cell>
          <cell r="OS26">
            <v>362.82665780574081</v>
          </cell>
          <cell r="OT26">
            <v>359.57157596379517</v>
          </cell>
          <cell r="OU26">
            <v>355.09383899509908</v>
          </cell>
          <cell r="OV26">
            <v>372.18801725536588</v>
          </cell>
          <cell r="OW26">
            <v>372.94280435323714</v>
          </cell>
          <cell r="OX26">
            <v>395.76536681324245</v>
          </cell>
          <cell r="OY26">
            <v>406.79425590425728</v>
          </cell>
          <cell r="OZ26">
            <v>417.05336212724444</v>
          </cell>
          <cell r="PA26">
            <v>422.48483007788656</v>
          </cell>
          <cell r="PB26">
            <v>402.7663920402527</v>
          </cell>
          <cell r="PC26">
            <v>395.74237329900262</v>
          </cell>
          <cell r="PD26">
            <v>394.64468292355537</v>
          </cell>
          <cell r="PE26">
            <v>393.77992684453727</v>
          </cell>
          <cell r="PF26">
            <v>393.43602384895087</v>
          </cell>
          <cell r="PG26">
            <v>392.83519332468512</v>
          </cell>
          <cell r="PH26">
            <v>391.68651733070612</v>
          </cell>
          <cell r="PI26">
            <v>390.4618627679348</v>
          </cell>
          <cell r="PJ26">
            <v>389.6091033050418</v>
          </cell>
          <cell r="PK26">
            <v>384.73647772222762</v>
          </cell>
          <cell r="PL26">
            <v>383.01996189832687</v>
          </cell>
          <cell r="PM26">
            <v>384.07566411733632</v>
          </cell>
          <cell r="PN26">
            <v>404.21498343735936</v>
          </cell>
          <cell r="PO26">
            <v>423.67549422830342</v>
          </cell>
          <cell r="PP26">
            <v>425.43799708068372</v>
          </cell>
          <cell r="PQ26">
            <v>418.29201274216177</v>
          </cell>
          <cell r="PR26">
            <v>417.70617798805239</v>
          </cell>
          <cell r="PS26">
            <v>392.50328694522381</v>
          </cell>
          <cell r="PT26">
            <v>369.78869403034446</v>
          </cell>
          <cell r="PU26">
            <v>347.16007686436177</v>
          </cell>
          <cell r="PV26">
            <v>345.00968342393639</v>
          </cell>
          <cell r="PW26">
            <v>333.41695337504149</v>
          </cell>
          <cell r="PX26">
            <v>317.08056136667727</v>
          </cell>
          <cell r="PY26">
            <v>303.79530872613191</v>
          </cell>
          <cell r="PZ26">
            <v>297.46409456610678</v>
          </cell>
          <cell r="QA26">
            <v>300.59521137475969</v>
          </cell>
          <cell r="QB26">
            <v>299.63248293071985</v>
          </cell>
          <cell r="QC26">
            <v>301.00009716898199</v>
          </cell>
          <cell r="QD26">
            <v>304.33615616977215</v>
          </cell>
          <cell r="QE26">
            <v>286.54617417424919</v>
          </cell>
          <cell r="QF26">
            <v>279.72409847110509</v>
          </cell>
          <cell r="QG26">
            <v>273.95272639691825</v>
          </cell>
          <cell r="QH26">
            <v>264.99225386947393</v>
          </cell>
          <cell r="QI26">
            <v>261.79015708208084</v>
          </cell>
          <cell r="QJ26">
            <v>261.11334798902277</v>
          </cell>
          <cell r="QK26">
            <v>260.28158260434867</v>
          </cell>
          <cell r="QL26">
            <v>257.43938430070875</v>
          </cell>
          <cell r="QM26">
            <v>260.2985778105259</v>
          </cell>
          <cell r="QN26">
            <v>263.43069433718921</v>
          </cell>
          <cell r="QO26">
            <v>264.08550963401797</v>
          </cell>
          <cell r="QP26">
            <v>265.87400515466931</v>
          </cell>
          <cell r="QQ26">
            <v>271.56340035200117</v>
          </cell>
          <cell r="QR26">
            <v>277.37476114660501</v>
          </cell>
          <cell r="QS26">
            <v>276.4760146552324</v>
          </cell>
          <cell r="QT26">
            <v>275.91917172342539</v>
          </cell>
          <cell r="QU26">
            <v>276.31206090152261</v>
          </cell>
          <cell r="QV26">
            <v>266.5668097358942</v>
          </cell>
          <cell r="QW26">
            <v>264.34643603473899</v>
          </cell>
          <cell r="QX26">
            <v>260.324570478797</v>
          </cell>
          <cell r="QY26">
            <v>255.01506812542675</v>
          </cell>
          <cell r="QZ26">
            <v>254.50921081215142</v>
          </cell>
          <cell r="RA26">
            <v>255.14603118479252</v>
          </cell>
          <cell r="RB26">
            <v>251.94593383342027</v>
          </cell>
          <cell r="RC26">
            <v>251.10317155063154</v>
          </cell>
          <cell r="RD26">
            <v>239.66139892131091</v>
          </cell>
          <cell r="RE26">
            <v>235.37560781061649</v>
          </cell>
          <cell r="RF26">
            <v>234.26392138302327</v>
          </cell>
          <cell r="RG26">
            <v>219.26315263658762</v>
          </cell>
          <cell r="RH26">
            <v>212.10217252790929</v>
          </cell>
          <cell r="RI26">
            <v>212.44107693344355</v>
          </cell>
          <cell r="RJ26">
            <v>208.92406897276641</v>
          </cell>
          <cell r="RK26">
            <v>209.80482053995132</v>
          </cell>
          <cell r="RL26">
            <v>213.64773657202721</v>
          </cell>
          <cell r="RM26">
            <v>216.08204992741346</v>
          </cell>
          <cell r="RN26">
            <v>214.31254904896019</v>
          </cell>
          <cell r="RO26">
            <v>214.98435955196618</v>
          </cell>
          <cell r="RP26">
            <v>211.32939050585031</v>
          </cell>
          <cell r="RQ26">
            <v>212.38409300684927</v>
          </cell>
          <cell r="RR26">
            <v>213.02291281551123</v>
          </cell>
          <cell r="RS26">
            <v>215.49721489131451</v>
          </cell>
          <cell r="RT26">
            <v>217.36268869876864</v>
          </cell>
          <cell r="RU26">
            <v>217.21772958725691</v>
          </cell>
          <cell r="RV26">
            <v>217.45866162776949</v>
          </cell>
          <cell r="RW26">
            <v>219.49008862495421</v>
          </cell>
          <cell r="RX26">
            <v>220.37084019213916</v>
          </cell>
          <cell r="RY26">
            <v>221.09363631367685</v>
          </cell>
          <cell r="RZ26">
            <v>223.66791019052266</v>
          </cell>
          <cell r="SA26">
            <v>224.68462340712546</v>
          </cell>
          <cell r="SB26">
            <v>225.29145223945378</v>
          </cell>
          <cell r="SC26">
            <v>228.21762685596943</v>
          </cell>
          <cell r="SD26">
            <v>230.49398476570843</v>
          </cell>
          <cell r="SE26">
            <v>232.95129163533448</v>
          </cell>
          <cell r="SF26">
            <v>232.30047521054746</v>
          </cell>
          <cell r="SG26">
            <v>231.60867034733297</v>
          </cell>
          <cell r="SH26">
            <v>232.41044419169427</v>
          </cell>
          <cell r="SI26">
            <v>232.14651863694189</v>
          </cell>
          <cell r="SJ26">
            <v>229.26833048492671</v>
          </cell>
          <cell r="SK26">
            <v>224.56565696388483</v>
          </cell>
          <cell r="SL26">
            <v>225.84729545325041</v>
          </cell>
          <cell r="SM26">
            <v>225.65734903126955</v>
          </cell>
          <cell r="SN26">
            <v>227.8137407797575</v>
          </cell>
          <cell r="SO26">
            <v>228.69149319291114</v>
          </cell>
          <cell r="SP26">
            <v>228.88243933290244</v>
          </cell>
          <cell r="SQ26">
            <v>228.65950221657752</v>
          </cell>
          <cell r="SR26">
            <v>231.10881134212019</v>
          </cell>
          <cell r="SV26">
            <v>253.684</v>
          </cell>
          <cell r="TJ26" t="str">
            <v>Low Beta</v>
          </cell>
        </row>
        <row r="27">
          <cell r="A27" t="str">
            <v>XS1713466495 Corp</v>
          </cell>
          <cell r="B27" t="str">
            <v>LHNVX 3 PERP nc-24</v>
          </cell>
          <cell r="C27" t="str">
            <v>XS1713466495</v>
          </cell>
          <cell r="D27">
            <v>258.9875545077324</v>
          </cell>
          <cell r="E27">
            <v>259.26657988464831</v>
          </cell>
          <cell r="F27">
            <v>253.63906807136536</v>
          </cell>
          <cell r="G27">
            <v>255.49523688697815</v>
          </cell>
          <cell r="H27">
            <v>259.25857915699481</v>
          </cell>
          <cell r="I27">
            <v>260.59270049321651</v>
          </cell>
          <cell r="J27">
            <v>262.59588267946242</v>
          </cell>
          <cell r="K27">
            <v>263.69798291373252</v>
          </cell>
          <cell r="L27">
            <v>268.72243988013264</v>
          </cell>
          <cell r="M27">
            <v>269.58251810288431</v>
          </cell>
          <cell r="N27">
            <v>270.87463561892514</v>
          </cell>
          <cell r="O27">
            <v>269.80053793144225</v>
          </cell>
          <cell r="P27">
            <v>272.40677496457101</v>
          </cell>
          <cell r="Q27">
            <v>265.21312071311473</v>
          </cell>
          <cell r="R27">
            <v>260.6847088612318</v>
          </cell>
          <cell r="S27">
            <v>255.3342222429514</v>
          </cell>
          <cell r="T27">
            <v>255.93427681696414</v>
          </cell>
          <cell r="U27">
            <v>262.11283874738217</v>
          </cell>
          <cell r="V27">
            <v>264.53105868065359</v>
          </cell>
          <cell r="W27">
            <v>264.12402166128163</v>
          </cell>
          <cell r="X27">
            <v>265.03210424995422</v>
          </cell>
          <cell r="Y27">
            <v>274.87899980950357</v>
          </cell>
          <cell r="Z27">
            <v>278.17629969370364</v>
          </cell>
          <cell r="AA27">
            <v>288.67425446605682</v>
          </cell>
          <cell r="AB27">
            <v>281.76962650108339</v>
          </cell>
          <cell r="AC27">
            <v>292.72962329542634</v>
          </cell>
          <cell r="AD27">
            <v>287.52114959299564</v>
          </cell>
          <cell r="AE27">
            <v>295.42386833274361</v>
          </cell>
          <cell r="AF27">
            <v>290.44741573226452</v>
          </cell>
          <cell r="AG27">
            <v>292.75662575125693</v>
          </cell>
          <cell r="AH27">
            <v>287.59715650570394</v>
          </cell>
          <cell r="AI27">
            <v>295.85890789890288</v>
          </cell>
          <cell r="AJ27">
            <v>307.23594262218478</v>
          </cell>
          <cell r="AK27">
            <v>306.33486067020897</v>
          </cell>
          <cell r="AL27">
            <v>310.63225151109697</v>
          </cell>
          <cell r="AM27">
            <v>313.44850764513018</v>
          </cell>
          <cell r="AN27">
            <v>311.11429535222055</v>
          </cell>
          <cell r="AO27">
            <v>308.55106223022938</v>
          </cell>
          <cell r="AP27">
            <v>312.80844943284984</v>
          </cell>
          <cell r="AQ27">
            <v>299.82726881504061</v>
          </cell>
          <cell r="AR27">
            <v>301.4724184387922</v>
          </cell>
          <cell r="AS27">
            <v>299.46823616158957</v>
          </cell>
          <cell r="AT27">
            <v>286.57306336605552</v>
          </cell>
          <cell r="AU27">
            <v>287.63115959823131</v>
          </cell>
          <cell r="AV27">
            <v>280.59451962697506</v>
          </cell>
          <cell r="AW27">
            <v>275.97109913420678</v>
          </cell>
          <cell r="AX27">
            <v>303.02755987644196</v>
          </cell>
          <cell r="AY27">
            <v>298.24812519443037</v>
          </cell>
          <cell r="AZ27">
            <v>304.49369321894648</v>
          </cell>
          <cell r="BA27">
            <v>282.57769999408725</v>
          </cell>
          <cell r="BB27">
            <v>273.92791330969334</v>
          </cell>
          <cell r="BC27">
            <v>273.13884154486652</v>
          </cell>
          <cell r="BD27">
            <v>285.28094585001469</v>
          </cell>
          <cell r="BE27">
            <v>314.60761306393147</v>
          </cell>
          <cell r="BF27">
            <v>319.35004438054563</v>
          </cell>
          <cell r="BG27">
            <v>334.56542819559576</v>
          </cell>
          <cell r="BH27">
            <v>336.43559828460212</v>
          </cell>
          <cell r="BI27">
            <v>339.57688397955894</v>
          </cell>
          <cell r="BJ27">
            <v>330.67107401025299</v>
          </cell>
          <cell r="BK27">
            <v>334.38841209626196</v>
          </cell>
          <cell r="BL27">
            <v>351.44396327161786</v>
          </cell>
          <cell r="BM27">
            <v>367.66543858909608</v>
          </cell>
          <cell r="BN27">
            <v>366.73135363554951</v>
          </cell>
          <cell r="BO27">
            <v>368.90255110251906</v>
          </cell>
          <cell r="BP27">
            <v>376.68525892746447</v>
          </cell>
          <cell r="BQ27">
            <v>385.05602023494242</v>
          </cell>
          <cell r="BR27">
            <v>393.95882993137838</v>
          </cell>
          <cell r="BS27">
            <v>395.52297218763829</v>
          </cell>
          <cell r="BT27">
            <v>390.7925419625044</v>
          </cell>
          <cell r="BU27">
            <v>378.84145503008369</v>
          </cell>
          <cell r="BV27">
            <v>379.62252606725696</v>
          </cell>
          <cell r="BW27">
            <v>371.23076284968852</v>
          </cell>
          <cell r="BX27">
            <v>373.38595886135101</v>
          </cell>
          <cell r="BY27">
            <v>373.19094112479684</v>
          </cell>
          <cell r="BZ27">
            <v>377.36732095992568</v>
          </cell>
          <cell r="CA27">
            <v>373.42396231770516</v>
          </cell>
          <cell r="CB27">
            <v>380.0915687259436</v>
          </cell>
          <cell r="CC27">
            <v>374.66607528591157</v>
          </cell>
          <cell r="CD27">
            <v>373.04992829990391</v>
          </cell>
          <cell r="CE27">
            <v>382.11975318610666</v>
          </cell>
          <cell r="CF27">
            <v>386.17212174260618</v>
          </cell>
          <cell r="CG27">
            <v>419.48315132796762</v>
          </cell>
          <cell r="CH27">
            <v>430.59916231155398</v>
          </cell>
          <cell r="CI27">
            <v>435.58561582159996</v>
          </cell>
          <cell r="CJ27">
            <v>449.05484082627299</v>
          </cell>
          <cell r="CK27">
            <v>451.73308440828322</v>
          </cell>
          <cell r="CL27">
            <v>454.64434918320183</v>
          </cell>
          <cell r="CM27">
            <v>466.55843275022511</v>
          </cell>
          <cell r="CN27">
            <v>468.06456973099705</v>
          </cell>
          <cell r="CO27">
            <v>473.28404443395135</v>
          </cell>
          <cell r="CP27">
            <v>516.39096494007117</v>
          </cell>
          <cell r="CQ27">
            <v>601.22568052303791</v>
          </cell>
          <cell r="CR27">
            <v>618.10821596288679</v>
          </cell>
          <cell r="CS27">
            <v>670.8110091984272</v>
          </cell>
          <cell r="CT27">
            <v>689.44770417630673</v>
          </cell>
          <cell r="CU27">
            <v>680.4808886586427</v>
          </cell>
          <cell r="CV27">
            <v>691.23686689782141</v>
          </cell>
          <cell r="CW27">
            <v>697.22341136455532</v>
          </cell>
          <cell r="CX27">
            <v>699.09158127164847</v>
          </cell>
          <cell r="CY27">
            <v>698.54353142738341</v>
          </cell>
          <cell r="CZ27">
            <v>703.79600913190836</v>
          </cell>
          <cell r="DA27">
            <v>718.36133382511139</v>
          </cell>
          <cell r="DB27">
            <v>759.64808879005909</v>
          </cell>
          <cell r="DC27">
            <v>770.22605083894723</v>
          </cell>
          <cell r="DD27">
            <v>739.02921353602403</v>
          </cell>
          <cell r="DE27">
            <v>744.22968651080134</v>
          </cell>
          <cell r="DF27">
            <v>742.61153934288018</v>
          </cell>
          <cell r="DG27">
            <v>626.19795171153544</v>
          </cell>
          <cell r="DH27">
            <v>505.5719809706211</v>
          </cell>
          <cell r="DI27">
            <v>409.49424285256862</v>
          </cell>
          <cell r="DJ27">
            <v>399.63734638345244</v>
          </cell>
          <cell r="DK27">
            <v>329.05592711520194</v>
          </cell>
          <cell r="DL27">
            <v>317.47287365484237</v>
          </cell>
          <cell r="DM27">
            <v>319.91809604394439</v>
          </cell>
          <cell r="DN27">
            <v>274.89500126481056</v>
          </cell>
          <cell r="DO27">
            <v>241.08792656493188</v>
          </cell>
          <cell r="DP27">
            <v>235.70243676316738</v>
          </cell>
          <cell r="DQ27">
            <v>240.87290700924396</v>
          </cell>
          <cell r="DR27">
            <v>248.77062529420851</v>
          </cell>
          <cell r="DS27">
            <v>246.40841045451162</v>
          </cell>
          <cell r="DT27">
            <v>217.50478171527388</v>
          </cell>
          <cell r="DU27">
            <v>202.38740681397914</v>
          </cell>
          <cell r="DV27">
            <v>192.43650179493429</v>
          </cell>
          <cell r="DW27">
            <v>183.98073275613785</v>
          </cell>
          <cell r="DX27">
            <v>173.84681109201907</v>
          </cell>
          <cell r="DY27">
            <v>174.90190705132483</v>
          </cell>
          <cell r="DZ27">
            <v>175.62697299492359</v>
          </cell>
          <cell r="EA27">
            <v>177.53614663124085</v>
          </cell>
          <cell r="EB27">
            <v>176.0150082861185</v>
          </cell>
          <cell r="EC27">
            <v>177.29312452876567</v>
          </cell>
          <cell r="ED27">
            <v>176.68406913614274</v>
          </cell>
          <cell r="EE27">
            <v>176.01700846803189</v>
          </cell>
          <cell r="EF27">
            <v>177.50914417541026</v>
          </cell>
          <cell r="EG27">
            <v>178.33821957850458</v>
          </cell>
          <cell r="EH27">
            <v>176.24402911520005</v>
          </cell>
          <cell r="EI27">
            <v>175.90199800801275</v>
          </cell>
          <cell r="EJ27">
            <v>181.76353110516072</v>
          </cell>
          <cell r="EK27">
            <v>188.21611795771122</v>
          </cell>
          <cell r="EL27">
            <v>192.94454800093175</v>
          </cell>
          <cell r="EM27">
            <v>196.04082960283756</v>
          </cell>
          <cell r="EN27">
            <v>192.18947932863236</v>
          </cell>
          <cell r="EO27">
            <v>187.62106383848192</v>
          </cell>
          <cell r="EP27">
            <v>185.95091194081306</v>
          </cell>
          <cell r="EQ27">
            <v>187.00300762724876</v>
          </cell>
          <cell r="ER27">
            <v>176.09401547169685</v>
          </cell>
          <cell r="ES27">
            <v>173.10374351119995</v>
          </cell>
          <cell r="ET27">
            <v>169.95045672476292</v>
          </cell>
          <cell r="EU27">
            <v>170.14747464323045</v>
          </cell>
          <cell r="EV27">
            <v>171.1785684195757</v>
          </cell>
          <cell r="EW27">
            <v>172.79871576941011</v>
          </cell>
          <cell r="EX27">
            <v>177.47814135575294</v>
          </cell>
          <cell r="EY27">
            <v>181.32349108421801</v>
          </cell>
          <cell r="EZ27">
            <v>179.35031162667275</v>
          </cell>
          <cell r="FA27">
            <v>178.88426924085616</v>
          </cell>
          <cell r="FB27">
            <v>182.22257285428046</v>
          </cell>
          <cell r="FC27">
            <v>182.26757694733143</v>
          </cell>
          <cell r="FD27">
            <v>185.78489684200287</v>
          </cell>
          <cell r="FE27">
            <v>184.76080370235442</v>
          </cell>
          <cell r="FF27">
            <v>184.21875440382956</v>
          </cell>
          <cell r="FG27">
            <v>183.81271747541427</v>
          </cell>
          <cell r="FH27">
            <v>178.73925605213643</v>
          </cell>
          <cell r="FI27">
            <v>178.03419192767143</v>
          </cell>
          <cell r="FJ27">
            <v>176.74207441163063</v>
          </cell>
          <cell r="FK27">
            <v>179.36431290006638</v>
          </cell>
          <cell r="FL27">
            <v>179.45332099521161</v>
          </cell>
          <cell r="FM27">
            <v>182.92063634204865</v>
          </cell>
          <cell r="FN27">
            <v>182.82462761020659</v>
          </cell>
          <cell r="FO27">
            <v>182.63761060130597</v>
          </cell>
          <cell r="FP27">
            <v>187.74507511711121</v>
          </cell>
          <cell r="FQ27">
            <v>188.06310404133797</v>
          </cell>
          <cell r="FR27">
            <v>190.29930742049217</v>
          </cell>
          <cell r="FS27">
            <v>192.42750097632407</v>
          </cell>
          <cell r="FT27">
            <v>196.85690382349492</v>
          </cell>
          <cell r="FU27">
            <v>194.88372436594963</v>
          </cell>
          <cell r="FV27">
            <v>195.41177239108086</v>
          </cell>
          <cell r="FW27">
            <v>197.5119634001255</v>
          </cell>
          <cell r="FX27">
            <v>204.7286197435856</v>
          </cell>
          <cell r="FY27">
            <v>207.74389397799968</v>
          </cell>
          <cell r="FZ27">
            <v>212.7203465784788</v>
          </cell>
          <cell r="GA27">
            <v>205.20166276609896</v>
          </cell>
          <cell r="GB27">
            <v>211.99328045296667</v>
          </cell>
          <cell r="GC27">
            <v>216.21866474497318</v>
          </cell>
          <cell r="GD27">
            <v>215.02655632460119</v>
          </cell>
          <cell r="GE27">
            <v>216.14765828704833</v>
          </cell>
          <cell r="GF27">
            <v>213.66143216872214</v>
          </cell>
          <cell r="GG27">
            <v>216.25666820132733</v>
          </cell>
          <cell r="GH27">
            <v>218.06683283293248</v>
          </cell>
          <cell r="GI27">
            <v>219.59097145092488</v>
          </cell>
          <cell r="GJ27">
            <v>215.75262235915662</v>
          </cell>
          <cell r="GK27">
            <v>213.6414303495884</v>
          </cell>
          <cell r="GL27">
            <v>214.41650084102153</v>
          </cell>
          <cell r="GM27">
            <v>217.01073678267002</v>
          </cell>
          <cell r="GN27">
            <v>214.7105275822878</v>
          </cell>
          <cell r="GO27">
            <v>208.37895173549654</v>
          </cell>
          <cell r="GP27">
            <v>206.62579228842259</v>
          </cell>
          <cell r="GQ27">
            <v>206.27976081740854</v>
          </cell>
          <cell r="GR27">
            <v>202.21339098751545</v>
          </cell>
          <cell r="GS27">
            <v>208.14493045163155</v>
          </cell>
          <cell r="GT27">
            <v>207.05583139979839</v>
          </cell>
          <cell r="GU27">
            <v>212.98537068200113</v>
          </cell>
          <cell r="GV27">
            <v>219.31194607400894</v>
          </cell>
          <cell r="GW27">
            <v>220.81808305478097</v>
          </cell>
          <cell r="GX27">
            <v>215.46859652745724</v>
          </cell>
          <cell r="GY27">
            <v>216.96473259866238</v>
          </cell>
          <cell r="GZ27">
            <v>214.67352421689034</v>
          </cell>
          <cell r="HA27">
            <v>217.27876115906238</v>
          </cell>
          <cell r="HB27">
            <v>220.35404085087777</v>
          </cell>
          <cell r="HC27">
            <v>220.26203248286245</v>
          </cell>
          <cell r="HD27">
            <v>218.718892136693</v>
          </cell>
          <cell r="HE27">
            <v>219.12092870128154</v>
          </cell>
          <cell r="HF27">
            <v>218.90190878176691</v>
          </cell>
          <cell r="HG27">
            <v>222.76826042032241</v>
          </cell>
          <cell r="HH27">
            <v>223.70934601056575</v>
          </cell>
          <cell r="HI27">
            <v>225.35249545240401</v>
          </cell>
          <cell r="HJ27">
            <v>230.33294841670991</v>
          </cell>
          <cell r="HK27">
            <v>230.77098825573921</v>
          </cell>
          <cell r="HL27">
            <v>239.05574174094198</v>
          </cell>
          <cell r="HM27">
            <v>242.28303525817392</v>
          </cell>
          <cell r="HN27">
            <v>246.84044974780085</v>
          </cell>
          <cell r="HO27">
            <v>236.02946650600435</v>
          </cell>
          <cell r="HP27">
            <v>235.42741175007822</v>
          </cell>
          <cell r="HQ27">
            <v>235.97246132147311</v>
          </cell>
          <cell r="HR27">
            <v>228.75480488705637</v>
          </cell>
          <cell r="HS27">
            <v>219.83699382627012</v>
          </cell>
          <cell r="HT27">
            <v>223.15529562056065</v>
          </cell>
          <cell r="HU27">
            <v>222.63224805021287</v>
          </cell>
          <cell r="HV27">
            <v>221.19511734545233</v>
          </cell>
          <cell r="HW27">
            <v>220.90409087705612</v>
          </cell>
          <cell r="HX27">
            <v>219.58797117805483</v>
          </cell>
          <cell r="HY27">
            <v>216.7147098594904</v>
          </cell>
          <cell r="HZ27">
            <v>214.84754004335403</v>
          </cell>
          <cell r="IA27">
            <v>216.31267329490186</v>
          </cell>
          <cell r="IB27">
            <v>212.67334230351449</v>
          </cell>
          <cell r="IC27">
            <v>208.08092463040353</v>
          </cell>
          <cell r="ID27">
            <v>207.27185104644298</v>
          </cell>
          <cell r="IE27">
            <v>204.26057717585562</v>
          </cell>
          <cell r="IF27">
            <v>209.77307852911949</v>
          </cell>
          <cell r="IG27">
            <v>227.71971074688435</v>
          </cell>
          <cell r="IH27">
            <v>227.97773421370982</v>
          </cell>
          <cell r="II27">
            <v>229.11283744955065</v>
          </cell>
          <cell r="IJ27">
            <v>230.95700517368317</v>
          </cell>
          <cell r="IK27">
            <v>226.86463297891615</v>
          </cell>
          <cell r="IL27">
            <v>232.21811987006666</v>
          </cell>
          <cell r="IM27">
            <v>234.59233580124379</v>
          </cell>
          <cell r="IN27">
            <v>234.41131933808325</v>
          </cell>
          <cell r="IO27">
            <v>234.54033107149601</v>
          </cell>
          <cell r="IP27">
            <v>237.02755728077889</v>
          </cell>
          <cell r="IQ27">
            <v>238.03164860129357</v>
          </cell>
          <cell r="IR27">
            <v>237.75062304246427</v>
          </cell>
          <cell r="IS27">
            <v>231.94409494793416</v>
          </cell>
          <cell r="IT27">
            <v>238.30267325055601</v>
          </cell>
          <cell r="IU27">
            <v>237.23157583594323</v>
          </cell>
          <cell r="IV27">
            <v>245.97937143409251</v>
          </cell>
          <cell r="IW27">
            <v>256.65334221482277</v>
          </cell>
          <cell r="IX27">
            <v>256.48432684314253</v>
          </cell>
          <cell r="IY27">
            <v>265.06610734248159</v>
          </cell>
          <cell r="IZ27">
            <v>264.52005768012998</v>
          </cell>
          <cell r="JA27">
            <v>253.8910909924507</v>
          </cell>
          <cell r="JB27">
            <v>250.53278555989266</v>
          </cell>
          <cell r="JC27">
            <v>248.150568901062</v>
          </cell>
          <cell r="JD27">
            <v>252.62397575032711</v>
          </cell>
          <cell r="JE27">
            <v>265.30212880825997</v>
          </cell>
          <cell r="JF27">
            <v>273.32085809898376</v>
          </cell>
          <cell r="JG27">
            <v>277.09420127856731</v>
          </cell>
          <cell r="JH27">
            <v>279.09938364672661</v>
          </cell>
          <cell r="JI27">
            <v>267.99737393653396</v>
          </cell>
          <cell r="JJ27">
            <v>255.39722797322273</v>
          </cell>
          <cell r="JK27">
            <v>248.81662947821619</v>
          </cell>
          <cell r="JL27">
            <v>247.80753770291804</v>
          </cell>
          <cell r="JM27">
            <v>235.45141393303871</v>
          </cell>
          <cell r="JN27">
            <v>232.24112196207045</v>
          </cell>
          <cell r="JO27">
            <v>232.5531503405571</v>
          </cell>
          <cell r="JP27">
            <v>240.18584452199934</v>
          </cell>
          <cell r="JQ27">
            <v>249.61570215260983</v>
          </cell>
          <cell r="JR27">
            <v>253.83408580791951</v>
          </cell>
          <cell r="JS27">
            <v>252.91400212776659</v>
          </cell>
          <cell r="JT27">
            <v>253.3220392380953</v>
          </cell>
          <cell r="JU27">
            <v>248.63161265122892</v>
          </cell>
          <cell r="JV27">
            <v>244.87227074503897</v>
          </cell>
          <cell r="JW27">
            <v>244.96327902209759</v>
          </cell>
          <cell r="JX27">
            <v>245.22930321657657</v>
          </cell>
          <cell r="JY27">
            <v>244.89427274608613</v>
          </cell>
          <cell r="JZ27">
            <v>249.33467659378053</v>
          </cell>
          <cell r="KA27">
            <v>249.99373653423785</v>
          </cell>
          <cell r="KB27">
            <v>246.45941509330274</v>
          </cell>
          <cell r="KC27">
            <v>238.74271327149867</v>
          </cell>
          <cell r="KD27">
            <v>243.36413358235362</v>
          </cell>
          <cell r="KE27">
            <v>239.15875110948085</v>
          </cell>
          <cell r="KF27">
            <v>245.57033423280717</v>
          </cell>
          <cell r="KG27">
            <v>243.9351855186224</v>
          </cell>
          <cell r="KH27">
            <v>250.58379019868374</v>
          </cell>
          <cell r="KI27">
            <v>252.73598593747616</v>
          </cell>
          <cell r="KJ27">
            <v>251.62288470268248</v>
          </cell>
          <cell r="KK27">
            <v>251.04683231163025</v>
          </cell>
          <cell r="KL27">
            <v>248.32258454561236</v>
          </cell>
          <cell r="KM27">
            <v>249.05565121686456</v>
          </cell>
          <cell r="KN27">
            <v>250.60379201781748</v>
          </cell>
          <cell r="KO27">
            <v>259.02355778217316</v>
          </cell>
          <cell r="KP27">
            <v>268.80944779336454</v>
          </cell>
          <cell r="KQ27">
            <v>278.17229932987686</v>
          </cell>
          <cell r="KR27">
            <v>282.98973746824265</v>
          </cell>
          <cell r="KS27">
            <v>284.60588445425032</v>
          </cell>
          <cell r="KT27">
            <v>285.80599360227581</v>
          </cell>
          <cell r="KU27">
            <v>281.06756264948842</v>
          </cell>
          <cell r="KV27">
            <v>289.6633444222212</v>
          </cell>
          <cell r="KW27">
            <v>297.53906070613863</v>
          </cell>
          <cell r="KX27">
            <v>298.81517676687241</v>
          </cell>
          <cell r="KY27">
            <v>311.21830481171605</v>
          </cell>
          <cell r="KZ27">
            <v>321.1002035547495</v>
          </cell>
          <cell r="LA27">
            <v>331.95219052577022</v>
          </cell>
          <cell r="LB27">
            <v>332.90927757132056</v>
          </cell>
          <cell r="LC27">
            <v>326.85672710144519</v>
          </cell>
          <cell r="LD27">
            <v>329.3509539474249</v>
          </cell>
          <cell r="LE27">
            <v>328.53687990868093</v>
          </cell>
          <cell r="LF27">
            <v>332.06820107674599</v>
          </cell>
          <cell r="LG27">
            <v>332.51624182534215</v>
          </cell>
          <cell r="LH27">
            <v>337.25767305099964</v>
          </cell>
          <cell r="LI27">
            <v>317.02683308815955</v>
          </cell>
          <cell r="LJ27">
            <v>310.26521812999249</v>
          </cell>
          <cell r="LK27">
            <v>308.52405977439878</v>
          </cell>
          <cell r="LL27">
            <v>305.42977835440632</v>
          </cell>
          <cell r="LM27">
            <v>310.9262782523632</v>
          </cell>
          <cell r="LN27">
            <v>317.05583572590348</v>
          </cell>
          <cell r="LO27">
            <v>314.29358450353146</v>
          </cell>
          <cell r="LP27">
            <v>320.79917617678643</v>
          </cell>
          <cell r="LQ27">
            <v>304.86772723674773</v>
          </cell>
          <cell r="LR27">
            <v>321.21821428763866</v>
          </cell>
          <cell r="LS27">
            <v>313.24648927187923</v>
          </cell>
          <cell r="LT27">
            <v>304.85872641813756</v>
          </cell>
          <cell r="LU27">
            <v>293.47969151294228</v>
          </cell>
          <cell r="LV27">
            <v>292.3315870946646</v>
          </cell>
          <cell r="LW27">
            <v>291.55251623940467</v>
          </cell>
          <cell r="LX27">
            <v>293.49169260442255</v>
          </cell>
          <cell r="LY27">
            <v>295.37786414873602</v>
          </cell>
          <cell r="LZ27">
            <v>297.52605952370169</v>
          </cell>
          <cell r="MA27">
            <v>297.43905161046979</v>
          </cell>
          <cell r="MB27">
            <v>296.36695410490034</v>
          </cell>
          <cell r="MC27">
            <v>295.14084259200092</v>
          </cell>
          <cell r="MD27">
            <v>294.68480111575127</v>
          </cell>
          <cell r="ME27">
            <v>289.80435724711418</v>
          </cell>
          <cell r="MF27">
            <v>288.25021590042115</v>
          </cell>
          <cell r="MG27">
            <v>287.27512721765044</v>
          </cell>
          <cell r="MH27">
            <v>292.34058791327476</v>
          </cell>
          <cell r="MI27">
            <v>300.75735340476035</v>
          </cell>
          <cell r="MJ27">
            <v>309.04410707187657</v>
          </cell>
          <cell r="MK27">
            <v>307.98401065778734</v>
          </cell>
          <cell r="ML27">
            <v>305.87081846630576</v>
          </cell>
          <cell r="MM27">
            <v>304.01264946877956</v>
          </cell>
          <cell r="MN27">
            <v>304.5226958566904</v>
          </cell>
          <cell r="MO27">
            <v>302.4845104869604</v>
          </cell>
          <cell r="TJ27" t="str">
            <v>Low Beta</v>
          </cell>
        </row>
        <row r="28">
          <cell r="A28" t="str">
            <v>DE000A2GSFF1 Corp</v>
          </cell>
          <cell r="B28" t="str">
            <v>EVKGR 2 1/8 07/07/77 nc-22</v>
          </cell>
          <cell r="C28" t="str">
            <v>DE000A2GSFF1</v>
          </cell>
          <cell r="D28">
            <v>173.68133437025546</v>
          </cell>
          <cell r="E28">
            <v>172.50279645085334</v>
          </cell>
          <cell r="F28">
            <v>170.21243030560018</v>
          </cell>
          <cell r="G28">
            <v>174.46596743249896</v>
          </cell>
          <cell r="H28">
            <v>181.9565130226612</v>
          </cell>
          <cell r="I28">
            <v>195.84060035347937</v>
          </cell>
          <cell r="J28">
            <v>200.46051135289667</v>
          </cell>
          <cell r="K28">
            <v>204.58168797671797</v>
          </cell>
          <cell r="L28">
            <v>211.66668098545074</v>
          </cell>
          <cell r="M28">
            <v>222.94803138375283</v>
          </cell>
          <cell r="N28">
            <v>224.80213731086252</v>
          </cell>
          <cell r="O28">
            <v>227.79666133248804</v>
          </cell>
          <cell r="P28">
            <v>226.52917715501783</v>
          </cell>
          <cell r="Q28">
            <v>222.49059348511696</v>
          </cell>
          <cell r="R28">
            <v>225.97961634624005</v>
          </cell>
          <cell r="S28">
            <v>223.85337722480298</v>
          </cell>
          <cell r="T28">
            <v>226.24327846837045</v>
          </cell>
          <cell r="U28">
            <v>246.39490034091475</v>
          </cell>
          <cell r="V28">
            <v>256.50088947188851</v>
          </cell>
          <cell r="W28">
            <v>268.69499789941307</v>
          </cell>
          <cell r="X28">
            <v>282.62673501133924</v>
          </cell>
          <cell r="Y28">
            <v>293.10545131897925</v>
          </cell>
          <cell r="Z28">
            <v>298.50046542441845</v>
          </cell>
          <cell r="AA28">
            <v>298.85942710876463</v>
          </cell>
          <cell r="AB28">
            <v>315.23400966548922</v>
          </cell>
          <cell r="AC28">
            <v>316.54173143589497</v>
          </cell>
          <cell r="AD28">
            <v>319.62837836766244</v>
          </cell>
          <cell r="AE28">
            <v>317.84839432227614</v>
          </cell>
          <cell r="AF28">
            <v>316.76621484911442</v>
          </cell>
          <cell r="AG28">
            <v>315.10059027838702</v>
          </cell>
          <cell r="AH28">
            <v>315.95193303418159</v>
          </cell>
          <cell r="AI28">
            <v>328.29746187722685</v>
          </cell>
          <cell r="AJ28">
            <v>330.28181053936481</v>
          </cell>
          <cell r="AK28">
            <v>335.593172806859</v>
          </cell>
          <cell r="AL28">
            <v>335.77530085909365</v>
          </cell>
          <cell r="AM28">
            <v>335.45975341975691</v>
          </cell>
          <cell r="AN28">
            <v>332.75112808477883</v>
          </cell>
          <cell r="AO28">
            <v>328.81313839721685</v>
          </cell>
          <cell r="AP28">
            <v>329.50035412919522</v>
          </cell>
          <cell r="AQ28">
            <v>326.08968868589403</v>
          </cell>
          <cell r="AR28">
            <v>317.737211499691</v>
          </cell>
          <cell r="AS28">
            <v>313.83734163701536</v>
          </cell>
          <cell r="AT28">
            <v>309.75534372210501</v>
          </cell>
          <cell r="AU28">
            <v>297.77724763560298</v>
          </cell>
          <cell r="AV28">
            <v>286.79026699614525</v>
          </cell>
          <cell r="AW28">
            <v>314.20900992965699</v>
          </cell>
          <cell r="AX28">
            <v>305.76758648538589</v>
          </cell>
          <cell r="AY28">
            <v>298.92719568634033</v>
          </cell>
          <cell r="AZ28">
            <v>281.42278387534623</v>
          </cell>
          <cell r="BA28">
            <v>265.70788606595994</v>
          </cell>
          <cell r="BB28">
            <v>246.60455937778949</v>
          </cell>
          <cell r="BC28">
            <v>262.03885292065144</v>
          </cell>
          <cell r="BD28">
            <v>336.59064155805112</v>
          </cell>
          <cell r="BE28">
            <v>365.48229216980934</v>
          </cell>
          <cell r="BF28">
            <v>379.8079341388941</v>
          </cell>
          <cell r="BG28">
            <v>381.89181789934634</v>
          </cell>
          <cell r="BH28">
            <v>380.82658057057859</v>
          </cell>
          <cell r="BI28">
            <v>373.85594703650474</v>
          </cell>
          <cell r="BJ28">
            <v>370.89424841964245</v>
          </cell>
          <cell r="BK28">
            <v>399.54023793768886</v>
          </cell>
          <cell r="BL28">
            <v>407.97636696183679</v>
          </cell>
          <cell r="BM28">
            <v>411.53315840053563</v>
          </cell>
          <cell r="BN28">
            <v>411.01748188054563</v>
          </cell>
          <cell r="BO28">
            <v>410.26779199111456</v>
          </cell>
          <cell r="BP28">
            <v>421.3500721927881</v>
          </cell>
          <cell r="BQ28">
            <v>426.39036014997959</v>
          </cell>
          <cell r="BR28">
            <v>426.9822763197422</v>
          </cell>
          <cell r="BS28">
            <v>418.95169987702371</v>
          </cell>
          <cell r="BT28">
            <v>383.49390942859651</v>
          </cell>
          <cell r="BU28">
            <v>378.51609562885761</v>
          </cell>
          <cell r="BV28">
            <v>376.07430906808378</v>
          </cell>
          <cell r="BW28">
            <v>373.86759476077555</v>
          </cell>
          <cell r="BX28">
            <v>375.04401491212843</v>
          </cell>
          <cell r="BY28">
            <v>373.50227977228167</v>
          </cell>
          <cell r="BZ28">
            <v>376.78164359652999</v>
          </cell>
          <cell r="CA28">
            <v>375.48980508649345</v>
          </cell>
          <cell r="CB28">
            <v>339.56504678320886</v>
          </cell>
          <cell r="CC28">
            <v>335.9934309681654</v>
          </cell>
          <cell r="CD28">
            <v>329.30869612073894</v>
          </cell>
          <cell r="CE28">
            <v>329.72589642643925</v>
          </cell>
          <cell r="CF28">
            <v>346.67757077658177</v>
          </cell>
          <cell r="CG28">
            <v>353.33689240741728</v>
          </cell>
          <cell r="CH28">
            <v>355.4483071525097</v>
          </cell>
          <cell r="CI28">
            <v>358.1971700804234</v>
          </cell>
          <cell r="CJ28">
            <v>358.70755218029024</v>
          </cell>
          <cell r="CK28">
            <v>359.33864705896377</v>
          </cell>
          <cell r="CL28">
            <v>361.17686972570419</v>
          </cell>
          <cell r="CM28">
            <v>355.60925752425192</v>
          </cell>
          <cell r="CN28">
            <v>370.35951198720932</v>
          </cell>
          <cell r="CO28">
            <v>411.16466675996782</v>
          </cell>
          <cell r="CP28">
            <v>456.6447945014238</v>
          </cell>
          <cell r="CQ28">
            <v>478.44827545237541</v>
          </cell>
          <cell r="CR28">
            <v>512.0381944813729</v>
          </cell>
          <cell r="CS28">
            <v>519.89934948015218</v>
          </cell>
          <cell r="CT28">
            <v>520.3800828273296</v>
          </cell>
          <cell r="CU28">
            <v>515.03165961897378</v>
          </cell>
          <cell r="CV28">
            <v>521.96205556011193</v>
          </cell>
          <cell r="CW28">
            <v>526.14676522541049</v>
          </cell>
          <cell r="CX28">
            <v>526.30771559715276</v>
          </cell>
          <cell r="CY28">
            <v>529.87933141219617</v>
          </cell>
          <cell r="CZ28">
            <v>526.29712675690644</v>
          </cell>
          <cell r="DA28">
            <v>558.3580172543526</v>
          </cell>
          <cell r="DB28">
            <v>561.05287709701054</v>
          </cell>
          <cell r="DC28">
            <v>535.90014597618574</v>
          </cell>
          <cell r="DD28">
            <v>540.52852804780014</v>
          </cell>
          <cell r="DE28">
            <v>536.98656098544598</v>
          </cell>
          <cell r="DF28">
            <v>468.45241025996205</v>
          </cell>
          <cell r="DG28">
            <v>403.74612528347967</v>
          </cell>
          <cell r="DH28">
            <v>292.42247112309934</v>
          </cell>
          <cell r="DI28">
            <v>273.41973841726775</v>
          </cell>
          <cell r="DJ28">
            <v>242.61891990911963</v>
          </cell>
          <cell r="DK28">
            <v>230.81130415058135</v>
          </cell>
          <cell r="DL28">
            <v>223.22440011417868</v>
          </cell>
          <cell r="DM28">
            <v>176.45666939878464</v>
          </cell>
          <cell r="DN28">
            <v>156.52529540336133</v>
          </cell>
          <cell r="DO28">
            <v>151.81749702990055</v>
          </cell>
          <cell r="DP28">
            <v>157.67842010617255</v>
          </cell>
          <cell r="DQ28">
            <v>166.14737453508377</v>
          </cell>
          <cell r="DR28">
            <v>162.55140438747407</v>
          </cell>
          <cell r="DS28">
            <v>143.84833586061001</v>
          </cell>
          <cell r="DT28">
            <v>133.77623101842403</v>
          </cell>
          <cell r="DU28">
            <v>124.29498346197605</v>
          </cell>
          <cell r="DV28">
            <v>117.25340469825268</v>
          </cell>
          <cell r="DW28">
            <v>108.24865495288373</v>
          </cell>
          <cell r="DX28">
            <v>109.34459991836547</v>
          </cell>
          <cell r="DY28">
            <v>111.76520879864692</v>
          </cell>
          <cell r="DZ28">
            <v>113.58119490087033</v>
          </cell>
          <cell r="EA28">
            <v>112.77856081020833</v>
          </cell>
          <cell r="EB28">
            <v>113.42448006522656</v>
          </cell>
          <cell r="EC28">
            <v>111.44119028711319</v>
          </cell>
          <cell r="ED28">
            <v>111.40307046222686</v>
          </cell>
          <cell r="EE28">
            <v>111.45389689540863</v>
          </cell>
          <cell r="EF28">
            <v>110.97422243225574</v>
          </cell>
          <cell r="EG28">
            <v>109.66438289380073</v>
          </cell>
          <cell r="EH28">
            <v>109.41766291606426</v>
          </cell>
          <cell r="EI28">
            <v>112.37724376487732</v>
          </cell>
          <cell r="EJ28">
            <v>114.40712444007397</v>
          </cell>
          <cell r="EK28">
            <v>123.41399195349217</v>
          </cell>
          <cell r="EL28">
            <v>123.33563453567028</v>
          </cell>
          <cell r="EM28">
            <v>122.47793847572804</v>
          </cell>
          <cell r="EN28">
            <v>119.89108480358124</v>
          </cell>
          <cell r="EO28">
            <v>120.15157027363777</v>
          </cell>
          <cell r="EP28">
            <v>116.78326019132138</v>
          </cell>
          <cell r="EQ28">
            <v>105.05506073462962</v>
          </cell>
          <cell r="ER28">
            <v>103.59803631675244</v>
          </cell>
          <cell r="ES28">
            <v>99.986182908773429</v>
          </cell>
          <cell r="ET28">
            <v>102.09442100179196</v>
          </cell>
          <cell r="EU28">
            <v>101.48873933970928</v>
          </cell>
          <cell r="EV28">
            <v>101.86570205247402</v>
          </cell>
          <cell r="EW28">
            <v>105.4013158106804</v>
          </cell>
          <cell r="EX28">
            <v>108.32383571863174</v>
          </cell>
          <cell r="EY28">
            <v>107.45449193441868</v>
          </cell>
          <cell r="EZ28">
            <v>108.48160943830013</v>
          </cell>
          <cell r="FA28">
            <v>109.35307099056244</v>
          </cell>
          <cell r="FB28">
            <v>111.30988866806031</v>
          </cell>
          <cell r="FC28">
            <v>115.21611183488369</v>
          </cell>
          <cell r="FD28">
            <v>113.5589583363533</v>
          </cell>
          <cell r="FE28">
            <v>111.43589586699009</v>
          </cell>
          <cell r="FF28">
            <v>110.8662162617445</v>
          </cell>
          <cell r="FG28">
            <v>108.57055569636822</v>
          </cell>
          <cell r="FH28">
            <v>107.72556624472141</v>
          </cell>
          <cell r="FI28">
            <v>108.0569969444275</v>
          </cell>
          <cell r="FJ28">
            <v>110.2647701357603</v>
          </cell>
          <cell r="FK28">
            <v>111.98439779174329</v>
          </cell>
          <cell r="FL28">
            <v>112.83679943156243</v>
          </cell>
          <cell r="FM28">
            <v>113.12375700223446</v>
          </cell>
          <cell r="FN28">
            <v>114.14346231794357</v>
          </cell>
          <cell r="FO28">
            <v>116.49206708455085</v>
          </cell>
          <cell r="FP28">
            <v>121.77060394728183</v>
          </cell>
          <cell r="FQ28">
            <v>125.54234884297848</v>
          </cell>
          <cell r="FR28">
            <v>131.53880907440185</v>
          </cell>
          <cell r="FS28">
            <v>141.03276323914528</v>
          </cell>
          <cell r="FT28">
            <v>142.43790233981608</v>
          </cell>
          <cell r="FU28">
            <v>142.24200879526137</v>
          </cell>
          <cell r="FV28">
            <v>145.09781900966166</v>
          </cell>
          <cell r="FW28">
            <v>148.94050913500786</v>
          </cell>
          <cell r="FX28">
            <v>151.75502287244797</v>
          </cell>
          <cell r="FY28">
            <v>155.37217070055007</v>
          </cell>
          <cell r="FZ28">
            <v>156.68730465912819</v>
          </cell>
          <cell r="GA28">
            <v>152.5227137902975</v>
          </cell>
          <cell r="GB28">
            <v>155.6686582274437</v>
          </cell>
          <cell r="GC28">
            <v>158.02255741417409</v>
          </cell>
          <cell r="GD28">
            <v>158.61976800405981</v>
          </cell>
          <cell r="GE28">
            <v>158.02573406624794</v>
          </cell>
          <cell r="GF28">
            <v>163.59440515172483</v>
          </cell>
          <cell r="GG28">
            <v>168.90788518726825</v>
          </cell>
          <cell r="GH28">
            <v>169.51144908130169</v>
          </cell>
          <cell r="GI28">
            <v>169.1164853401184</v>
          </cell>
          <cell r="GJ28">
            <v>163.35297959411145</v>
          </cell>
          <cell r="GK28">
            <v>160.20174073684217</v>
          </cell>
          <cell r="GL28">
            <v>157.49099763381483</v>
          </cell>
          <cell r="GM28">
            <v>155.51300227582456</v>
          </cell>
          <cell r="GN28">
            <v>150.66860786318779</v>
          </cell>
          <cell r="GO28">
            <v>147.12028749668596</v>
          </cell>
          <cell r="GP28">
            <v>145.7691514812708</v>
          </cell>
          <cell r="GQ28">
            <v>141.95928676068783</v>
          </cell>
          <cell r="GR28">
            <v>136.26672624433039</v>
          </cell>
          <cell r="GS28">
            <v>131.26773476409912</v>
          </cell>
          <cell r="GT28">
            <v>121.55988602638244</v>
          </cell>
          <cell r="GU28">
            <v>122.95867182290553</v>
          </cell>
          <cell r="GV28">
            <v>125.16644501423836</v>
          </cell>
          <cell r="GW28">
            <v>123.50611486363411</v>
          </cell>
          <cell r="GX28">
            <v>121.8531969012022</v>
          </cell>
          <cell r="GY28">
            <v>120.75301639962196</v>
          </cell>
          <cell r="GZ28">
            <v>118.230754652977</v>
          </cell>
          <cell r="HA28">
            <v>116.90185520207882</v>
          </cell>
          <cell r="HB28">
            <v>119.82437511003018</v>
          </cell>
          <cell r="HC28">
            <v>119.75660653245448</v>
          </cell>
          <cell r="HD28">
            <v>118.7750210416317</v>
          </cell>
          <cell r="HE28">
            <v>118.51347668755055</v>
          </cell>
          <cell r="HF28">
            <v>119.03338874363899</v>
          </cell>
          <cell r="HG28">
            <v>120.98385311698914</v>
          </cell>
          <cell r="HH28">
            <v>122.28204493117332</v>
          </cell>
          <cell r="HI28">
            <v>125.58788085603715</v>
          </cell>
          <cell r="HJ28">
            <v>126.40322155499457</v>
          </cell>
          <cell r="HK28">
            <v>126.93689910340309</v>
          </cell>
          <cell r="HL28">
            <v>129.69211533546448</v>
          </cell>
          <cell r="HM28">
            <v>132.85711968505382</v>
          </cell>
          <cell r="HN28">
            <v>135.05959845626356</v>
          </cell>
          <cell r="HO28">
            <v>127.69717783308029</v>
          </cell>
          <cell r="HP28">
            <v>128.26368078625202</v>
          </cell>
          <cell r="HQ28">
            <v>127.8824825373888</v>
          </cell>
          <cell r="HR28">
            <v>126.11202844822407</v>
          </cell>
          <cell r="HS28">
            <v>121.62024241578578</v>
          </cell>
          <cell r="HT28">
            <v>123.99955481910706</v>
          </cell>
          <cell r="HU28">
            <v>125.18232827460766</v>
          </cell>
          <cell r="HV28">
            <v>125.36869186294079</v>
          </cell>
          <cell r="HW28">
            <v>123.96884718239308</v>
          </cell>
          <cell r="HX28">
            <v>122.9353763743639</v>
          </cell>
          <cell r="HY28">
            <v>121.36187471377849</v>
          </cell>
          <cell r="HZ28">
            <v>117.85167417216302</v>
          </cell>
          <cell r="IA28">
            <v>120.78795957243442</v>
          </cell>
          <cell r="IB28">
            <v>119.87308377516268</v>
          </cell>
          <cell r="IC28">
            <v>115.64495986485481</v>
          </cell>
          <cell r="ID28">
            <v>112.16652584397794</v>
          </cell>
          <cell r="IE28">
            <v>106.9801118913889</v>
          </cell>
          <cell r="IF28">
            <v>107.74144950509071</v>
          </cell>
          <cell r="IG28">
            <v>131.84906209361552</v>
          </cell>
          <cell r="IH28">
            <v>128.85877360808848</v>
          </cell>
          <cell r="II28">
            <v>126.84265842521191</v>
          </cell>
          <cell r="IJ28">
            <v>125.28715779304504</v>
          </cell>
          <cell r="IK28">
            <v>124.6878294351101</v>
          </cell>
          <cell r="IL28">
            <v>132.63581292390825</v>
          </cell>
          <cell r="IM28">
            <v>134.00283219969273</v>
          </cell>
          <cell r="IN28">
            <v>131.95283272802828</v>
          </cell>
          <cell r="IO28">
            <v>134.30779079878329</v>
          </cell>
          <cell r="IP28">
            <v>137.41879206311702</v>
          </cell>
          <cell r="IQ28">
            <v>138.44590956699849</v>
          </cell>
          <cell r="IR28">
            <v>138.07212350630761</v>
          </cell>
          <cell r="IS28">
            <v>137.39973215067386</v>
          </cell>
          <cell r="IT28">
            <v>138.90017081356046</v>
          </cell>
          <cell r="IU28">
            <v>138.27754700708388</v>
          </cell>
          <cell r="IV28">
            <v>148.27129443144798</v>
          </cell>
          <cell r="IW28">
            <v>158.76589399945738</v>
          </cell>
          <cell r="IX28">
            <v>161.08167336130143</v>
          </cell>
          <cell r="IY28">
            <v>167.94218295681478</v>
          </cell>
          <cell r="IZ28">
            <v>170.0768931504488</v>
          </cell>
          <cell r="JA28">
            <v>158.43869883584975</v>
          </cell>
          <cell r="JB28">
            <v>157.64983023750784</v>
          </cell>
          <cell r="JC28">
            <v>156.91072918832302</v>
          </cell>
          <cell r="JD28">
            <v>163.14543832528591</v>
          </cell>
          <cell r="JE28">
            <v>167.63722435772419</v>
          </cell>
          <cell r="JF28">
            <v>174.92764086723326</v>
          </cell>
          <cell r="JG28">
            <v>176.35713430047036</v>
          </cell>
          <cell r="JH28">
            <v>181.66955545198917</v>
          </cell>
          <cell r="JI28">
            <v>160.17420975220202</v>
          </cell>
          <cell r="JJ28">
            <v>151.0063918670416</v>
          </cell>
          <cell r="JK28">
            <v>148.63766830396654</v>
          </cell>
          <cell r="JL28">
            <v>147.43371716797353</v>
          </cell>
          <cell r="JM28">
            <v>136.88087897861004</v>
          </cell>
          <cell r="JN28">
            <v>137.37749558615684</v>
          </cell>
          <cell r="JO28">
            <v>137.69939632964133</v>
          </cell>
          <cell r="JP28">
            <v>150.55001285243034</v>
          </cell>
          <cell r="JQ28">
            <v>158.07126607930661</v>
          </cell>
          <cell r="JR28">
            <v>160.88154428064823</v>
          </cell>
          <cell r="JS28">
            <v>158.73730413079261</v>
          </cell>
          <cell r="JT28">
            <v>157.78854404473307</v>
          </cell>
          <cell r="JU28">
            <v>148.74355670642854</v>
          </cell>
          <cell r="JV28">
            <v>141.99317104947568</v>
          </cell>
          <cell r="JW28">
            <v>140.58379641270636</v>
          </cell>
          <cell r="JX28">
            <v>141.22442124760153</v>
          </cell>
          <cell r="JY28">
            <v>142.15306253719328</v>
          </cell>
          <cell r="JZ28">
            <v>147.01651686227322</v>
          </cell>
          <cell r="KA28">
            <v>148.47565904819965</v>
          </cell>
          <cell r="KB28">
            <v>130.80394356131555</v>
          </cell>
          <cell r="KC28">
            <v>117.01303802466393</v>
          </cell>
          <cell r="KD28">
            <v>116.80443787181378</v>
          </cell>
          <cell r="KE28">
            <v>127.42292687070371</v>
          </cell>
          <cell r="KF28">
            <v>139.27289799022674</v>
          </cell>
          <cell r="KG28">
            <v>143.83562925231456</v>
          </cell>
          <cell r="KH28">
            <v>153.35393774962424</v>
          </cell>
          <cell r="KI28">
            <v>156.52953093945979</v>
          </cell>
          <cell r="KJ28">
            <v>156.06573973667622</v>
          </cell>
          <cell r="KK28">
            <v>153.45029619586467</v>
          </cell>
          <cell r="KL28">
            <v>152.39141217124461</v>
          </cell>
          <cell r="KM28">
            <v>153.07333348309996</v>
          </cell>
          <cell r="KN28">
            <v>151.9149143601656</v>
          </cell>
          <cell r="KO28">
            <v>156.96367338955403</v>
          </cell>
          <cell r="KP28">
            <v>175.06635467445849</v>
          </cell>
          <cell r="KQ28">
            <v>197.83024343574047</v>
          </cell>
          <cell r="KR28">
            <v>202.60475150275229</v>
          </cell>
          <cell r="KS28">
            <v>205.00947712266446</v>
          </cell>
          <cell r="KT28">
            <v>209.93011118507386</v>
          </cell>
          <cell r="KU28">
            <v>208.5228543163538</v>
          </cell>
          <cell r="KV28">
            <v>218.2804706032276</v>
          </cell>
          <cell r="KW28">
            <v>224.14774698364735</v>
          </cell>
          <cell r="KX28">
            <v>226.3999933040142</v>
          </cell>
          <cell r="KY28">
            <v>228.93919719505311</v>
          </cell>
          <cell r="KZ28">
            <v>233.91383434271813</v>
          </cell>
          <cell r="LA28">
            <v>237.48333238971233</v>
          </cell>
          <cell r="LB28">
            <v>234.77258928668499</v>
          </cell>
          <cell r="LC28">
            <v>230.17279708373545</v>
          </cell>
          <cell r="LD28">
            <v>231.7526520484686</v>
          </cell>
          <cell r="LE28">
            <v>227.21639288699626</v>
          </cell>
          <cell r="LF28">
            <v>225.85255026328565</v>
          </cell>
          <cell r="LG28">
            <v>225.45123321795461</v>
          </cell>
          <cell r="LH28">
            <v>229.00061246848105</v>
          </cell>
          <cell r="LI28">
            <v>211.77574603998661</v>
          </cell>
          <cell r="LJ28">
            <v>194.28298195326329</v>
          </cell>
          <cell r="LK28">
            <v>190.73360270273687</v>
          </cell>
          <cell r="LL28">
            <v>189.01503393077849</v>
          </cell>
          <cell r="LM28">
            <v>186.85067498445511</v>
          </cell>
          <cell r="LN28">
            <v>194.17074024665354</v>
          </cell>
          <cell r="LO28">
            <v>193.43799250161649</v>
          </cell>
          <cell r="LP28">
            <v>195.06867389953138</v>
          </cell>
          <cell r="LQ28">
            <v>190.80984235250952</v>
          </cell>
          <cell r="LR28">
            <v>191.2958701198101</v>
          </cell>
          <cell r="LS28">
            <v>181.72673518931867</v>
          </cell>
          <cell r="LT28">
            <v>166.66940435922146</v>
          </cell>
          <cell r="LU28">
            <v>154.55047669744491</v>
          </cell>
          <cell r="LV28">
            <v>154.5451822773218</v>
          </cell>
          <cell r="LW28">
            <v>155.61041960608958</v>
          </cell>
          <cell r="LX28">
            <v>155.83384413528444</v>
          </cell>
          <cell r="LY28">
            <v>157.63182920908929</v>
          </cell>
          <cell r="LZ28">
            <v>160.69941622841358</v>
          </cell>
          <cell r="MA28">
            <v>159.52934938120842</v>
          </cell>
          <cell r="MB28">
            <v>160.01431826448442</v>
          </cell>
          <cell r="MC28">
            <v>159.10050135123728</v>
          </cell>
          <cell r="MD28">
            <v>159.74853837430479</v>
          </cell>
          <cell r="ME28">
            <v>163.07978751575948</v>
          </cell>
          <cell r="MF28">
            <v>160.33516012394429</v>
          </cell>
          <cell r="MG28">
            <v>157.21886443948745</v>
          </cell>
          <cell r="MH28">
            <v>170.61374735093116</v>
          </cell>
          <cell r="MI28">
            <v>181.72779407334329</v>
          </cell>
          <cell r="MJ28">
            <v>189.67577756214141</v>
          </cell>
          <cell r="MK28">
            <v>187.0359796887636</v>
          </cell>
          <cell r="ML28">
            <v>187.93179557359218</v>
          </cell>
          <cell r="MM28">
            <v>187.58659938156606</v>
          </cell>
          <cell r="MN28">
            <v>187.67342787158489</v>
          </cell>
          <cell r="MO28">
            <v>185.96544793987275</v>
          </cell>
          <cell r="MP28">
            <v>187.36635150444508</v>
          </cell>
          <cell r="MQ28">
            <v>188.57559706056117</v>
          </cell>
          <cell r="MR28">
            <v>199.15808400261403</v>
          </cell>
          <cell r="MS28">
            <v>203.61492686223983</v>
          </cell>
          <cell r="MT28">
            <v>205.69033955049517</v>
          </cell>
          <cell r="MU28">
            <v>204.42285537302496</v>
          </cell>
          <cell r="MV28">
            <v>208.51861878025531</v>
          </cell>
          <cell r="MW28">
            <v>203.07489600968361</v>
          </cell>
          <cell r="MX28">
            <v>199.79976772153375</v>
          </cell>
          <cell r="MY28">
            <v>196.06190711462497</v>
          </cell>
          <cell r="MZ28">
            <v>191.90896397006512</v>
          </cell>
          <cell r="NA28">
            <v>195.01996523439885</v>
          </cell>
          <cell r="NB28">
            <v>199.25338356482982</v>
          </cell>
          <cell r="NC28">
            <v>198.6657029311657</v>
          </cell>
          <cell r="ND28">
            <v>207.18548379325864</v>
          </cell>
          <cell r="NE28">
            <v>216.81073957705496</v>
          </cell>
          <cell r="NF28">
            <v>225.72230752825735</v>
          </cell>
          <cell r="NG28">
            <v>234.84459340035914</v>
          </cell>
          <cell r="NH28">
            <v>233.28803388416767</v>
          </cell>
          <cell r="NI28">
            <v>230.48305010294914</v>
          </cell>
          <cell r="NJ28">
            <v>231.05802412831784</v>
          </cell>
          <cell r="NK28">
            <v>236.1247841861248</v>
          </cell>
          <cell r="NL28">
            <v>236.6944637913704</v>
          </cell>
          <cell r="NM28">
            <v>234.03031158542632</v>
          </cell>
          <cell r="NN28">
            <v>238.00112667775153</v>
          </cell>
          <cell r="NO28">
            <v>249.31212582874298</v>
          </cell>
          <cell r="NP28">
            <v>268.22273562443257</v>
          </cell>
          <cell r="NQ28">
            <v>275.679396925807</v>
          </cell>
          <cell r="NR28">
            <v>276.0065920894146</v>
          </cell>
          <cell r="NS28">
            <v>282.09093969488146</v>
          </cell>
          <cell r="NT28">
            <v>281.39737065875534</v>
          </cell>
          <cell r="NU28">
            <v>282.31859976017478</v>
          </cell>
          <cell r="NV28">
            <v>289.24370128118989</v>
          </cell>
          <cell r="NW28">
            <v>285.67420323419572</v>
          </cell>
          <cell r="NX28">
            <v>286.04798929488663</v>
          </cell>
          <cell r="NY28">
            <v>290.1628126145601</v>
          </cell>
          <cell r="NZ28">
            <v>302.74659036314489</v>
          </cell>
          <cell r="OA28">
            <v>301.94501515650751</v>
          </cell>
          <cell r="OB28">
            <v>290.75261101627348</v>
          </cell>
          <cell r="OC28">
            <v>272.43497627437119</v>
          </cell>
          <cell r="OD28">
            <v>282.8300407440662</v>
          </cell>
          <cell r="OE28">
            <v>286.97663058447836</v>
          </cell>
          <cell r="OF28">
            <v>286.10940456831457</v>
          </cell>
          <cell r="OG28">
            <v>288.71320038485527</v>
          </cell>
          <cell r="OH28">
            <v>296.33187094199656</v>
          </cell>
          <cell r="OI28">
            <v>293.51100390040875</v>
          </cell>
          <cell r="OJ28">
            <v>287.21699725806712</v>
          </cell>
          <cell r="OK28">
            <v>285.62443568503858</v>
          </cell>
          <cell r="OL28">
            <v>287.85232767283918</v>
          </cell>
          <cell r="OM28">
            <v>285.44971982097627</v>
          </cell>
          <cell r="ON28">
            <v>276.55932955026628</v>
          </cell>
          <cell r="OO28">
            <v>268.53934194779396</v>
          </cell>
          <cell r="OP28">
            <v>274.40661832821371</v>
          </cell>
          <cell r="OQ28">
            <v>289.94362362146376</v>
          </cell>
          <cell r="OR28">
            <v>290.03256987953188</v>
          </cell>
          <cell r="OS28">
            <v>307.06471941554543</v>
          </cell>
          <cell r="OT28">
            <v>305.13331495463848</v>
          </cell>
          <cell r="OU28">
            <v>301.1762653546333</v>
          </cell>
          <cell r="OV28">
            <v>313.20730564236641</v>
          </cell>
          <cell r="OW28">
            <v>320.50195768797397</v>
          </cell>
          <cell r="OX28">
            <v>335.75729983067515</v>
          </cell>
          <cell r="OY28">
            <v>349.34172298252582</v>
          </cell>
          <cell r="OZ28">
            <v>353.00757947576045</v>
          </cell>
          <cell r="PA28">
            <v>354.15011533832552</v>
          </cell>
          <cell r="PB28">
            <v>338.57710798823837</v>
          </cell>
          <cell r="PC28">
            <v>331.95590618228908</v>
          </cell>
          <cell r="PD28">
            <v>331.00608721220493</v>
          </cell>
          <cell r="PE28">
            <v>331.14162436735626</v>
          </cell>
          <cell r="PF28">
            <v>329.63271463227272</v>
          </cell>
          <cell r="PG28">
            <v>329.07997717142104</v>
          </cell>
          <cell r="PH28">
            <v>327.08292190098763</v>
          </cell>
          <cell r="PI28">
            <v>324.01109934556484</v>
          </cell>
          <cell r="PJ28">
            <v>321.37130147218704</v>
          </cell>
          <cell r="PK28">
            <v>316.20500631606575</v>
          </cell>
          <cell r="PL28">
            <v>318.97292915642265</v>
          </cell>
          <cell r="PM28">
            <v>324.01109934556484</v>
          </cell>
          <cell r="PN28">
            <v>343.08583616507053</v>
          </cell>
          <cell r="PO28">
            <v>374.05713500118253</v>
          </cell>
          <cell r="PP28">
            <v>378.23231471025946</v>
          </cell>
          <cell r="PQ28">
            <v>371.57193419539925</v>
          </cell>
          <cell r="PR28">
            <v>369.42028185737132</v>
          </cell>
          <cell r="PS28">
            <v>346.58015344631673</v>
          </cell>
          <cell r="PT28">
            <v>325.39506076574327</v>
          </cell>
          <cell r="PU28">
            <v>314.8316337361336</v>
          </cell>
          <cell r="PV28">
            <v>311.6528638942242</v>
          </cell>
          <cell r="PW28">
            <v>299.99243301510813</v>
          </cell>
          <cell r="PX28">
            <v>286.59331456756593</v>
          </cell>
          <cell r="PY28">
            <v>276.25860648727416</v>
          </cell>
          <cell r="PZ28">
            <v>272.08342677819724</v>
          </cell>
          <cell r="QA28">
            <v>274.77510996878146</v>
          </cell>
          <cell r="QB28">
            <v>273.39326631665227</v>
          </cell>
          <cell r="QC28">
            <v>271.930947478652</v>
          </cell>
          <cell r="QD28">
            <v>279.25418939292433</v>
          </cell>
          <cell r="QE28">
            <v>255.56801264619827</v>
          </cell>
          <cell r="QF28">
            <v>241.51450387144089</v>
          </cell>
          <cell r="QG28">
            <v>230.9351935814619</v>
          </cell>
          <cell r="QH28">
            <v>222.69072256577013</v>
          </cell>
          <cell r="QI28">
            <v>218.17881773686409</v>
          </cell>
          <cell r="QJ28">
            <v>217.13899362468717</v>
          </cell>
          <cell r="QK28">
            <v>216.01445879054071</v>
          </cell>
          <cell r="QL28">
            <v>213.59596767830848</v>
          </cell>
          <cell r="QM28">
            <v>215.01910780739786</v>
          </cell>
          <cell r="QN28">
            <v>223.31758190834523</v>
          </cell>
          <cell r="QO28">
            <v>227.85807660591604</v>
          </cell>
          <cell r="QP28">
            <v>227.73101052296161</v>
          </cell>
          <cell r="QQ28">
            <v>229.27486343085766</v>
          </cell>
          <cell r="QR28">
            <v>236.67963941502572</v>
          </cell>
          <cell r="QS28">
            <v>237.29485103332996</v>
          </cell>
          <cell r="QT28">
            <v>236.06760444879532</v>
          </cell>
          <cell r="QU28">
            <v>235.8515921077728</v>
          </cell>
          <cell r="QV28">
            <v>217.91833226680757</v>
          </cell>
          <cell r="QW28">
            <v>212.22683063447477</v>
          </cell>
          <cell r="QX28">
            <v>203.4391521141529</v>
          </cell>
          <cell r="QY28">
            <v>199.96707139742375</v>
          </cell>
          <cell r="QZ28">
            <v>200.20002588284015</v>
          </cell>
          <cell r="RA28">
            <v>200.52722104644775</v>
          </cell>
          <cell r="RB28">
            <v>196.88148334968091</v>
          </cell>
          <cell r="RC28">
            <v>195.49010974133014</v>
          </cell>
          <cell r="RD28">
            <v>192.09109202229976</v>
          </cell>
          <cell r="RE28">
            <v>190.09297786784171</v>
          </cell>
          <cell r="RF28">
            <v>190.52923808598518</v>
          </cell>
          <cell r="RG28">
            <v>181.44930757486821</v>
          </cell>
          <cell r="RH28">
            <v>179.24788768768312</v>
          </cell>
          <cell r="RI28">
            <v>176.54773342490196</v>
          </cell>
          <cell r="RJ28">
            <v>173.32025491786001</v>
          </cell>
          <cell r="RK28">
            <v>173.92170104384422</v>
          </cell>
          <cell r="RL28">
            <v>177.89251613616943</v>
          </cell>
          <cell r="RM28">
            <v>179.35801162624358</v>
          </cell>
          <cell r="RN28">
            <v>174.30713482880591</v>
          </cell>
          <cell r="RO28">
            <v>174.12818342864512</v>
          </cell>
          <cell r="RP28">
            <v>168.03324698293207</v>
          </cell>
          <cell r="RQ28">
            <v>169.22025597453117</v>
          </cell>
          <cell r="RR28">
            <v>168.61775096452237</v>
          </cell>
          <cell r="RS28">
            <v>170.92505925416944</v>
          </cell>
          <cell r="RT28">
            <v>173.11800806915761</v>
          </cell>
          <cell r="RU28">
            <v>172.00406207525728</v>
          </cell>
          <cell r="RV28">
            <v>173.04600395548343</v>
          </cell>
          <cell r="RW28">
            <v>174.16206771743299</v>
          </cell>
          <cell r="RX28">
            <v>175.02611708152295</v>
          </cell>
          <cell r="RY28">
            <v>175.27495482730865</v>
          </cell>
          <cell r="RZ28">
            <v>177.47743359851839</v>
          </cell>
          <cell r="SA28">
            <v>177.94016591727731</v>
          </cell>
          <cell r="SB28">
            <v>178.10005740499497</v>
          </cell>
          <cell r="SC28">
            <v>178.53737650716306</v>
          </cell>
          <cell r="SD28">
            <v>179.46707668077946</v>
          </cell>
          <cell r="SE28">
            <v>182.40336208105086</v>
          </cell>
          <cell r="SF28">
            <v>181.7235585372448</v>
          </cell>
          <cell r="SG28">
            <v>182.95715842592716</v>
          </cell>
          <cell r="SH28">
            <v>183.5766055803299</v>
          </cell>
          <cell r="SI28">
            <v>181.71826411712169</v>
          </cell>
          <cell r="SJ28">
            <v>179.66932352948189</v>
          </cell>
          <cell r="SK28">
            <v>177.17459276747704</v>
          </cell>
          <cell r="SL28">
            <v>177.796157689929</v>
          </cell>
          <cell r="SM28">
            <v>179.40883805942534</v>
          </cell>
          <cell r="SN28">
            <v>178.98528444957734</v>
          </cell>
          <cell r="SO28">
            <v>179.33259840965272</v>
          </cell>
          <cell r="SP28">
            <v>179.71591442656518</v>
          </cell>
          <cell r="SQ28">
            <v>183.824384442091</v>
          </cell>
          <cell r="SR28">
            <v>188.97903187394141</v>
          </cell>
          <cell r="TJ28" t="str">
            <v>others</v>
          </cell>
        </row>
        <row r="29">
          <cell r="A29" t="str">
            <v>XS2051471105 Corp</v>
          </cell>
          <cell r="B29" t="str">
            <v>ERFFP 2 7/8 PERP nc-22</v>
          </cell>
          <cell r="C29" t="str">
            <v>XS2051471105</v>
          </cell>
          <cell r="D29">
            <v>289.92696995437149</v>
          </cell>
          <cell r="E29">
            <v>292.09432909929757</v>
          </cell>
          <cell r="F29">
            <v>284.5949450700283</v>
          </cell>
          <cell r="G29">
            <v>277.11163043200969</v>
          </cell>
          <cell r="H29">
            <v>280.24917907369138</v>
          </cell>
          <cell r="I29">
            <v>281.47848750436304</v>
          </cell>
          <cell r="J29">
            <v>294.86228174221515</v>
          </cell>
          <cell r="K29">
            <v>310.26579759287836</v>
          </cell>
          <cell r="L29">
            <v>309.78873754012585</v>
          </cell>
          <cell r="M29">
            <v>320.22982450520988</v>
          </cell>
          <cell r="N29">
            <v>326.15742120277883</v>
          </cell>
          <cell r="O29">
            <v>332.11715668284893</v>
          </cell>
          <cell r="P29">
            <v>331.71542190158368</v>
          </cell>
          <cell r="Q29">
            <v>327.87785040354726</v>
          </cell>
          <cell r="R29">
            <v>322.13505170536047</v>
          </cell>
          <cell r="S29">
            <v>322.79088373577594</v>
          </cell>
          <cell r="T29">
            <v>323.74199083042146</v>
          </cell>
          <cell r="U29">
            <v>366.98974437057967</v>
          </cell>
          <cell r="V29">
            <v>401.09903597390655</v>
          </cell>
          <cell r="W29">
            <v>421.16066661334037</v>
          </cell>
          <cell r="X29">
            <v>412.84977832591534</v>
          </cell>
          <cell r="Y29">
            <v>413.96057499611379</v>
          </cell>
          <cell r="Z29">
            <v>412.31044938206668</v>
          </cell>
          <cell r="AA29">
            <v>416.53870795488359</v>
          </cell>
          <cell r="AB29">
            <v>419.81485509610178</v>
          </cell>
          <cell r="AC29">
            <v>422.57577738034723</v>
          </cell>
          <cell r="AD29">
            <v>422.55368196737766</v>
          </cell>
          <cell r="AE29">
            <v>421.23097020006179</v>
          </cell>
          <cell r="AF29">
            <v>421.25105693912508</v>
          </cell>
          <cell r="AG29">
            <v>433.13537610590458</v>
          </cell>
          <cell r="AH29">
            <v>432.73364132463934</v>
          </cell>
          <cell r="AI29">
            <v>435.11894158840181</v>
          </cell>
          <cell r="AJ29">
            <v>429.35003012943264</v>
          </cell>
          <cell r="AK29">
            <v>428.86995706582064</v>
          </cell>
          <cell r="AL29">
            <v>429.50570235717299</v>
          </cell>
          <cell r="AM29">
            <v>431.76947784960265</v>
          </cell>
          <cell r="AN29">
            <v>441.24539700269696</v>
          </cell>
          <cell r="AO29">
            <v>442.15231327140333</v>
          </cell>
          <cell r="AP29">
            <v>447.99152831709387</v>
          </cell>
          <cell r="AQ29">
            <v>447.48935984051229</v>
          </cell>
          <cell r="AR29">
            <v>447.44416467761994</v>
          </cell>
          <cell r="AS29">
            <v>445.61124973809723</v>
          </cell>
          <cell r="AT29">
            <v>444.75856766486169</v>
          </cell>
          <cell r="AU29">
            <v>442.81919300830361</v>
          </cell>
          <cell r="AV29">
            <v>446.11542688858509</v>
          </cell>
          <cell r="AW29">
            <v>439.36226521551606</v>
          </cell>
          <cell r="AX29">
            <v>442.65146873712541</v>
          </cell>
          <cell r="AY29">
            <v>426.70761960566045</v>
          </cell>
          <cell r="AZ29">
            <v>435.82298179256912</v>
          </cell>
          <cell r="BA29">
            <v>415.63882204484941</v>
          </cell>
          <cell r="BB29">
            <v>407.2114306708574</v>
          </cell>
          <cell r="BC29">
            <v>416.14299919533732</v>
          </cell>
          <cell r="BD29">
            <v>475.33158885610101</v>
          </cell>
          <cell r="BE29">
            <v>489.11711787521841</v>
          </cell>
          <cell r="BF29">
            <v>485.41914921367169</v>
          </cell>
          <cell r="BG29">
            <v>487.65480327141285</v>
          </cell>
          <cell r="BH29">
            <v>486.69566148114205</v>
          </cell>
          <cell r="BI29">
            <v>487.68995506477359</v>
          </cell>
          <cell r="BJ29">
            <v>480.60636653411387</v>
          </cell>
          <cell r="BK29">
            <v>490.06722063291073</v>
          </cell>
          <cell r="BL29">
            <v>505.93574449288843</v>
          </cell>
          <cell r="BM29">
            <v>518.47991303789615</v>
          </cell>
          <cell r="BN29">
            <v>520.33592772734175</v>
          </cell>
          <cell r="BO29">
            <v>520.06776976084711</v>
          </cell>
          <cell r="BP29">
            <v>527.93273244106774</v>
          </cell>
          <cell r="BQ29">
            <v>530.68461569273472</v>
          </cell>
          <cell r="BR29">
            <v>542.86320558679108</v>
          </cell>
          <cell r="BS29">
            <v>556.5292185084819</v>
          </cell>
          <cell r="BT29">
            <v>545.46845564329635</v>
          </cell>
          <cell r="BU29">
            <v>541.50534202611448</v>
          </cell>
          <cell r="BV29">
            <v>548.48146650278579</v>
          </cell>
          <cell r="BW29">
            <v>548.3207725902796</v>
          </cell>
          <cell r="BX29">
            <v>546.09415756511692</v>
          </cell>
          <cell r="BY29">
            <v>546.09114455425731</v>
          </cell>
          <cell r="BZ29">
            <v>546.15040043449403</v>
          </cell>
          <cell r="CA29">
            <v>550.77436776685715</v>
          </cell>
          <cell r="CB29">
            <v>543.73095271432408</v>
          </cell>
          <cell r="CC29">
            <v>536.87735734593866</v>
          </cell>
          <cell r="CD29">
            <v>546.02988000011442</v>
          </cell>
          <cell r="CE29">
            <v>546.5310441397429</v>
          </cell>
          <cell r="CF29">
            <v>540.74606328952302</v>
          </cell>
          <cell r="CG29">
            <v>539.87530315113065</v>
          </cell>
          <cell r="CH29">
            <v>540.17459556317328</v>
          </cell>
          <cell r="CI29">
            <v>536.81307978093628</v>
          </cell>
          <cell r="CJ29">
            <v>541.58769765627392</v>
          </cell>
          <cell r="CK29">
            <v>535.65708794784553</v>
          </cell>
          <cell r="CL29">
            <v>534.50511346256735</v>
          </cell>
          <cell r="CM29">
            <v>525.49420231878764</v>
          </cell>
          <cell r="CN29">
            <v>542.89835738015177</v>
          </cell>
          <cell r="CO29">
            <v>597.48507512152196</v>
          </cell>
          <cell r="CP29">
            <v>596.58518921148777</v>
          </cell>
          <cell r="CQ29">
            <v>611.48653658556941</v>
          </cell>
          <cell r="CR29">
            <v>609.2649432451725</v>
          </cell>
          <cell r="CS29">
            <v>624.11707810854909</v>
          </cell>
          <cell r="CT29">
            <v>599.85932767879967</v>
          </cell>
          <cell r="CU29">
            <v>664.27247816991803</v>
          </cell>
          <cell r="CV29">
            <v>662.52894921922689</v>
          </cell>
          <cell r="CW29">
            <v>629.18897972202296</v>
          </cell>
          <cell r="CX29">
            <v>623.5626841104031</v>
          </cell>
          <cell r="CY29">
            <v>632.60071235191822</v>
          </cell>
          <cell r="CZ29">
            <v>623.65608744704718</v>
          </cell>
          <cell r="DA29">
            <v>621.38528159594534</v>
          </cell>
          <cell r="DB29">
            <v>621.65544823634627</v>
          </cell>
          <cell r="DC29">
            <v>615.4104810615778</v>
          </cell>
          <cell r="DD29">
            <v>586.99778865659232</v>
          </cell>
          <cell r="DE29">
            <v>574.94273220777518</v>
          </cell>
          <cell r="DF29">
            <v>550.67393407154088</v>
          </cell>
          <cell r="DG29">
            <v>522.62882899141312</v>
          </cell>
          <cell r="DH29">
            <v>521.76108186388024</v>
          </cell>
          <cell r="DI29">
            <v>530.58920368218423</v>
          </cell>
          <cell r="DJ29">
            <v>452.73802475774289</v>
          </cell>
          <cell r="DK29">
            <v>435.00846452355387</v>
          </cell>
          <cell r="DL29">
            <v>436.03288821578025</v>
          </cell>
          <cell r="DM29">
            <v>439.87347272467611</v>
          </cell>
          <cell r="DN29">
            <v>442.25676431453223</v>
          </cell>
          <cell r="DO29">
            <v>446.34642438781259</v>
          </cell>
          <cell r="DP29">
            <v>409.96431825947764</v>
          </cell>
          <cell r="DQ29">
            <v>381.83384453833105</v>
          </cell>
          <cell r="DR29">
            <v>366.59303127408026</v>
          </cell>
          <cell r="DS29">
            <v>352.66789941847321</v>
          </cell>
          <cell r="DT29">
            <v>338.13213069534305</v>
          </cell>
          <cell r="DU29">
            <v>339.39859959328174</v>
          </cell>
          <cell r="DV29">
            <v>340.9553218706846</v>
          </cell>
          <cell r="DW29">
            <v>339.90378108072281</v>
          </cell>
          <cell r="DX29">
            <v>338.76184996497631</v>
          </cell>
          <cell r="DY29">
            <v>337.89108982658388</v>
          </cell>
          <cell r="DZ29">
            <v>337.96340208721165</v>
          </cell>
          <cell r="EA29">
            <v>340.05644029760361</v>
          </cell>
          <cell r="EB29">
            <v>340.84785781669615</v>
          </cell>
          <cell r="EC29">
            <v>343.08652488529685</v>
          </cell>
          <cell r="ED29">
            <v>341.87629885673522</v>
          </cell>
          <cell r="EE29">
            <v>340.77554555606838</v>
          </cell>
          <cell r="EF29">
            <v>338.1763215212822</v>
          </cell>
          <cell r="EG29">
            <v>340.43607966589929</v>
          </cell>
          <cell r="EH29">
            <v>343.88497276306151</v>
          </cell>
          <cell r="EI29">
            <v>343.35669152569773</v>
          </cell>
          <cell r="EJ29">
            <v>341.56595873820783</v>
          </cell>
          <cell r="EK29">
            <v>339.0571250292063</v>
          </cell>
          <cell r="EL29">
            <v>337.86196405494218</v>
          </cell>
          <cell r="EM29">
            <v>335.11711116194726</v>
          </cell>
          <cell r="EN29">
            <v>327.90597183823587</v>
          </cell>
          <cell r="EO29">
            <v>332.7739930502176</v>
          </cell>
          <cell r="EP29">
            <v>328.22434665238859</v>
          </cell>
          <cell r="EQ29">
            <v>323.12633227813245</v>
          </cell>
          <cell r="ER29">
            <v>335.80206896400449</v>
          </cell>
          <cell r="ES29">
            <v>341.28173138046265</v>
          </cell>
          <cell r="ET29">
            <v>361.9047863767147</v>
          </cell>
          <cell r="EU29">
            <v>363.40928313255307</v>
          </cell>
          <cell r="EV29">
            <v>366.25858706867695</v>
          </cell>
          <cell r="EW29">
            <v>375.38700563597683</v>
          </cell>
          <cell r="EX29">
            <v>380.14354544615747</v>
          </cell>
          <cell r="EY29">
            <v>381.40298398542399</v>
          </cell>
          <cell r="EZ29">
            <v>393.01814084875588</v>
          </cell>
          <cell r="FA29">
            <v>396.60061076068877</v>
          </cell>
          <cell r="FB29">
            <v>396.33747447896002</v>
          </cell>
          <cell r="FC29">
            <v>395.70373786151407</v>
          </cell>
          <cell r="FD29">
            <v>391.66831198370454</v>
          </cell>
          <cell r="FE29">
            <v>388.03964257192609</v>
          </cell>
          <cell r="FF29">
            <v>388.23347960388662</v>
          </cell>
          <cell r="FG29">
            <v>391.5126397559643</v>
          </cell>
          <cell r="FH29">
            <v>393.85977521550655</v>
          </cell>
          <cell r="FI29">
            <v>393.84571449816224</v>
          </cell>
          <cell r="FJ29">
            <v>393.96924794340129</v>
          </cell>
          <cell r="FK29">
            <v>393.32345928251743</v>
          </cell>
          <cell r="FL29">
            <v>391.87319672214983</v>
          </cell>
          <cell r="FM29">
            <v>395.36226329743857</v>
          </cell>
          <cell r="FN29">
            <v>394.78878689718249</v>
          </cell>
          <cell r="FO29">
            <v>393.7362417702675</v>
          </cell>
          <cell r="FP29">
            <v>394.28260107278822</v>
          </cell>
          <cell r="FQ29">
            <v>395.81521926331521</v>
          </cell>
          <cell r="FR29">
            <v>395.56212635111808</v>
          </cell>
          <cell r="FS29">
            <v>397.02444095492365</v>
          </cell>
          <cell r="FT29">
            <v>396.80951284694675</v>
          </cell>
          <cell r="FU29">
            <v>397.52259208369253</v>
          </cell>
          <cell r="FV29">
            <v>398.20955855965616</v>
          </cell>
          <cell r="FW29">
            <v>400.01033471667768</v>
          </cell>
          <cell r="FX29">
            <v>402.55833756685257</v>
          </cell>
          <cell r="FY29">
            <v>399.04617124164105</v>
          </cell>
          <cell r="FZ29">
            <v>395.69771183979509</v>
          </cell>
          <cell r="GA29">
            <v>395.67561642682551</v>
          </cell>
          <cell r="GB29">
            <v>395.04489282023906</v>
          </cell>
          <cell r="GC29">
            <v>391.2806379197836</v>
          </cell>
          <cell r="GD29">
            <v>391.21937336564059</v>
          </cell>
          <cell r="GE29">
            <v>394.9534981575012</v>
          </cell>
          <cell r="GF29">
            <v>399.11948783922196</v>
          </cell>
          <cell r="GG29">
            <v>399.68392520689969</v>
          </cell>
          <cell r="GH29">
            <v>397.86406664776803</v>
          </cell>
          <cell r="GI29">
            <v>398.77399592733383</v>
          </cell>
          <cell r="GJ29">
            <v>395.77102843737606</v>
          </cell>
          <cell r="GK29">
            <v>397.69634237658977</v>
          </cell>
          <cell r="GL29">
            <v>392.96792400109769</v>
          </cell>
          <cell r="GM29">
            <v>388.25356634294985</v>
          </cell>
          <cell r="GN29">
            <v>386.73802188062666</v>
          </cell>
          <cell r="GO29">
            <v>386.05607708942892</v>
          </cell>
          <cell r="GP29">
            <v>379.51282183957102</v>
          </cell>
          <cell r="GQ29">
            <v>382.04676397240161</v>
          </cell>
          <cell r="GR29">
            <v>382.38422118866441</v>
          </cell>
          <cell r="GS29">
            <v>379.27981566643717</v>
          </cell>
          <cell r="GT29">
            <v>381.39796230065821</v>
          </cell>
          <cell r="GU29">
            <v>390.04329479348655</v>
          </cell>
          <cell r="GV29">
            <v>390.77244342148305</v>
          </cell>
          <cell r="GW29">
            <v>391.03959705102443</v>
          </cell>
          <cell r="GX29">
            <v>394.76367847335342</v>
          </cell>
          <cell r="GY29">
            <v>399.16468300211426</v>
          </cell>
          <cell r="GZ29">
            <v>414.17650744104384</v>
          </cell>
          <cell r="HA29">
            <v>419.79778136789798</v>
          </cell>
          <cell r="HB29">
            <v>418.40476601386069</v>
          </cell>
          <cell r="HC29">
            <v>420.64845476722718</v>
          </cell>
          <cell r="HD29">
            <v>424.53624311292168</v>
          </cell>
          <cell r="HE29">
            <v>420.90255201637746</v>
          </cell>
          <cell r="HF29">
            <v>487.34044580507276</v>
          </cell>
          <cell r="HG29">
            <v>444.71035949110984</v>
          </cell>
          <cell r="HH29">
            <v>339.10935055077073</v>
          </cell>
          <cell r="HI29">
            <v>343.80864315462111</v>
          </cell>
          <cell r="HJ29">
            <v>346.17285234236715</v>
          </cell>
          <cell r="HK29">
            <v>351.89958164930346</v>
          </cell>
          <cell r="HL29">
            <v>351.32007922732828</v>
          </cell>
          <cell r="HM29">
            <v>353.71944020843506</v>
          </cell>
          <cell r="HN29">
            <v>351.94075946438312</v>
          </cell>
          <cell r="HO29">
            <v>354.03078466391565</v>
          </cell>
          <cell r="HP29">
            <v>353.91629025125502</v>
          </cell>
          <cell r="HQ29">
            <v>350.15203535079957</v>
          </cell>
          <cell r="HR29">
            <v>346.39481080901623</v>
          </cell>
          <cell r="HS29">
            <v>348.49889672589308</v>
          </cell>
          <cell r="HT29">
            <v>348.94381799614433</v>
          </cell>
          <cell r="HU29">
            <v>348.30807270479198</v>
          </cell>
          <cell r="HV29">
            <v>347.82297795641426</v>
          </cell>
          <cell r="HW29">
            <v>347.59298479413985</v>
          </cell>
          <cell r="HX29">
            <v>344.36906317448614</v>
          </cell>
          <cell r="HY29">
            <v>342.00786699759959</v>
          </cell>
          <cell r="HZ29">
            <v>346.17686969017984</v>
          </cell>
          <cell r="IA29">
            <v>347.78782616305352</v>
          </cell>
          <cell r="IB29">
            <v>348.70880314910409</v>
          </cell>
          <cell r="IC29">
            <v>343.63288418781758</v>
          </cell>
          <cell r="ID29">
            <v>337.78161709868908</v>
          </cell>
          <cell r="IE29">
            <v>338.82914054083824</v>
          </cell>
          <cell r="IF29">
            <v>352.56043536448482</v>
          </cell>
          <cell r="IG29">
            <v>351.96586788821224</v>
          </cell>
          <cell r="IH29">
            <v>352.94409208059312</v>
          </cell>
          <cell r="II29">
            <v>356.91122304558752</v>
          </cell>
          <cell r="TJ29" t="str">
            <v>missing</v>
          </cell>
        </row>
        <row r="30">
          <cell r="A30" t="str">
            <v>XS1224953882 Corp</v>
          </cell>
          <cell r="B30" t="str">
            <v>ERFFP 4 7/8 PERP nc-23</v>
          </cell>
          <cell r="C30" t="str">
            <v>XS1224953882</v>
          </cell>
          <cell r="D30">
            <v>298.95943851131199</v>
          </cell>
          <cell r="E30">
            <v>299.34424600231648</v>
          </cell>
          <cell r="F30">
            <v>300.68757397091389</v>
          </cell>
          <cell r="G30">
            <v>296.65858956509828</v>
          </cell>
          <cell r="H30">
            <v>299.84699449056387</v>
          </cell>
          <cell r="I30">
            <v>299.96393598783015</v>
          </cell>
          <cell r="J30">
            <v>307.74404380595689</v>
          </cell>
          <cell r="K30">
            <v>314.35873465132715</v>
          </cell>
          <cell r="L30">
            <v>310.50266374146941</v>
          </cell>
          <cell r="M30">
            <v>328.05888083106282</v>
          </cell>
          <cell r="N30">
            <v>333.80400669676067</v>
          </cell>
          <cell r="O30">
            <v>327.49616234421734</v>
          </cell>
          <cell r="P30">
            <v>326.1288463761806</v>
          </cell>
          <cell r="Q30">
            <v>327.08736685377357</v>
          </cell>
          <cell r="R30">
            <v>311.42420271992683</v>
          </cell>
          <cell r="S30">
            <v>304.66458437794449</v>
          </cell>
          <cell r="T30">
            <v>275.20032456672192</v>
          </cell>
          <cell r="U30">
            <v>287.62910677617793</v>
          </cell>
          <cell r="V30">
            <v>330.33874027776722</v>
          </cell>
          <cell r="W30">
            <v>334.03089319145676</v>
          </cell>
          <cell r="X30">
            <v>333.79301219701767</v>
          </cell>
          <cell r="Y30">
            <v>337.31924811458589</v>
          </cell>
          <cell r="Z30">
            <v>349.9779153186679</v>
          </cell>
          <cell r="AA30">
            <v>348.69655634862181</v>
          </cell>
          <cell r="AB30">
            <v>351.14633079135416</v>
          </cell>
          <cell r="AC30">
            <v>361.56611804777384</v>
          </cell>
          <cell r="AD30">
            <v>361.16431905716661</v>
          </cell>
          <cell r="AE30">
            <v>359.03838260686399</v>
          </cell>
          <cell r="AF30">
            <v>359.48815759634971</v>
          </cell>
          <cell r="AG30">
            <v>363.55112500137091</v>
          </cell>
          <cell r="AH30">
            <v>343.17831697762017</v>
          </cell>
          <cell r="AI30">
            <v>358.67756311529877</v>
          </cell>
          <cell r="AJ30">
            <v>383.17130954271556</v>
          </cell>
          <cell r="AK30">
            <v>383.9699100240469</v>
          </cell>
          <cell r="AL30">
            <v>388.80049341112374</v>
          </cell>
          <cell r="AM30">
            <v>394.65956227415802</v>
          </cell>
          <cell r="AN30">
            <v>393.5631107997894</v>
          </cell>
          <cell r="AO30">
            <v>392.22877833098175</v>
          </cell>
          <cell r="AP30">
            <v>386.46166346579787</v>
          </cell>
          <cell r="AQ30">
            <v>381.88495307278635</v>
          </cell>
          <cell r="AR30">
            <v>382.39070006096364</v>
          </cell>
          <cell r="AS30">
            <v>383.82398302745821</v>
          </cell>
          <cell r="AT30">
            <v>381.46316408264636</v>
          </cell>
          <cell r="AU30">
            <v>380.52463360458609</v>
          </cell>
          <cell r="AV30">
            <v>367.92393739914894</v>
          </cell>
          <cell r="AW30">
            <v>366.29775093716381</v>
          </cell>
          <cell r="AX30">
            <v>368.57061388403179</v>
          </cell>
          <cell r="AY30">
            <v>361.38021105211971</v>
          </cell>
          <cell r="AZ30">
            <v>359.85897208768131</v>
          </cell>
          <cell r="BA30">
            <v>347.00140438824894</v>
          </cell>
          <cell r="BB30">
            <v>341.48616351717709</v>
          </cell>
          <cell r="BC30">
            <v>340.40670354241132</v>
          </cell>
          <cell r="BD30">
            <v>349.13733583831788</v>
          </cell>
          <cell r="BE30">
            <v>399.60009065866473</v>
          </cell>
          <cell r="BF30">
            <v>406.603586994946</v>
          </cell>
          <cell r="BG30">
            <v>418.05285922729968</v>
          </cell>
          <cell r="BH30">
            <v>419.70403318870069</v>
          </cell>
          <cell r="BI30">
            <v>414.33771781414748</v>
          </cell>
          <cell r="BJ30">
            <v>415.17629829454421</v>
          </cell>
          <cell r="BK30">
            <v>419.00538270503279</v>
          </cell>
          <cell r="BL30">
            <v>446.85245155406</v>
          </cell>
          <cell r="BM30">
            <v>449.08733350181581</v>
          </cell>
          <cell r="BN30">
            <v>452.7445039163232</v>
          </cell>
          <cell r="BO30">
            <v>471.67503347378971</v>
          </cell>
          <cell r="BP30">
            <v>471.53910147696729</v>
          </cell>
          <cell r="BQ30">
            <v>492.98037497574086</v>
          </cell>
          <cell r="BR30">
            <v>491.36618251347545</v>
          </cell>
          <cell r="BS30">
            <v>496.35268789690736</v>
          </cell>
          <cell r="BT30">
            <v>495.96588140594957</v>
          </cell>
          <cell r="BU30">
            <v>496.08182340323924</v>
          </cell>
          <cell r="BV30">
            <v>499.76697981709242</v>
          </cell>
          <cell r="BW30">
            <v>498.20076335370538</v>
          </cell>
          <cell r="BX30">
            <v>495.35318792027238</v>
          </cell>
          <cell r="BY30">
            <v>496.30171339809897</v>
          </cell>
          <cell r="BZ30">
            <v>499.15828433132174</v>
          </cell>
          <cell r="CA30">
            <v>503.00036224150659</v>
          </cell>
          <cell r="CB30">
            <v>501.52310127604005</v>
          </cell>
          <cell r="CC30">
            <v>488.686523076117</v>
          </cell>
          <cell r="CD30">
            <v>483.9588881866336</v>
          </cell>
          <cell r="CE30">
            <v>481.10831425327063</v>
          </cell>
          <cell r="CF30">
            <v>491.777976503849</v>
          </cell>
          <cell r="CG30">
            <v>499.52809932267667</v>
          </cell>
          <cell r="CH30">
            <v>494.30171394485234</v>
          </cell>
          <cell r="CI30">
            <v>513.25823050171141</v>
          </cell>
          <cell r="CJ30">
            <v>512.533593018651</v>
          </cell>
          <cell r="CK30">
            <v>514.0628279829026</v>
          </cell>
          <cell r="CL30">
            <v>517.10830441170924</v>
          </cell>
          <cell r="CM30">
            <v>525.12529372429856</v>
          </cell>
          <cell r="CN30">
            <v>518.89640986990923</v>
          </cell>
          <cell r="CO30">
            <v>547.19025520849232</v>
          </cell>
          <cell r="CP30">
            <v>569.1412736953497</v>
          </cell>
          <cell r="CQ30">
            <v>665.18322645020476</v>
          </cell>
          <cell r="CR30">
            <v>686.8034104447961</v>
          </cell>
          <cell r="CS30">
            <v>731.01129441136118</v>
          </cell>
          <cell r="CT30">
            <v>730.88135941439862</v>
          </cell>
          <cell r="CU30">
            <v>715.61399727129935</v>
          </cell>
          <cell r="CV30">
            <v>761.02527920973296</v>
          </cell>
          <cell r="CW30">
            <v>757.88085228323939</v>
          </cell>
          <cell r="CX30">
            <v>766.75941057568787</v>
          </cell>
          <cell r="CY30">
            <v>760.83437471419575</v>
          </cell>
          <cell r="CZ30">
            <v>803.09123472636941</v>
          </cell>
          <cell r="DA30">
            <v>859.96278339689968</v>
          </cell>
          <cell r="DB30">
            <v>872.12469911259416</v>
          </cell>
          <cell r="DC30">
            <v>879.43404244172575</v>
          </cell>
          <cell r="DD30">
            <v>806.66044914293286</v>
          </cell>
          <cell r="DE30">
            <v>809.26614558202039</v>
          </cell>
          <cell r="DF30">
            <v>818.37358936911824</v>
          </cell>
          <cell r="DG30">
            <v>739.932831202805</v>
          </cell>
          <cell r="DH30">
            <v>692.45658231264349</v>
          </cell>
          <cell r="DI30">
            <v>609.474096252501</v>
          </cell>
          <cell r="DJ30">
            <v>598.36365451222662</v>
          </cell>
          <cell r="DK30">
            <v>545.68800674360989</v>
          </cell>
          <cell r="DL30">
            <v>532.23573655807968</v>
          </cell>
          <cell r="DM30">
            <v>538.46262141251566</v>
          </cell>
          <cell r="DN30">
            <v>450.4876329690814</v>
          </cell>
          <cell r="DO30">
            <v>413.8819458248019</v>
          </cell>
          <cell r="DP30">
            <v>411.38819338309764</v>
          </cell>
          <cell r="DQ30">
            <v>429.51112695944312</v>
          </cell>
          <cell r="DR30">
            <v>429.88294095075133</v>
          </cell>
          <cell r="DS30">
            <v>427.54810900533198</v>
          </cell>
          <cell r="DT30">
            <v>393.96391029042007</v>
          </cell>
          <cell r="DU30">
            <v>371.52513581496476</v>
          </cell>
          <cell r="DV30">
            <v>357.54213114184142</v>
          </cell>
          <cell r="DW30">
            <v>351.2342867892981</v>
          </cell>
          <cell r="DX30">
            <v>336.38471563643219</v>
          </cell>
          <cell r="DY30">
            <v>334.78151767390966</v>
          </cell>
          <cell r="DZ30">
            <v>336.04088764446976</v>
          </cell>
          <cell r="EA30">
            <v>335.47417115771771</v>
          </cell>
          <cell r="EB30">
            <v>331.05638126099109</v>
          </cell>
          <cell r="EC30">
            <v>329.75603179138898</v>
          </cell>
          <cell r="ED30">
            <v>328.07287383073572</v>
          </cell>
          <cell r="EE30">
            <v>330.78351776736974</v>
          </cell>
          <cell r="EF30">
            <v>332.35673073059326</v>
          </cell>
          <cell r="EG30">
            <v>334.43569068199395</v>
          </cell>
          <cell r="EH30">
            <v>334.54963367933033</v>
          </cell>
          <cell r="EI30">
            <v>333.11435171288252</v>
          </cell>
          <cell r="EJ30">
            <v>333.44618570512534</v>
          </cell>
          <cell r="EK30">
            <v>334.38471618318562</v>
          </cell>
          <cell r="EL30">
            <v>338.73254108154771</v>
          </cell>
          <cell r="EM30">
            <v>339.51115156334635</v>
          </cell>
          <cell r="EN30">
            <v>337.30825361484284</v>
          </cell>
          <cell r="EO30">
            <v>331.94193824028969</v>
          </cell>
          <cell r="EP30">
            <v>325.20131039786338</v>
          </cell>
          <cell r="EQ30">
            <v>318.57062755286694</v>
          </cell>
          <cell r="ER30">
            <v>313.01140868282317</v>
          </cell>
          <cell r="ES30">
            <v>312.28677119976282</v>
          </cell>
          <cell r="ET30">
            <v>310.39571724396944</v>
          </cell>
          <cell r="EU30">
            <v>311.35723622149226</v>
          </cell>
          <cell r="EV30">
            <v>314.15383715611694</v>
          </cell>
          <cell r="EW30">
            <v>317.96393106704949</v>
          </cell>
          <cell r="EX30">
            <v>323.96992642664912</v>
          </cell>
          <cell r="EY30">
            <v>330.56362777251002</v>
          </cell>
          <cell r="EZ30">
            <v>332.90045871788266</v>
          </cell>
          <cell r="FA30">
            <v>333.83299219608307</v>
          </cell>
          <cell r="FB30">
            <v>336.4576791347265</v>
          </cell>
          <cell r="FC30">
            <v>337.28426561540363</v>
          </cell>
          <cell r="FD30">
            <v>343.83698746222257</v>
          </cell>
          <cell r="FE30">
            <v>347.04638188719753</v>
          </cell>
          <cell r="FF30">
            <v>343.96392395925523</v>
          </cell>
          <cell r="FG30">
            <v>342.10285500276086</v>
          </cell>
          <cell r="FH30">
            <v>344.9544284361005</v>
          </cell>
          <cell r="FI30">
            <v>336.48766413402558</v>
          </cell>
          <cell r="FJ30">
            <v>341.54913201570514</v>
          </cell>
          <cell r="FK30">
            <v>341.00740302836897</v>
          </cell>
          <cell r="FL30">
            <v>344.95542793607711</v>
          </cell>
          <cell r="FM30">
            <v>346.91744639021158</v>
          </cell>
          <cell r="FN30">
            <v>348.38271335595846</v>
          </cell>
          <cell r="FO30">
            <v>350.24578131240605</v>
          </cell>
          <cell r="FP30">
            <v>352.69455625516173</v>
          </cell>
          <cell r="FQ30">
            <v>353.98790922492742</v>
          </cell>
          <cell r="FR30">
            <v>355.94592967915537</v>
          </cell>
          <cell r="FS30">
            <v>359.41219559812544</v>
          </cell>
          <cell r="FT30">
            <v>362.54862652480602</v>
          </cell>
          <cell r="FU30">
            <v>361.57411404758693</v>
          </cell>
          <cell r="FV30">
            <v>366.45966993337868</v>
          </cell>
          <cell r="FW30">
            <v>368.51164338541031</v>
          </cell>
          <cell r="FX30">
            <v>374.58960274332759</v>
          </cell>
          <cell r="FY30">
            <v>377.37021167832614</v>
          </cell>
          <cell r="FZ30">
            <v>377.82698316764834</v>
          </cell>
          <cell r="GA30">
            <v>374.49065224564077</v>
          </cell>
          <cell r="GB30">
            <v>376.62258569580314</v>
          </cell>
          <cell r="GC30">
            <v>377.42818267697101</v>
          </cell>
          <cell r="GD30">
            <v>377.78300516867637</v>
          </cell>
          <cell r="GE30">
            <v>378.45866715288167</v>
          </cell>
          <cell r="GF30">
            <v>382.85146955019235</v>
          </cell>
          <cell r="GG30">
            <v>386.84846995675559</v>
          </cell>
          <cell r="GH30">
            <v>385.4571659892797</v>
          </cell>
          <cell r="GI30">
            <v>387.94392193114754</v>
          </cell>
          <cell r="GJ30">
            <v>381.07036059182883</v>
          </cell>
          <cell r="GK30">
            <v>378.88745264285802</v>
          </cell>
          <cell r="GL30">
            <v>380.95341909456255</v>
          </cell>
          <cell r="GM30">
            <v>379.43018113017081</v>
          </cell>
          <cell r="GN30">
            <v>375.78300571542979</v>
          </cell>
          <cell r="GO30">
            <v>374.02588475650549</v>
          </cell>
          <cell r="GP30">
            <v>373.0023967804313</v>
          </cell>
          <cell r="GQ30">
            <v>371.14932382375002</v>
          </cell>
          <cell r="GR30">
            <v>369.99290235078337</v>
          </cell>
          <cell r="GS30">
            <v>374.19779875248668</v>
          </cell>
          <cell r="GT30">
            <v>372.73453078669309</v>
          </cell>
          <cell r="GU30">
            <v>377.31723817956447</v>
          </cell>
          <cell r="GV30">
            <v>385.3502194917798</v>
          </cell>
          <cell r="GW30">
            <v>386.38770046752694</v>
          </cell>
          <cell r="GX30">
            <v>390.06885888147355</v>
          </cell>
          <cell r="GY30">
            <v>388.84746991002555</v>
          </cell>
          <cell r="GZ30">
            <v>390.98939835995435</v>
          </cell>
          <cell r="HA30">
            <v>415.33122079092266</v>
          </cell>
          <cell r="HB30">
            <v>422.9743971122503</v>
          </cell>
          <cell r="HC30">
            <v>426.27174753516914</v>
          </cell>
          <cell r="HD30">
            <v>430.70053193163869</v>
          </cell>
          <cell r="HE30">
            <v>438.90842573976516</v>
          </cell>
          <cell r="HF30">
            <v>442.45165315693617</v>
          </cell>
          <cell r="HG30">
            <v>563.1312803358436</v>
          </cell>
          <cell r="HH30">
            <v>472.75449344855548</v>
          </cell>
          <cell r="HI30">
            <v>330.86647626543044</v>
          </cell>
          <cell r="HJ30">
            <v>334.32674518454075</v>
          </cell>
          <cell r="HK30">
            <v>333.15233271199469</v>
          </cell>
          <cell r="HL30">
            <v>337.63708910715576</v>
          </cell>
          <cell r="HM30">
            <v>342.01489900481698</v>
          </cell>
          <cell r="HN30">
            <v>342.64458399009703</v>
          </cell>
          <cell r="HO30">
            <v>342.94543348306422</v>
          </cell>
          <cell r="HP30">
            <v>343.40220497238636</v>
          </cell>
          <cell r="HQ30">
            <v>345.17831643086674</v>
          </cell>
          <cell r="HR30">
            <v>341.10835252600907</v>
          </cell>
          <cell r="HS30">
            <v>333.92194769400356</v>
          </cell>
          <cell r="HT30">
            <v>338.78251608037948</v>
          </cell>
          <cell r="HU30">
            <v>339.06937257367372</v>
          </cell>
          <cell r="HV30">
            <v>337.85597960203881</v>
          </cell>
          <cell r="HW30">
            <v>335.59311165493727</v>
          </cell>
          <cell r="HX30">
            <v>330.27677127921584</v>
          </cell>
          <cell r="HY30">
            <v>324.01490392559771</v>
          </cell>
          <cell r="HZ30">
            <v>324.93544340407851</v>
          </cell>
          <cell r="IA30">
            <v>329.50815579718352</v>
          </cell>
          <cell r="IB30">
            <v>327.29226434898379</v>
          </cell>
          <cell r="IC30">
            <v>322.20780796784163</v>
          </cell>
          <cell r="ID30">
            <v>318.47767405503987</v>
          </cell>
          <cell r="IE30">
            <v>312.55763569343088</v>
          </cell>
          <cell r="IF30">
            <v>313.26328267693521</v>
          </cell>
          <cell r="IG30">
            <v>336.22179714024065</v>
          </cell>
          <cell r="IH30">
            <v>334.00390669208764</v>
          </cell>
          <cell r="II30">
            <v>334.39571068292855</v>
          </cell>
          <cell r="IJ30">
            <v>334.11884918940069</v>
          </cell>
          <cell r="IK30">
            <v>332.26377723276613</v>
          </cell>
          <cell r="IL30">
            <v>333.87097319519523</v>
          </cell>
          <cell r="IM30">
            <v>328.87047481209044</v>
          </cell>
          <cell r="IN30">
            <v>335.52314665657281</v>
          </cell>
          <cell r="IO30">
            <v>338.78051708042619</v>
          </cell>
          <cell r="IP30">
            <v>347.19330838376288</v>
          </cell>
          <cell r="IQ30">
            <v>351.12234279191495</v>
          </cell>
          <cell r="IR30">
            <v>353.39320673882963</v>
          </cell>
          <cell r="IS30">
            <v>355.25427569532394</v>
          </cell>
          <cell r="IT30">
            <v>355.3092481940389</v>
          </cell>
          <cell r="IU30">
            <v>354.95542520231004</v>
          </cell>
          <cell r="IV30">
            <v>362.44667752718925</v>
          </cell>
          <cell r="IW30">
            <v>381.5661125802398</v>
          </cell>
          <cell r="IX30">
            <v>383.40019503736494</v>
          </cell>
          <cell r="IY30">
            <v>388.41968392002582</v>
          </cell>
          <cell r="IZ30">
            <v>392.90943781507013</v>
          </cell>
          <cell r="JA30">
            <v>380.34072560888529</v>
          </cell>
          <cell r="JB30">
            <v>379.13233013713358</v>
          </cell>
          <cell r="JC30">
            <v>374.43368074697253</v>
          </cell>
          <cell r="JD30">
            <v>380.11084061425925</v>
          </cell>
          <cell r="JE30">
            <v>386.36870996797086</v>
          </cell>
          <cell r="JF30">
            <v>398.93842167413231</v>
          </cell>
          <cell r="JG30">
            <v>400.99739162600036</v>
          </cell>
          <cell r="JH30">
            <v>400.34771664118767</v>
          </cell>
          <cell r="JI30">
            <v>391.5990933457017</v>
          </cell>
          <cell r="JJ30">
            <v>384.77450750523803</v>
          </cell>
          <cell r="JK30">
            <v>380.2517701109648</v>
          </cell>
          <cell r="JL30">
            <v>382.75052005255225</v>
          </cell>
          <cell r="JM30">
            <v>375.6910517175794</v>
          </cell>
          <cell r="JN30">
            <v>377.73702816975117</v>
          </cell>
          <cell r="JO30">
            <v>379.89294961935286</v>
          </cell>
          <cell r="JP30">
            <v>379.15831713652614</v>
          </cell>
          <cell r="JQ30">
            <v>378.17081115961076</v>
          </cell>
          <cell r="JR30">
            <v>379.51813712811474</v>
          </cell>
          <cell r="JS30">
            <v>371.61509081286192</v>
          </cell>
          <cell r="JT30">
            <v>371.60809431302545</v>
          </cell>
          <cell r="JU30">
            <v>360.90944656312462</v>
          </cell>
          <cell r="JV30">
            <v>356.03688417702909</v>
          </cell>
          <cell r="JW30">
            <v>355.32823869359493</v>
          </cell>
          <cell r="JX30">
            <v>352.83548575186728</v>
          </cell>
          <cell r="JY30">
            <v>349.15132883799077</v>
          </cell>
          <cell r="JZ30">
            <v>355.89695418030021</v>
          </cell>
          <cell r="KA30">
            <v>363.6230889996886</v>
          </cell>
          <cell r="KB30">
            <v>362.34972602945567</v>
          </cell>
          <cell r="KC30">
            <v>356.78251115959881</v>
          </cell>
          <cell r="KD30">
            <v>358.15582412749529</v>
          </cell>
          <cell r="KE30">
            <v>367.02338792020083</v>
          </cell>
          <cell r="KF30">
            <v>378.00789266341923</v>
          </cell>
          <cell r="KG30">
            <v>383.44417303633691</v>
          </cell>
          <cell r="KH30">
            <v>385.36621149140598</v>
          </cell>
          <cell r="KI30">
            <v>390.316734875679</v>
          </cell>
          <cell r="KJ30">
            <v>391.13132735663652</v>
          </cell>
          <cell r="KK30">
            <v>388.50164291810989</v>
          </cell>
          <cell r="KL30">
            <v>384.88545200264451</v>
          </cell>
          <cell r="KM30">
            <v>364.26876598459484</v>
          </cell>
          <cell r="KN30">
            <v>357.02439015394447</v>
          </cell>
          <cell r="KO30">
            <v>349.58011432796718</v>
          </cell>
          <cell r="KP30">
            <v>348.14283336156609</v>
          </cell>
          <cell r="KQ30">
            <v>352.79150775289537</v>
          </cell>
          <cell r="KR30">
            <v>349.47616633039712</v>
          </cell>
          <cell r="KS30">
            <v>345.89095991420749</v>
          </cell>
          <cell r="KT30">
            <v>343.81799696266654</v>
          </cell>
          <cell r="KU30">
            <v>336.59760913145544</v>
          </cell>
          <cell r="KV30">
            <v>336.61060263115166</v>
          </cell>
          <cell r="KW30">
            <v>341.25427952259781</v>
          </cell>
          <cell r="KX30">
            <v>335.65308165353537</v>
          </cell>
          <cell r="KY30">
            <v>339.77102155727147</v>
          </cell>
          <cell r="KZ30">
            <v>339.72104655843975</v>
          </cell>
          <cell r="LA30">
            <v>342.1938095006347</v>
          </cell>
          <cell r="LB30">
            <v>342.20580350035431</v>
          </cell>
          <cell r="LC30">
            <v>338.55163158577682</v>
          </cell>
          <cell r="LD30">
            <v>338.60760358446834</v>
          </cell>
          <cell r="LE30">
            <v>334.89346167129275</v>
          </cell>
          <cell r="LF30">
            <v>334.73054317510133</v>
          </cell>
          <cell r="LG30">
            <v>335.60510565465694</v>
          </cell>
          <cell r="LH30">
            <v>329.10835580652957</v>
          </cell>
          <cell r="LI30">
            <v>327.83199433636662</v>
          </cell>
          <cell r="LJ30">
            <v>326.34973587101695</v>
          </cell>
          <cell r="LK30">
            <v>326.95243435692788</v>
          </cell>
          <cell r="LL30">
            <v>333.15832971185444</v>
          </cell>
          <cell r="LM30">
            <v>332.55063372606037</v>
          </cell>
          <cell r="LN30">
            <v>340.67556903612615</v>
          </cell>
          <cell r="LO30">
            <v>345.97791641217469</v>
          </cell>
          <cell r="LP30">
            <v>341.38721301949022</v>
          </cell>
          <cell r="LQ30">
            <v>340.75253053432704</v>
          </cell>
          <cell r="LR30">
            <v>345.90695191383361</v>
          </cell>
          <cell r="LS30">
            <v>348.67556684911256</v>
          </cell>
          <cell r="LT30">
            <v>344.13683745521308</v>
          </cell>
          <cell r="LU30">
            <v>341.29126102173325</v>
          </cell>
          <cell r="LV30">
            <v>340.85348003196714</v>
          </cell>
          <cell r="LW30">
            <v>339.09336057311293</v>
          </cell>
          <cell r="LX30">
            <v>351.72104327791931</v>
          </cell>
          <cell r="LY30">
            <v>353.05937374663353</v>
          </cell>
          <cell r="LZ30">
            <v>354.40669971513751</v>
          </cell>
          <cell r="MA30">
            <v>356.30075217086073</v>
          </cell>
          <cell r="MB30">
            <v>356.88046215730907</v>
          </cell>
          <cell r="MC30">
            <v>359.05837260639669</v>
          </cell>
          <cell r="MD30">
            <v>360.89445406347511</v>
          </cell>
          <cell r="ME30">
            <v>361.75702254331111</v>
          </cell>
          <cell r="MF30">
            <v>370.2907533438206</v>
          </cell>
          <cell r="MG30">
            <v>373.936929258585</v>
          </cell>
          <cell r="MH30">
            <v>375.51613922166825</v>
          </cell>
          <cell r="MI30">
            <v>383.88895052593949</v>
          </cell>
          <cell r="MJ30">
            <v>390.68355136710409</v>
          </cell>
          <cell r="MK30">
            <v>387.44117344290015</v>
          </cell>
          <cell r="ML30">
            <v>387.44916944271324</v>
          </cell>
          <cell r="MM30">
            <v>386.90943945533036</v>
          </cell>
          <cell r="MN30">
            <v>383.9439230246544</v>
          </cell>
          <cell r="MO30">
            <v>382.16281406629082</v>
          </cell>
          <cell r="MP30">
            <v>388.83747491025923</v>
          </cell>
          <cell r="MQ30">
            <v>395.3602117577791</v>
          </cell>
          <cell r="MR30">
            <v>405.21628102737662</v>
          </cell>
          <cell r="MS30">
            <v>410.30073740851878</v>
          </cell>
          <cell r="MT30">
            <v>416.55460876232382</v>
          </cell>
          <cell r="MU30">
            <v>415.64206528365617</v>
          </cell>
          <cell r="MV30">
            <v>421.88094413781164</v>
          </cell>
          <cell r="MW30">
            <v>419.66605218958853</v>
          </cell>
          <cell r="MX30">
            <v>419.5631036919952</v>
          </cell>
          <cell r="MY30">
            <v>417.38819174283742</v>
          </cell>
          <cell r="MZ30">
            <v>406.73951899176836</v>
          </cell>
          <cell r="NA30">
            <v>415.83197027921676</v>
          </cell>
          <cell r="NB30">
            <v>422.91342761367559</v>
          </cell>
          <cell r="NC30">
            <v>437.91092476308347</v>
          </cell>
          <cell r="ND30">
            <v>445.02836409670113</v>
          </cell>
          <cell r="NE30">
            <v>453.60907139611243</v>
          </cell>
          <cell r="NF30">
            <v>459.75499675244095</v>
          </cell>
          <cell r="NG30">
            <v>467.06234108161925</v>
          </cell>
          <cell r="NH30">
            <v>467.67903256720308</v>
          </cell>
          <cell r="NI30">
            <v>468.33370505189896</v>
          </cell>
          <cell r="NJ30">
            <v>477.81496183025837</v>
          </cell>
          <cell r="NK30">
            <v>483.0963197067976</v>
          </cell>
          <cell r="NL30">
            <v>491.3002155150175</v>
          </cell>
          <cell r="NM30">
            <v>483.64004769408706</v>
          </cell>
          <cell r="NN30">
            <v>491.56808150875571</v>
          </cell>
          <cell r="NO30">
            <v>491.3461925139427</v>
          </cell>
          <cell r="NP30">
            <v>500.5995632976294</v>
          </cell>
          <cell r="NQ30">
            <v>508.13779212141037</v>
          </cell>
          <cell r="NR30">
            <v>507.37617313921453</v>
          </cell>
          <cell r="NS30">
            <v>512.17077452713249</v>
          </cell>
          <cell r="NT30">
            <v>511.83794103491311</v>
          </cell>
          <cell r="NU30">
            <v>506.56258015823363</v>
          </cell>
          <cell r="NV30">
            <v>499.63304682022329</v>
          </cell>
          <cell r="NW30">
            <v>485.24324565660953</v>
          </cell>
          <cell r="NX30">
            <v>486.2997171319127</v>
          </cell>
          <cell r="NY30">
            <v>489.68502355277536</v>
          </cell>
          <cell r="NZ30">
            <v>488.50661308032272</v>
          </cell>
          <cell r="OA30">
            <v>471.51411397755146</v>
          </cell>
          <cell r="OB30">
            <v>443.56709513086082</v>
          </cell>
          <cell r="OC30">
            <v>433.97589335507155</v>
          </cell>
          <cell r="OD30">
            <v>433.36719786930087</v>
          </cell>
          <cell r="OE30">
            <v>439.70202872121337</v>
          </cell>
          <cell r="OF30">
            <v>441.30222818380599</v>
          </cell>
          <cell r="OG30">
            <v>451.14230545377728</v>
          </cell>
          <cell r="OH30">
            <v>464.20776914834977</v>
          </cell>
          <cell r="OI30">
            <v>467.26723857682941</v>
          </cell>
          <cell r="OJ30">
            <v>466.50062209475038</v>
          </cell>
          <cell r="OK30">
            <v>468.75649354201556</v>
          </cell>
          <cell r="OL30">
            <v>479.0703338009119</v>
          </cell>
          <cell r="OM30">
            <v>479.23625079703334</v>
          </cell>
          <cell r="ON30">
            <v>479.69502128630876</v>
          </cell>
          <cell r="OO30">
            <v>481.67603023999925</v>
          </cell>
          <cell r="OP30">
            <v>481.91291173446177</v>
          </cell>
          <cell r="OQ30">
            <v>495.67102891284225</v>
          </cell>
          <cell r="OR30">
            <v>500.62255179709194</v>
          </cell>
          <cell r="OS30">
            <v>508.31670261722803</v>
          </cell>
          <cell r="OT30">
            <v>511.02035005402564</v>
          </cell>
          <cell r="OU30">
            <v>511.56707654124494</v>
          </cell>
          <cell r="OV30">
            <v>510.7474865604043</v>
          </cell>
          <cell r="OW30">
            <v>516.80045841890569</v>
          </cell>
          <cell r="OX30">
            <v>523.42814276397235</v>
          </cell>
          <cell r="OY30">
            <v>523.7020057575703</v>
          </cell>
          <cell r="OZ30">
            <v>524.28171574401858</v>
          </cell>
          <cell r="PA30">
            <v>508.8584316045642</v>
          </cell>
          <cell r="PB30">
            <v>498.11680535566808</v>
          </cell>
          <cell r="PC30">
            <v>482.23175222700837</v>
          </cell>
          <cell r="PD30">
            <v>481.88292673516275</v>
          </cell>
          <cell r="PE30">
            <v>477.52010933715104</v>
          </cell>
          <cell r="PF30">
            <v>474.60756640523675</v>
          </cell>
          <cell r="PG30">
            <v>479.75898928481342</v>
          </cell>
          <cell r="PH30">
            <v>470.02186051243547</v>
          </cell>
          <cell r="PI30">
            <v>470.90441899180411</v>
          </cell>
          <cell r="PJ30">
            <v>463.56708966332673</v>
          </cell>
          <cell r="PK30">
            <v>454.99937586361165</v>
          </cell>
          <cell r="PL30">
            <v>454.87643736648556</v>
          </cell>
          <cell r="PM30">
            <v>453.13630790716411</v>
          </cell>
          <cell r="PN30">
            <v>452.71152041709422</v>
          </cell>
          <cell r="PO30">
            <v>457.12631181389094</v>
          </cell>
          <cell r="PP30">
            <v>457.1213143140078</v>
          </cell>
          <cell r="PQ30">
            <v>455.39117985445262</v>
          </cell>
          <cell r="PR30">
            <v>446.16679457008837</v>
          </cell>
          <cell r="PS30">
            <v>439.62606672298909</v>
          </cell>
          <cell r="PT30">
            <v>426.67954352563618</v>
          </cell>
          <cell r="PU30">
            <v>418.82847120916847</v>
          </cell>
          <cell r="PV30">
            <v>417.93391873008011</v>
          </cell>
          <cell r="PW30">
            <v>413.364204836905</v>
          </cell>
          <cell r="PX30">
            <v>399.27025566637519</v>
          </cell>
          <cell r="PY30">
            <v>391.43817384946345</v>
          </cell>
          <cell r="PZ30">
            <v>381.45416858285665</v>
          </cell>
          <cell r="QA30">
            <v>387.11233795058723</v>
          </cell>
          <cell r="QB30">
            <v>386.69954446023701</v>
          </cell>
          <cell r="QC30">
            <v>386.10484197413922</v>
          </cell>
          <cell r="QD30">
            <v>383.25826604068277</v>
          </cell>
          <cell r="QE30">
            <v>350.84448179841041</v>
          </cell>
          <cell r="QF30">
            <v>333.24728520977499</v>
          </cell>
          <cell r="QG30">
            <v>325.91095538127422</v>
          </cell>
          <cell r="QH30">
            <v>322.66957695704701</v>
          </cell>
          <cell r="QI30">
            <v>320.39971251010894</v>
          </cell>
          <cell r="QJ30">
            <v>318.59361605232954</v>
          </cell>
          <cell r="QK30">
            <v>316.03689511209728</v>
          </cell>
          <cell r="QL30">
            <v>315.0603836349249</v>
          </cell>
          <cell r="QM30">
            <v>314.80950914078949</v>
          </cell>
          <cell r="QN30">
            <v>317.46917857861519</v>
          </cell>
          <cell r="QO30">
            <v>317.53214707714318</v>
          </cell>
          <cell r="QP30">
            <v>316.38172260403633</v>
          </cell>
          <cell r="QQ30">
            <v>317.51415607756377</v>
          </cell>
          <cell r="QR30">
            <v>319.97592452001572</v>
          </cell>
          <cell r="QS30">
            <v>319.03939304190874</v>
          </cell>
          <cell r="QT30">
            <v>321.14334049272537</v>
          </cell>
          <cell r="QU30">
            <v>319.19131703835728</v>
          </cell>
          <cell r="QV30">
            <v>315.5031621245742</v>
          </cell>
          <cell r="QW30">
            <v>314.6285996450186</v>
          </cell>
          <cell r="QX30">
            <v>308.82850128060579</v>
          </cell>
          <cell r="QY30">
            <v>306.61660783231258</v>
          </cell>
          <cell r="QZ30">
            <v>307.69606780707841</v>
          </cell>
          <cell r="RA30">
            <v>308.87847627943756</v>
          </cell>
          <cell r="RB30">
            <v>305.91895684862135</v>
          </cell>
          <cell r="RC30">
            <v>304.84949187362196</v>
          </cell>
          <cell r="RD30">
            <v>302.5486429274082</v>
          </cell>
          <cell r="RE30">
            <v>302.83549942070249</v>
          </cell>
          <cell r="RF30">
            <v>301.8959694426656</v>
          </cell>
          <cell r="RG30">
            <v>290.95644219839568</v>
          </cell>
          <cell r="RH30">
            <v>291.14234919404987</v>
          </cell>
          <cell r="RI30">
            <v>288.59362425363065</v>
          </cell>
          <cell r="RJ30">
            <v>285.68507932162282</v>
          </cell>
          <cell r="RK30">
            <v>287.0923752887249</v>
          </cell>
          <cell r="RL30">
            <v>290.40671721124653</v>
          </cell>
          <cell r="RM30">
            <v>297.78002853888273</v>
          </cell>
          <cell r="RN30">
            <v>295.1093646013141</v>
          </cell>
          <cell r="RO30">
            <v>299.32125750285388</v>
          </cell>
          <cell r="RP30">
            <v>298.81451101469992</v>
          </cell>
          <cell r="RQ30">
            <v>299.76703449243303</v>
          </cell>
          <cell r="RR30">
            <v>296.92045855897669</v>
          </cell>
          <cell r="RS30">
            <v>303.62810290217396</v>
          </cell>
          <cell r="RT30">
            <v>306.65958633130788</v>
          </cell>
          <cell r="RU30">
            <v>315.03639563548569</v>
          </cell>
          <cell r="RV30">
            <v>318.27377605980632</v>
          </cell>
          <cell r="RW30">
            <v>318.87347604578736</v>
          </cell>
          <cell r="RX30">
            <v>322.3097569654584</v>
          </cell>
          <cell r="RY30">
            <v>323.49816243767742</v>
          </cell>
          <cell r="RZ30">
            <v>325.41020589298006</v>
          </cell>
          <cell r="SA30">
            <v>326.08986587709188</v>
          </cell>
          <cell r="SB30">
            <v>326.97042535650729</v>
          </cell>
          <cell r="SC30">
            <v>328.64958531725409</v>
          </cell>
          <cell r="SD30">
            <v>324.63259491115809</v>
          </cell>
          <cell r="SE30">
            <v>333.24328720986847</v>
          </cell>
          <cell r="SF30">
            <v>329.89995978802443</v>
          </cell>
          <cell r="SG30">
            <v>329.36922530043125</v>
          </cell>
          <cell r="SH30">
            <v>330.46267827486992</v>
          </cell>
          <cell r="SI30">
            <v>328.94743631029132</v>
          </cell>
          <cell r="SJ30">
            <v>324.3457384178638</v>
          </cell>
          <cell r="SK30">
            <v>322.14883746922015</v>
          </cell>
          <cell r="SL30">
            <v>321.8609814759493</v>
          </cell>
          <cell r="SM30">
            <v>320.18881801503898</v>
          </cell>
          <cell r="SN30">
            <v>321.09736349380012</v>
          </cell>
          <cell r="SO30">
            <v>323.04338994830846</v>
          </cell>
          <cell r="SP30">
            <v>323.57612343585492</v>
          </cell>
          <cell r="SQ30">
            <v>323.87197542893887</v>
          </cell>
          <cell r="SR30">
            <v>325.12334939968588</v>
          </cell>
          <cell r="TJ30" t="str">
            <v>missing</v>
          </cell>
        </row>
        <row r="31">
          <cell r="A31" t="str">
            <v>XS1716945586 Corp</v>
          </cell>
          <cell r="B31" t="str">
            <v>ERFFP 3 1/4 PERP nc-25</v>
          </cell>
          <cell r="C31" t="str">
            <v>XS1716945586</v>
          </cell>
          <cell r="D31">
            <v>377.87126089239121</v>
          </cell>
          <cell r="E31">
            <v>379.66286469125748</v>
          </cell>
          <cell r="F31">
            <v>375.1338103952408</v>
          </cell>
          <cell r="G31">
            <v>372.6015435733795</v>
          </cell>
          <cell r="H31">
            <v>377.18064266824723</v>
          </cell>
          <cell r="I31">
            <v>385.85140451717376</v>
          </cell>
          <cell r="J31">
            <v>389.70085044479367</v>
          </cell>
          <cell r="K31">
            <v>391.96888072872162</v>
          </cell>
          <cell r="L31">
            <v>394.94954894828794</v>
          </cell>
          <cell r="M31">
            <v>421.02088735771179</v>
          </cell>
          <cell r="N31">
            <v>425.10053936004641</v>
          </cell>
          <cell r="O31">
            <v>417.63785895538331</v>
          </cell>
          <cell r="P31">
            <v>422.0017654151917</v>
          </cell>
          <cell r="Q31">
            <v>429.92285617733</v>
          </cell>
          <cell r="R31">
            <v>385.35996459245678</v>
          </cell>
          <cell r="S31">
            <v>374.2700371670723</v>
          </cell>
          <cell r="T31">
            <v>341.84100751161577</v>
          </cell>
          <cell r="U31">
            <v>390.03114611721043</v>
          </cell>
          <cell r="V31">
            <v>408.39058102369307</v>
          </cell>
          <cell r="W31">
            <v>408.63580053806305</v>
          </cell>
          <cell r="X31">
            <v>412.04785492372508</v>
          </cell>
          <cell r="Y31">
            <v>415.72614763927459</v>
          </cell>
          <cell r="Z31">
            <v>422.08684157323836</v>
          </cell>
          <cell r="AA31">
            <v>425.18361372613907</v>
          </cell>
          <cell r="AB31">
            <v>420.03200213241576</v>
          </cell>
          <cell r="AC31">
            <v>424.37789246463774</v>
          </cell>
          <cell r="AD31">
            <v>423.85342297267914</v>
          </cell>
          <cell r="AE31">
            <v>433.55911126184463</v>
          </cell>
          <cell r="AF31">
            <v>435.96126160669331</v>
          </cell>
          <cell r="AG31">
            <v>433.05666148138044</v>
          </cell>
          <cell r="AH31">
            <v>434.56701351070404</v>
          </cell>
          <cell r="AI31">
            <v>426.76002488994595</v>
          </cell>
          <cell r="AJ31">
            <v>434.06556462621688</v>
          </cell>
          <cell r="AK31">
            <v>441.14590276765819</v>
          </cell>
          <cell r="AL31">
            <v>437.29045146417616</v>
          </cell>
          <cell r="AM31">
            <v>447.85390760564803</v>
          </cell>
          <cell r="AN31">
            <v>455.75297865629199</v>
          </cell>
          <cell r="AO31">
            <v>453.23572527408601</v>
          </cell>
          <cell r="AP31">
            <v>451.22792794418336</v>
          </cell>
          <cell r="AQ31">
            <v>445.81308070850372</v>
          </cell>
          <cell r="AR31">
            <v>445.20954043436046</v>
          </cell>
          <cell r="AS31">
            <v>445.9021604504585</v>
          </cell>
          <cell r="AT31">
            <v>445.09744008493425</v>
          </cell>
          <cell r="AU31">
            <v>448.28028929185871</v>
          </cell>
          <cell r="AV31">
            <v>441.90658371019367</v>
          </cell>
          <cell r="AW31">
            <v>432.50016331815721</v>
          </cell>
          <cell r="AX31">
            <v>441.05281944179535</v>
          </cell>
          <cell r="AY31">
            <v>432.89351543712615</v>
          </cell>
          <cell r="AZ31">
            <v>436.28254921531675</v>
          </cell>
          <cell r="BA31">
            <v>425.44384668016431</v>
          </cell>
          <cell r="BB31">
            <v>420.77867053127289</v>
          </cell>
          <cell r="BC31">
            <v>420.61252179908752</v>
          </cell>
          <cell r="BD31">
            <v>420.31325390195849</v>
          </cell>
          <cell r="BE31">
            <v>450.9777039499283</v>
          </cell>
          <cell r="BF31">
            <v>470.06479023170471</v>
          </cell>
          <cell r="BG31">
            <v>476.12221268463139</v>
          </cell>
          <cell r="BH31">
            <v>483.52884291458128</v>
          </cell>
          <cell r="BI31">
            <v>483.97624341630939</v>
          </cell>
          <cell r="BJ31">
            <v>486.44345199966426</v>
          </cell>
          <cell r="BK31">
            <v>490.65522227096557</v>
          </cell>
          <cell r="BL31">
            <v>506.10104898834231</v>
          </cell>
          <cell r="BM31">
            <v>510.24776102113725</v>
          </cell>
          <cell r="BN31">
            <v>512.76701619529729</v>
          </cell>
          <cell r="BO31">
            <v>515.45842547750465</v>
          </cell>
          <cell r="BP31">
            <v>515.56652224302297</v>
          </cell>
          <cell r="BQ31">
            <v>527.40111627531053</v>
          </cell>
          <cell r="BR31">
            <v>532.24144922018047</v>
          </cell>
          <cell r="BS31">
            <v>539.62105525875097</v>
          </cell>
          <cell r="BT31">
            <v>538.75528023862842</v>
          </cell>
          <cell r="BU31">
            <v>539.85626581335077</v>
          </cell>
          <cell r="BV31">
            <v>537.35402587080011</v>
          </cell>
          <cell r="BW31">
            <v>533.68874480295187</v>
          </cell>
          <cell r="BX31">
            <v>532.13235155868529</v>
          </cell>
          <cell r="BY31">
            <v>534.56753147077563</v>
          </cell>
          <cell r="BZ31">
            <v>550.12645943355562</v>
          </cell>
          <cell r="CA31">
            <v>549.0424890904427</v>
          </cell>
          <cell r="CB31">
            <v>548.80027226400375</v>
          </cell>
          <cell r="CC31">
            <v>545.71751265478133</v>
          </cell>
          <cell r="CD31">
            <v>541.91610973405841</v>
          </cell>
          <cell r="CE31">
            <v>542.0832593622207</v>
          </cell>
          <cell r="CF31">
            <v>547.80638255882263</v>
          </cell>
          <cell r="CG31">
            <v>557.07968378591534</v>
          </cell>
          <cell r="CH31">
            <v>558.40887364339824</v>
          </cell>
          <cell r="CI31">
            <v>563.827724462986</v>
          </cell>
          <cell r="CJ31">
            <v>567.06762474060054</v>
          </cell>
          <cell r="CK31">
            <v>567.9924526233674</v>
          </cell>
          <cell r="CL31">
            <v>572.85480527973175</v>
          </cell>
          <cell r="CM31">
            <v>576.55311591482166</v>
          </cell>
          <cell r="CN31">
            <v>575.38607120561596</v>
          </cell>
          <cell r="CO31">
            <v>580.84595876026151</v>
          </cell>
          <cell r="CP31">
            <v>638.90493169927595</v>
          </cell>
          <cell r="CQ31">
            <v>705.25933049583443</v>
          </cell>
          <cell r="CR31">
            <v>731.33967696905131</v>
          </cell>
          <cell r="CS31">
            <v>753.00907487154007</v>
          </cell>
          <cell r="CT31">
            <v>751.91309377670291</v>
          </cell>
          <cell r="CU31">
            <v>759.08151076412207</v>
          </cell>
          <cell r="CV31">
            <v>775.82950314760205</v>
          </cell>
          <cell r="CW31">
            <v>802.56643738174432</v>
          </cell>
          <cell r="CX31">
            <v>802.06498849725722</v>
          </cell>
          <cell r="CY31">
            <v>813.01479048585895</v>
          </cell>
          <cell r="CZ31">
            <v>840.81667803955077</v>
          </cell>
          <cell r="DA31">
            <v>841.46025415277484</v>
          </cell>
          <cell r="DB31">
            <v>845.04746533441551</v>
          </cell>
          <cell r="DC31">
            <v>846.28957724189763</v>
          </cell>
          <cell r="DD31">
            <v>834.6341435894966</v>
          </cell>
          <cell r="DE31">
            <v>834.19074667167661</v>
          </cell>
          <cell r="DF31">
            <v>838.92198195505148</v>
          </cell>
          <cell r="DG31">
            <v>709.55517602920531</v>
          </cell>
          <cell r="DH31">
            <v>617.91914574909208</v>
          </cell>
          <cell r="DI31">
            <v>560.66289138364789</v>
          </cell>
          <cell r="DJ31">
            <v>559.1435312905312</v>
          </cell>
          <cell r="DK31">
            <v>520.34279784536352</v>
          </cell>
          <cell r="DL31">
            <v>511.62599478149417</v>
          </cell>
          <cell r="DM31">
            <v>517.34111081027993</v>
          </cell>
          <cell r="DN31">
            <v>456.27944994020459</v>
          </cell>
          <cell r="DO31">
            <v>438.4234657101631</v>
          </cell>
          <cell r="DP31">
            <v>438.09016734981537</v>
          </cell>
          <cell r="DQ31">
            <v>448.51449895048142</v>
          </cell>
          <cell r="DR31">
            <v>446.44364517402647</v>
          </cell>
          <cell r="DS31">
            <v>444.8081811475754</v>
          </cell>
          <cell r="DT31">
            <v>418.96004254102706</v>
          </cell>
          <cell r="DU31">
            <v>400.61462017822265</v>
          </cell>
          <cell r="DV31">
            <v>392.69453031206132</v>
          </cell>
          <cell r="DW31">
            <v>382.05000159645084</v>
          </cell>
          <cell r="DX31">
            <v>369.75499541473386</v>
          </cell>
          <cell r="DY31">
            <v>365.84249304056164</v>
          </cell>
          <cell r="DZ31">
            <v>363.75062044858936</v>
          </cell>
          <cell r="EA31">
            <v>362.15319046926498</v>
          </cell>
          <cell r="EB31">
            <v>360.12737701177599</v>
          </cell>
          <cell r="EC31">
            <v>358.12558505773546</v>
          </cell>
          <cell r="ED31">
            <v>357.57208958244325</v>
          </cell>
          <cell r="EE31">
            <v>355.52825999736785</v>
          </cell>
          <cell r="EF31">
            <v>357.09266040945056</v>
          </cell>
          <cell r="EG31">
            <v>358.03850710773469</v>
          </cell>
          <cell r="EH31">
            <v>356.87546598243711</v>
          </cell>
          <cell r="EI31">
            <v>353.954851521492</v>
          </cell>
          <cell r="EJ31">
            <v>353.40836231803894</v>
          </cell>
          <cell r="EK31">
            <v>356.91550182151792</v>
          </cell>
          <cell r="EL31">
            <v>360.84401853132249</v>
          </cell>
          <cell r="EM31">
            <v>360.83601136350632</v>
          </cell>
          <cell r="EN31">
            <v>355.12990339851382</v>
          </cell>
          <cell r="EO31">
            <v>352.75477724504475</v>
          </cell>
          <cell r="EP31">
            <v>348.39587526512145</v>
          </cell>
          <cell r="EQ31">
            <v>348.07158496856687</v>
          </cell>
          <cell r="ER31">
            <v>340.38970834493637</v>
          </cell>
          <cell r="ES31">
            <v>338.37690653514863</v>
          </cell>
          <cell r="ET31">
            <v>334.0830627937317</v>
          </cell>
          <cell r="EU31">
            <v>335.59141303110124</v>
          </cell>
          <cell r="EV31">
            <v>335.03791755580903</v>
          </cell>
          <cell r="EW31">
            <v>339.56697185182571</v>
          </cell>
          <cell r="EX31">
            <v>345.91265234613417</v>
          </cell>
          <cell r="EY31">
            <v>349.58694147777555</v>
          </cell>
          <cell r="EZ31">
            <v>354.97776721000673</v>
          </cell>
          <cell r="FA31">
            <v>357.31886290025716</v>
          </cell>
          <cell r="FB31">
            <v>360.96312515258785</v>
          </cell>
          <cell r="FC31">
            <v>365.04077536296842</v>
          </cell>
          <cell r="FD31">
            <v>369.20850621128079</v>
          </cell>
          <cell r="FE31">
            <v>375.69531303834913</v>
          </cell>
          <cell r="FF31">
            <v>375.96755674409866</v>
          </cell>
          <cell r="FG31">
            <v>374.77649053144455</v>
          </cell>
          <cell r="FH31">
            <v>372.72765646648406</v>
          </cell>
          <cell r="FI31">
            <v>367.37886836528781</v>
          </cell>
          <cell r="FJ31">
            <v>368.13254303598404</v>
          </cell>
          <cell r="FK31">
            <v>369.86709576416018</v>
          </cell>
          <cell r="FL31">
            <v>371.68372196245195</v>
          </cell>
          <cell r="FM31">
            <v>373.94174328660966</v>
          </cell>
          <cell r="FN31">
            <v>374.97166524696354</v>
          </cell>
          <cell r="FO31">
            <v>374.77348784351346</v>
          </cell>
          <cell r="FP31">
            <v>379.58779749298094</v>
          </cell>
          <cell r="FQ31">
            <v>380.31644976425173</v>
          </cell>
          <cell r="FR31">
            <v>383.17500867462155</v>
          </cell>
          <cell r="FS31">
            <v>384.59828275394443</v>
          </cell>
          <cell r="FT31">
            <v>390.18328230571746</v>
          </cell>
          <cell r="FU31">
            <v>388.00933624362943</v>
          </cell>
          <cell r="FV31">
            <v>390.53359589767456</v>
          </cell>
          <cell r="FW31">
            <v>391.93284847354886</v>
          </cell>
          <cell r="FX31">
            <v>398.35059347820282</v>
          </cell>
          <cell r="FY31">
            <v>402.31914602708815</v>
          </cell>
          <cell r="FZ31">
            <v>404.63421842193605</v>
          </cell>
          <cell r="GA31">
            <v>398.28453434371949</v>
          </cell>
          <cell r="GB31">
            <v>402.46627773571015</v>
          </cell>
          <cell r="GC31">
            <v>401.85573118972775</v>
          </cell>
          <cell r="GD31">
            <v>401.62352332305909</v>
          </cell>
          <cell r="GE31">
            <v>401.01497856903075</v>
          </cell>
          <cell r="GF31">
            <v>402.04189784145359</v>
          </cell>
          <cell r="GG31">
            <v>403.21294613456723</v>
          </cell>
          <cell r="GH31">
            <v>401.66856364202499</v>
          </cell>
          <cell r="GI31">
            <v>402.98674364376063</v>
          </cell>
          <cell r="GJ31">
            <v>399.59971165752415</v>
          </cell>
          <cell r="GK31">
            <v>396.81021456956864</v>
          </cell>
          <cell r="GL31">
            <v>396.34980242013933</v>
          </cell>
          <cell r="GM31">
            <v>394.86347189426419</v>
          </cell>
          <cell r="GN31">
            <v>386.93837754821777</v>
          </cell>
          <cell r="GO31">
            <v>385.15378002119064</v>
          </cell>
          <cell r="GP31">
            <v>383.37819055795671</v>
          </cell>
          <cell r="GQ31">
            <v>381.15019611310959</v>
          </cell>
          <cell r="GR31">
            <v>380.96503035736089</v>
          </cell>
          <cell r="GS31">
            <v>385.67324503326415</v>
          </cell>
          <cell r="GT31">
            <v>383.72750325393679</v>
          </cell>
          <cell r="GU31">
            <v>389.78492570686336</v>
          </cell>
          <cell r="GV31">
            <v>395.81932755231855</v>
          </cell>
          <cell r="GW31">
            <v>397.02640810060501</v>
          </cell>
          <cell r="GX31">
            <v>397.75506037187574</v>
          </cell>
          <cell r="GY31">
            <v>396.51294846439362</v>
          </cell>
          <cell r="GZ31">
            <v>397.96825121498108</v>
          </cell>
          <cell r="HA31">
            <v>410.03505311393741</v>
          </cell>
          <cell r="HB31">
            <v>418.63975582838054</v>
          </cell>
          <cell r="HC31">
            <v>421.88065700197217</v>
          </cell>
          <cell r="HD31">
            <v>424.03358424854281</v>
          </cell>
          <cell r="HE31">
            <v>424.99144169855117</v>
          </cell>
          <cell r="HF31">
            <v>426.68395679569244</v>
          </cell>
          <cell r="HG31">
            <v>491.95738793706892</v>
          </cell>
          <cell r="HH31">
            <v>478.92372052431108</v>
          </cell>
          <cell r="HI31">
            <v>384.77444044589998</v>
          </cell>
          <cell r="HJ31">
            <v>394.74436527299883</v>
          </cell>
          <cell r="HK31">
            <v>394.77739484024045</v>
          </cell>
          <cell r="HL31">
            <v>401.76765234375</v>
          </cell>
          <cell r="HM31">
            <v>407.87812228345871</v>
          </cell>
          <cell r="HN31">
            <v>411.25314351797101</v>
          </cell>
          <cell r="HO31">
            <v>409.72377446508409</v>
          </cell>
          <cell r="HP31">
            <v>413.38705374097822</v>
          </cell>
          <cell r="HQ31">
            <v>413.63127235937122</v>
          </cell>
          <cell r="HR31">
            <v>408.81796360588072</v>
          </cell>
          <cell r="HS31">
            <v>402.54334672594069</v>
          </cell>
          <cell r="HT31">
            <v>407.52880958747863</v>
          </cell>
          <cell r="HU31">
            <v>408.40159087944033</v>
          </cell>
          <cell r="HV31">
            <v>410.83677079153063</v>
          </cell>
          <cell r="HW31">
            <v>412.02483431625365</v>
          </cell>
          <cell r="HX31">
            <v>413.03573925304414</v>
          </cell>
          <cell r="HY31">
            <v>410.4244016489983</v>
          </cell>
          <cell r="HZ31">
            <v>408.22042870759964</v>
          </cell>
          <cell r="IA31">
            <v>410.47444644784929</v>
          </cell>
          <cell r="IB31">
            <v>409.02614996910097</v>
          </cell>
          <cell r="IC31">
            <v>400.78377159833911</v>
          </cell>
          <cell r="ID31">
            <v>398.57279238510131</v>
          </cell>
          <cell r="IE31">
            <v>391.04705553388595</v>
          </cell>
          <cell r="IF31">
            <v>392.36723732757571</v>
          </cell>
          <cell r="IG31">
            <v>406.02346203804018</v>
          </cell>
          <cell r="IH31">
            <v>404.82238686561584</v>
          </cell>
          <cell r="II31">
            <v>405.94839483976364</v>
          </cell>
          <cell r="IJ31">
            <v>407.92015991449358</v>
          </cell>
          <cell r="IK31">
            <v>403.38810293054581</v>
          </cell>
          <cell r="IL31">
            <v>416.34470135307311</v>
          </cell>
          <cell r="IM31">
            <v>422.15890608358382</v>
          </cell>
          <cell r="IN31">
            <v>427.56774794340134</v>
          </cell>
          <cell r="IO31">
            <v>431.33311860895157</v>
          </cell>
          <cell r="IP31">
            <v>435.29066130208969</v>
          </cell>
          <cell r="IQ31">
            <v>443.32285151767729</v>
          </cell>
          <cell r="IR31">
            <v>442.10676290559769</v>
          </cell>
          <cell r="IS31">
            <v>439.85174426937107</v>
          </cell>
          <cell r="IT31">
            <v>448.31532065105438</v>
          </cell>
          <cell r="IU31">
            <v>448.17519521427153</v>
          </cell>
          <cell r="IV31">
            <v>458.1351110816002</v>
          </cell>
          <cell r="IW31">
            <v>473.70705069208145</v>
          </cell>
          <cell r="IX31">
            <v>475.35652726221082</v>
          </cell>
          <cell r="IY31">
            <v>484.24448353815075</v>
          </cell>
          <cell r="IZ31">
            <v>490.57314880084994</v>
          </cell>
          <cell r="JA31">
            <v>479.34810041856764</v>
          </cell>
          <cell r="JB31">
            <v>474.91413124036785</v>
          </cell>
          <cell r="JC31">
            <v>474.81804522657393</v>
          </cell>
          <cell r="JD31">
            <v>477.36732728004455</v>
          </cell>
          <cell r="JE31">
            <v>481.68218983697886</v>
          </cell>
          <cell r="JF31">
            <v>487.73560870599744</v>
          </cell>
          <cell r="JG31">
            <v>487.37528615427021</v>
          </cell>
          <cell r="JH31">
            <v>486.5955881881714</v>
          </cell>
          <cell r="JI31">
            <v>477.22119646739958</v>
          </cell>
          <cell r="JJ31">
            <v>470.46414772653583</v>
          </cell>
          <cell r="JK31">
            <v>468.97181182479858</v>
          </cell>
          <cell r="JL31">
            <v>467.37638363742832</v>
          </cell>
          <cell r="JM31">
            <v>461.94151848220827</v>
          </cell>
          <cell r="JN31">
            <v>462.63013491439818</v>
          </cell>
          <cell r="JO31">
            <v>458.85775797700882</v>
          </cell>
          <cell r="JP31">
            <v>458.22719351148606</v>
          </cell>
          <cell r="JQ31">
            <v>461.25090025806429</v>
          </cell>
          <cell r="JR31">
            <v>464.84912129545211</v>
          </cell>
          <cell r="JS31">
            <v>461.03770941495895</v>
          </cell>
          <cell r="JT31">
            <v>458.69461193275453</v>
          </cell>
          <cell r="JU31">
            <v>446.61379749011991</v>
          </cell>
          <cell r="JV31">
            <v>438.08115928602223</v>
          </cell>
          <cell r="JW31">
            <v>432.42809880781175</v>
          </cell>
          <cell r="JX31">
            <v>429.37036159801482</v>
          </cell>
          <cell r="JY31">
            <v>426.0033475313187</v>
          </cell>
          <cell r="JZ31">
            <v>431.82455853366849</v>
          </cell>
          <cell r="KA31">
            <v>438.44448452568054</v>
          </cell>
          <cell r="KB31">
            <v>436.3686262693405</v>
          </cell>
          <cell r="KC31">
            <v>428.7658204278946</v>
          </cell>
          <cell r="KD31">
            <v>440.7655622963905</v>
          </cell>
          <cell r="KE31">
            <v>456.66479489135742</v>
          </cell>
          <cell r="KF31">
            <v>476.59563648176191</v>
          </cell>
          <cell r="KG31">
            <v>483.25359652090077</v>
          </cell>
          <cell r="KH31">
            <v>495.72876397848131</v>
          </cell>
          <cell r="KI31">
            <v>503.47369704866412</v>
          </cell>
          <cell r="KJ31">
            <v>505.36839313316347</v>
          </cell>
          <cell r="KK31">
            <v>501.05353057622909</v>
          </cell>
          <cell r="KL31">
            <v>496.92883825492856</v>
          </cell>
          <cell r="KM31">
            <v>483.56887875366215</v>
          </cell>
          <cell r="KN31">
            <v>481.96244071054457</v>
          </cell>
          <cell r="KO31">
            <v>479.03281818580626</v>
          </cell>
          <cell r="KP31">
            <v>478.33419279384611</v>
          </cell>
          <cell r="KQ31">
            <v>475.54970018577581</v>
          </cell>
          <cell r="KR31">
            <v>473.5328947920799</v>
          </cell>
          <cell r="KS31">
            <v>470.41210113573072</v>
          </cell>
          <cell r="KT31">
            <v>464.9331965575218</v>
          </cell>
          <cell r="KU31">
            <v>450.32111618900302</v>
          </cell>
          <cell r="KV31">
            <v>449.79264311313625</v>
          </cell>
          <cell r="KW31">
            <v>455.20248586893081</v>
          </cell>
          <cell r="KX31">
            <v>450.59235899877552</v>
          </cell>
          <cell r="KY31">
            <v>450.99371828556059</v>
          </cell>
          <cell r="KZ31">
            <v>452.75929878902434</v>
          </cell>
          <cell r="LA31">
            <v>453.92934618616107</v>
          </cell>
          <cell r="LB31">
            <v>450.74649697923661</v>
          </cell>
          <cell r="LC31">
            <v>442.52914100790019</v>
          </cell>
          <cell r="LD31">
            <v>440.14200410270689</v>
          </cell>
          <cell r="LE31">
            <v>437.7318465900421</v>
          </cell>
          <cell r="LF31">
            <v>434.79922137737276</v>
          </cell>
          <cell r="LG31">
            <v>435.22960664749144</v>
          </cell>
          <cell r="LH31">
            <v>435.44179659461975</v>
          </cell>
          <cell r="LI31">
            <v>428.65472097444535</v>
          </cell>
          <cell r="LJ31">
            <v>427.64281514167783</v>
          </cell>
          <cell r="LK31">
            <v>427.95309289455412</v>
          </cell>
          <cell r="LL31">
            <v>429.51949509859082</v>
          </cell>
          <cell r="LM31">
            <v>428.46855432271957</v>
          </cell>
          <cell r="LN31">
            <v>433.00861847448346</v>
          </cell>
          <cell r="LO31">
            <v>435.5368817124367</v>
          </cell>
          <cell r="LP31">
            <v>434.15464436817172</v>
          </cell>
          <cell r="LQ31">
            <v>428.57865288019178</v>
          </cell>
          <cell r="LR31">
            <v>432.02073414516451</v>
          </cell>
          <cell r="LS31">
            <v>433.13573226356505</v>
          </cell>
          <cell r="LT31">
            <v>429.4123992290497</v>
          </cell>
          <cell r="LU31">
            <v>428.57965377616887</v>
          </cell>
          <cell r="LV31">
            <v>427.93307497501377</v>
          </cell>
          <cell r="LW31">
            <v>423.07472590255742</v>
          </cell>
          <cell r="LX31">
            <v>437.6727937273979</v>
          </cell>
          <cell r="LY31">
            <v>437.28744877624513</v>
          </cell>
          <cell r="LZ31">
            <v>438.08015839004514</v>
          </cell>
          <cell r="MA31">
            <v>441.87955951881406</v>
          </cell>
          <cell r="MB31">
            <v>443.35988466882708</v>
          </cell>
          <cell r="MC31">
            <v>441.17793143892288</v>
          </cell>
          <cell r="MD31">
            <v>440.887671605587</v>
          </cell>
          <cell r="ME31">
            <v>438.27132952165607</v>
          </cell>
          <cell r="MF31">
            <v>448.13415847921374</v>
          </cell>
          <cell r="MG31">
            <v>462.15270753335949</v>
          </cell>
          <cell r="MH31">
            <v>466.24136759948732</v>
          </cell>
          <cell r="MI31">
            <v>479.10688448810578</v>
          </cell>
          <cell r="MJ31">
            <v>486.37739286518098</v>
          </cell>
          <cell r="MK31">
            <v>484.55476129102703</v>
          </cell>
          <cell r="ML31">
            <v>487.16609889507293</v>
          </cell>
          <cell r="MM31">
            <v>493.37265484857556</v>
          </cell>
          <cell r="MN31">
            <v>488.46826456117628</v>
          </cell>
          <cell r="MO31">
            <v>495.45952296066287</v>
          </cell>
          <cell r="MP31">
            <v>502.90318634176253</v>
          </cell>
          <cell r="MQ31">
            <v>506.53143425846099</v>
          </cell>
          <cell r="MR31">
            <v>510.82127441596981</v>
          </cell>
          <cell r="MS31">
            <v>517.3871520252228</v>
          </cell>
          <cell r="MT31">
            <v>523.86895437240594</v>
          </cell>
          <cell r="MU31">
            <v>524.85283511781699</v>
          </cell>
          <cell r="MV31">
            <v>536.67241571044917</v>
          </cell>
          <cell r="MW31">
            <v>533.62268566846842</v>
          </cell>
          <cell r="MX31">
            <v>531.93017057132715</v>
          </cell>
          <cell r="MY31">
            <v>520.44989371490487</v>
          </cell>
          <cell r="MZ31">
            <v>494.232424492836</v>
          </cell>
          <cell r="NA31">
            <v>502.71902148199081</v>
          </cell>
          <cell r="NB31">
            <v>508.54924054813387</v>
          </cell>
          <cell r="NC31">
            <v>515.21120417118073</v>
          </cell>
          <cell r="ND31">
            <v>521.86315883445741</v>
          </cell>
          <cell r="NE31">
            <v>528.55815202474594</v>
          </cell>
          <cell r="NF31">
            <v>533.33642941904077</v>
          </cell>
          <cell r="NG31">
            <v>539.08657680702208</v>
          </cell>
          <cell r="NH31">
            <v>537.12682248401643</v>
          </cell>
          <cell r="NI31">
            <v>535.93275358343124</v>
          </cell>
          <cell r="NJ31">
            <v>536.05786558055877</v>
          </cell>
          <cell r="NK31">
            <v>555.28507729911803</v>
          </cell>
          <cell r="NL31">
            <v>552.22333650541304</v>
          </cell>
          <cell r="NM31">
            <v>553.96589640140542</v>
          </cell>
          <cell r="NN31">
            <v>559.51986817789077</v>
          </cell>
          <cell r="NO31">
            <v>571.11224538373949</v>
          </cell>
          <cell r="NP31">
            <v>577.37685330390934</v>
          </cell>
          <cell r="NQ31">
            <v>580.44059588956839</v>
          </cell>
          <cell r="NR31">
            <v>579.03934152173997</v>
          </cell>
          <cell r="NS31">
            <v>582.00299450969692</v>
          </cell>
          <cell r="NT31">
            <v>583.68750243902207</v>
          </cell>
          <cell r="NU31">
            <v>574.78052913951865</v>
          </cell>
          <cell r="NV31">
            <v>566.17782821702963</v>
          </cell>
          <cell r="NW31">
            <v>552.70977195024489</v>
          </cell>
          <cell r="NX31">
            <v>549.14658227205268</v>
          </cell>
          <cell r="NY31">
            <v>550.77103644275667</v>
          </cell>
          <cell r="NZ31">
            <v>546.98264516973495</v>
          </cell>
          <cell r="OA31">
            <v>531.31562044143675</v>
          </cell>
          <cell r="OB31">
            <v>515.28527047348018</v>
          </cell>
          <cell r="OC31">
            <v>505.51452394580843</v>
          </cell>
          <cell r="OD31">
            <v>505.57858128833766</v>
          </cell>
          <cell r="OE31">
            <v>507.46527020502094</v>
          </cell>
          <cell r="OF31">
            <v>507.32114118433003</v>
          </cell>
          <cell r="OG31">
            <v>515.08609217405319</v>
          </cell>
          <cell r="OH31">
            <v>524.76976075172422</v>
          </cell>
          <cell r="OI31">
            <v>527.19393080806731</v>
          </cell>
          <cell r="OJ31">
            <v>522.23749392986292</v>
          </cell>
          <cell r="OK31">
            <v>531.58486145925531</v>
          </cell>
          <cell r="OL31">
            <v>547.79937628698349</v>
          </cell>
          <cell r="OM31">
            <v>551.82197721862792</v>
          </cell>
          <cell r="ON31">
            <v>554.77662214279167</v>
          </cell>
          <cell r="OO31">
            <v>552.320423415184</v>
          </cell>
          <cell r="OP31">
            <v>556.30599119567876</v>
          </cell>
          <cell r="OQ31">
            <v>565.26000660610202</v>
          </cell>
          <cell r="OR31">
            <v>566.36499576473227</v>
          </cell>
          <cell r="OS31">
            <v>577.28877445793159</v>
          </cell>
          <cell r="OT31">
            <v>577.53099128437043</v>
          </cell>
          <cell r="OU31">
            <v>574.50828543376929</v>
          </cell>
          <cell r="OV31">
            <v>577.74117943954468</v>
          </cell>
          <cell r="OW31">
            <v>575.94657295274737</v>
          </cell>
          <cell r="OX31">
            <v>588.89816689538952</v>
          </cell>
          <cell r="OY31">
            <v>590.08522952413557</v>
          </cell>
          <cell r="OZ31">
            <v>592.09302685403827</v>
          </cell>
          <cell r="PA31">
            <v>558.18867652845381</v>
          </cell>
          <cell r="PB31">
            <v>546.60630828237527</v>
          </cell>
          <cell r="PC31">
            <v>532.02725748109822</v>
          </cell>
          <cell r="PD31">
            <v>531.71097435235981</v>
          </cell>
          <cell r="PE31">
            <v>523.83092032527918</v>
          </cell>
          <cell r="PF31">
            <v>522.24049661779407</v>
          </cell>
          <cell r="PG31">
            <v>521.9492358884811</v>
          </cell>
          <cell r="PH31">
            <v>521.39273772525792</v>
          </cell>
          <cell r="PI31">
            <v>520.91030586433408</v>
          </cell>
          <cell r="PJ31">
            <v>509.95549939584737</v>
          </cell>
          <cell r="PK31">
            <v>503.44567196130754</v>
          </cell>
          <cell r="PL31">
            <v>498.95565260839464</v>
          </cell>
          <cell r="PM31">
            <v>499.04473235034942</v>
          </cell>
          <cell r="PN31">
            <v>497.75357653999328</v>
          </cell>
          <cell r="PO31">
            <v>496.63457483768462</v>
          </cell>
          <cell r="PP31">
            <v>495.22731509399415</v>
          </cell>
          <cell r="PQ31">
            <v>480.45008688926697</v>
          </cell>
          <cell r="PR31">
            <v>471.81035281562805</v>
          </cell>
          <cell r="PS31">
            <v>454.62496889019013</v>
          </cell>
          <cell r="PT31">
            <v>438.58060637855527</v>
          </cell>
          <cell r="PU31">
            <v>434.21569902276991</v>
          </cell>
          <cell r="PV31">
            <v>430.87871183538437</v>
          </cell>
          <cell r="PW31">
            <v>427.44263594627381</v>
          </cell>
          <cell r="PX31">
            <v>418.25040729331965</v>
          </cell>
          <cell r="PY31">
            <v>415.94634475421907</v>
          </cell>
          <cell r="PZ31">
            <v>404.61019691848753</v>
          </cell>
          <cell r="QA31">
            <v>407.72698699092865</v>
          </cell>
          <cell r="QB31">
            <v>403.84951597595216</v>
          </cell>
          <cell r="QC31">
            <v>403.39010472249987</v>
          </cell>
          <cell r="QD31">
            <v>402.55635837364201</v>
          </cell>
          <cell r="QE31">
            <v>374.56229879236218</v>
          </cell>
          <cell r="QF31">
            <v>368.99231268024442</v>
          </cell>
          <cell r="QG31">
            <v>360.45567089223857</v>
          </cell>
          <cell r="QH31">
            <v>357.91739869451521</v>
          </cell>
          <cell r="QI31">
            <v>357.5000250720978</v>
          </cell>
          <cell r="QJ31">
            <v>355.8405395421982</v>
          </cell>
          <cell r="QK31">
            <v>353.32428705596919</v>
          </cell>
          <cell r="QL31">
            <v>351.53768773698806</v>
          </cell>
          <cell r="QM31">
            <v>350.8330569691658</v>
          </cell>
          <cell r="QN31">
            <v>353.38133812665939</v>
          </cell>
          <cell r="QO31">
            <v>353.74666515827181</v>
          </cell>
          <cell r="QP31">
            <v>352.29736778354646</v>
          </cell>
          <cell r="QQ31">
            <v>353.55549402666088</v>
          </cell>
          <cell r="QR31">
            <v>354.78659607839586</v>
          </cell>
          <cell r="QS31">
            <v>355.28003779506685</v>
          </cell>
          <cell r="QT31">
            <v>355.99067393875123</v>
          </cell>
          <cell r="QU31">
            <v>351.78590993928907</v>
          </cell>
          <cell r="QV31">
            <v>347.53810741281507</v>
          </cell>
          <cell r="QW31">
            <v>346.82446858119965</v>
          </cell>
          <cell r="QX31">
            <v>342.39650477886198</v>
          </cell>
          <cell r="QY31">
            <v>341.2995227880478</v>
          </cell>
          <cell r="QZ31">
            <v>341.82098959207531</v>
          </cell>
          <cell r="RA31">
            <v>343.64762475013731</v>
          </cell>
          <cell r="RB31">
            <v>340.43975314378736</v>
          </cell>
          <cell r="RC31">
            <v>338.72722012710568</v>
          </cell>
          <cell r="RD31">
            <v>337.23488422536849</v>
          </cell>
          <cell r="RE31">
            <v>337.7883797006607</v>
          </cell>
          <cell r="RF31">
            <v>336.54126331329348</v>
          </cell>
          <cell r="RG31">
            <v>330.45281308507919</v>
          </cell>
          <cell r="RH31">
            <v>328.75629440402986</v>
          </cell>
          <cell r="RI31">
            <v>325.04897570514674</v>
          </cell>
          <cell r="RJ31">
            <v>324.40339779996873</v>
          </cell>
          <cell r="RK31">
            <v>325.86070234251025</v>
          </cell>
          <cell r="RL31">
            <v>327.04476228332521</v>
          </cell>
          <cell r="RM31">
            <v>333.99198125982281</v>
          </cell>
          <cell r="RN31">
            <v>331.39865978336331</v>
          </cell>
          <cell r="RO31">
            <v>334.27423392534257</v>
          </cell>
          <cell r="RP31">
            <v>332.40956472015381</v>
          </cell>
          <cell r="RQ31">
            <v>333.74676174545289</v>
          </cell>
          <cell r="RR31">
            <v>330.9472556977272</v>
          </cell>
          <cell r="RS31">
            <v>331.92112748336797</v>
          </cell>
          <cell r="RT31">
            <v>341.1864215426445</v>
          </cell>
          <cell r="RU31">
            <v>341.03128266620638</v>
          </cell>
          <cell r="RV31">
            <v>340.64093323516846</v>
          </cell>
          <cell r="RW31">
            <v>342.31743399667744</v>
          </cell>
          <cell r="RX31">
            <v>345.6714364156723</v>
          </cell>
          <cell r="RY31">
            <v>347.97649985074997</v>
          </cell>
          <cell r="RZ31">
            <v>351.22740998411177</v>
          </cell>
          <cell r="SA31">
            <v>352.93994300079351</v>
          </cell>
          <cell r="SB31">
            <v>352.22029879331586</v>
          </cell>
          <cell r="SC31">
            <v>354.62244913816454</v>
          </cell>
          <cell r="SD31">
            <v>355.68740245771409</v>
          </cell>
          <cell r="SE31">
            <v>358.1826361284256</v>
          </cell>
          <cell r="SF31">
            <v>357.32787096405025</v>
          </cell>
          <cell r="SG31">
            <v>356.2969481077194</v>
          </cell>
          <cell r="SH31">
            <v>356.84243641519549</v>
          </cell>
          <cell r="SI31">
            <v>354.75556830310819</v>
          </cell>
          <cell r="SJ31">
            <v>351.08628365135195</v>
          </cell>
          <cell r="SK31">
            <v>347.31490760993961</v>
          </cell>
          <cell r="SL31">
            <v>343.2522708392143</v>
          </cell>
          <cell r="SM31">
            <v>345.68444806337357</v>
          </cell>
          <cell r="SN31">
            <v>341.86402811908721</v>
          </cell>
          <cell r="SO31">
            <v>346.36405643177028</v>
          </cell>
          <cell r="SP31">
            <v>344.89173844957355</v>
          </cell>
          <cell r="SQ31">
            <v>344.47936930704117</v>
          </cell>
          <cell r="SR31">
            <v>345.12594810819627</v>
          </cell>
          <cell r="TJ31" t="str">
            <v>missing</v>
          </cell>
        </row>
        <row r="32">
          <cell r="A32" t="str">
            <v>FR0013292828 Corp</v>
          </cell>
          <cell r="B32" t="str">
            <v>BNFP 1 3/4 PERP nc-23</v>
          </cell>
          <cell r="C32" t="str">
            <v>FR0013292828</v>
          </cell>
          <cell r="D32">
            <v>170.00078920543194</v>
          </cell>
          <cell r="E32">
            <v>168.74781265974045</v>
          </cell>
          <cell r="F32">
            <v>165.14640007412433</v>
          </cell>
          <cell r="G32">
            <v>167.32606784462928</v>
          </cell>
          <cell r="H32">
            <v>170.69325052905083</v>
          </cell>
          <cell r="I32">
            <v>177.64548039114476</v>
          </cell>
          <cell r="J32">
            <v>178.06688964569568</v>
          </cell>
          <cell r="K32">
            <v>180.5707970610857</v>
          </cell>
          <cell r="L32">
            <v>182.29734759914876</v>
          </cell>
          <cell r="M32">
            <v>188.37300529825688</v>
          </cell>
          <cell r="N32">
            <v>190.26627842974662</v>
          </cell>
          <cell r="O32">
            <v>188.09990755319595</v>
          </cell>
          <cell r="P32">
            <v>181.90253213250637</v>
          </cell>
          <cell r="Q32">
            <v>175.40035098886491</v>
          </cell>
          <cell r="R32">
            <v>174.29364027667043</v>
          </cell>
          <cell r="S32">
            <v>168.06864823007584</v>
          </cell>
          <cell r="T32">
            <v>166.75736991858483</v>
          </cell>
          <cell r="U32">
            <v>167.27799445879461</v>
          </cell>
          <cell r="V32">
            <v>165.35812753939629</v>
          </cell>
          <cell r="W32">
            <v>164.19413789939878</v>
          </cell>
          <cell r="X32">
            <v>183.42553790926934</v>
          </cell>
          <cell r="Y32">
            <v>195.34876043426991</v>
          </cell>
          <cell r="Z32">
            <v>197.50592576885225</v>
          </cell>
          <cell r="AA32">
            <v>201.72001831436157</v>
          </cell>
          <cell r="AB32">
            <v>205.09640654075145</v>
          </cell>
          <cell r="AC32">
            <v>204.5808961905241</v>
          </cell>
          <cell r="AD32">
            <v>208.61906060063839</v>
          </cell>
          <cell r="AE32">
            <v>207.21572686946391</v>
          </cell>
          <cell r="AF32">
            <v>205.84103260219098</v>
          </cell>
          <cell r="AG32">
            <v>204.31393547344209</v>
          </cell>
          <cell r="AH32">
            <v>207.21163551747799</v>
          </cell>
          <cell r="AI32">
            <v>217.14543813931942</v>
          </cell>
          <cell r="AJ32">
            <v>222.82014334380628</v>
          </cell>
          <cell r="AK32">
            <v>226.59646122682096</v>
          </cell>
          <cell r="AL32">
            <v>234.42730892789365</v>
          </cell>
          <cell r="AM32">
            <v>237.92132352387907</v>
          </cell>
          <cell r="AN32">
            <v>236.98951810908318</v>
          </cell>
          <cell r="AO32">
            <v>235.54731653404238</v>
          </cell>
          <cell r="AP32">
            <v>233.26741063988209</v>
          </cell>
          <cell r="AQ32">
            <v>232.11978640782834</v>
          </cell>
          <cell r="AR32">
            <v>236.35740422725678</v>
          </cell>
          <cell r="AS32">
            <v>225.93775355708598</v>
          </cell>
          <cell r="AT32">
            <v>226.38268808555603</v>
          </cell>
          <cell r="AU32">
            <v>214.02987360203267</v>
          </cell>
          <cell r="AV32">
            <v>200.72991113376617</v>
          </cell>
          <cell r="AW32">
            <v>219.1624746683836</v>
          </cell>
          <cell r="AX32">
            <v>216.02543053317069</v>
          </cell>
          <cell r="AY32">
            <v>215.62243236255645</v>
          </cell>
          <cell r="AZ32">
            <v>194.26762067198754</v>
          </cell>
          <cell r="BA32">
            <v>173.57253948915005</v>
          </cell>
          <cell r="BB32">
            <v>156.18020219695569</v>
          </cell>
          <cell r="BC32">
            <v>158.68104109835625</v>
          </cell>
          <cell r="BD32">
            <v>188.56836735558511</v>
          </cell>
          <cell r="BE32">
            <v>199.56387581777574</v>
          </cell>
          <cell r="BF32">
            <v>212.07523019075393</v>
          </cell>
          <cell r="BG32">
            <v>211.25900546956063</v>
          </cell>
          <cell r="BH32">
            <v>203.66136483168603</v>
          </cell>
          <cell r="BI32">
            <v>191.36685211396215</v>
          </cell>
          <cell r="BJ32">
            <v>190.90964352953432</v>
          </cell>
          <cell r="BK32">
            <v>201.16257160627842</v>
          </cell>
          <cell r="BL32">
            <v>221.37794176876545</v>
          </cell>
          <cell r="BM32">
            <v>223.39804681181909</v>
          </cell>
          <cell r="BN32">
            <v>227.2909682264328</v>
          </cell>
          <cell r="BO32">
            <v>231.07853732740881</v>
          </cell>
          <cell r="BP32">
            <v>243.01301107037065</v>
          </cell>
          <cell r="BQ32">
            <v>261.49364799082281</v>
          </cell>
          <cell r="BR32">
            <v>267.9774180505276</v>
          </cell>
          <cell r="BS32">
            <v>266.53930782747273</v>
          </cell>
          <cell r="BT32">
            <v>252.71258379101752</v>
          </cell>
          <cell r="BU32">
            <v>246.50293431437015</v>
          </cell>
          <cell r="BV32">
            <v>247.67101530635355</v>
          </cell>
          <cell r="BW32">
            <v>248.6457799170017</v>
          </cell>
          <cell r="BX32">
            <v>251.15889287436008</v>
          </cell>
          <cell r="BY32">
            <v>255.83837670826912</v>
          </cell>
          <cell r="BZ32">
            <v>263.22633555686474</v>
          </cell>
          <cell r="CA32">
            <v>266.99037938392161</v>
          </cell>
          <cell r="CB32">
            <v>240.71264841628073</v>
          </cell>
          <cell r="CC32">
            <v>235.55856775200368</v>
          </cell>
          <cell r="CD32">
            <v>229.28038812959196</v>
          </cell>
          <cell r="CE32">
            <v>227.88319142639637</v>
          </cell>
          <cell r="CF32">
            <v>246.92127505493164</v>
          </cell>
          <cell r="CG32">
            <v>254.96589589726923</v>
          </cell>
          <cell r="CH32">
            <v>258.59901646077634</v>
          </cell>
          <cell r="CI32">
            <v>252.96317910015583</v>
          </cell>
          <cell r="CJ32">
            <v>245.97412707018853</v>
          </cell>
          <cell r="CK32">
            <v>235.53095112609861</v>
          </cell>
          <cell r="CL32">
            <v>229.60155926048756</v>
          </cell>
          <cell r="CM32">
            <v>196.56900616407395</v>
          </cell>
          <cell r="CN32">
            <v>182.00277025616168</v>
          </cell>
          <cell r="CO32">
            <v>203.21438462722301</v>
          </cell>
          <cell r="CP32">
            <v>230.20094232642651</v>
          </cell>
          <cell r="CQ32">
            <v>267.72273138940335</v>
          </cell>
          <cell r="CR32">
            <v>298.41707682585718</v>
          </cell>
          <cell r="CS32">
            <v>320.16465830707551</v>
          </cell>
          <cell r="CT32">
            <v>316.75144791281218</v>
          </cell>
          <cell r="CU32">
            <v>325.76367349982263</v>
          </cell>
          <cell r="CV32">
            <v>335.8110111392736</v>
          </cell>
          <cell r="CW32">
            <v>347.64115540659429</v>
          </cell>
          <cell r="CX32">
            <v>346.24293586540222</v>
          </cell>
          <cell r="CY32">
            <v>356.51734354007243</v>
          </cell>
          <cell r="CZ32">
            <v>388.01563964176177</v>
          </cell>
          <cell r="DA32">
            <v>525.2508364678622</v>
          </cell>
          <cell r="DB32">
            <v>561.8571855239868</v>
          </cell>
          <cell r="DC32">
            <v>528.99340069699292</v>
          </cell>
          <cell r="DD32">
            <v>605.36257686638828</v>
          </cell>
          <cell r="DE32">
            <v>611.40857226359844</v>
          </cell>
          <cell r="DF32">
            <v>504.58439474892617</v>
          </cell>
          <cell r="DG32">
            <v>423.54187177360058</v>
          </cell>
          <cell r="DH32">
            <v>321.81961018538476</v>
          </cell>
          <cell r="DI32">
            <v>323.4786534156799</v>
          </cell>
          <cell r="DJ32">
            <v>258.84040622794629</v>
          </cell>
          <cell r="DK32">
            <v>253.01534383797647</v>
          </cell>
          <cell r="DL32">
            <v>278.3162645189762</v>
          </cell>
          <cell r="DM32">
            <v>207.07048387396335</v>
          </cell>
          <cell r="DN32">
            <v>174.82449319684505</v>
          </cell>
          <cell r="DO32">
            <v>150.44412671267986</v>
          </cell>
          <cell r="DP32">
            <v>160.96708402049541</v>
          </cell>
          <cell r="DQ32">
            <v>189.10740297973155</v>
          </cell>
          <cell r="DR32">
            <v>192.01124005174637</v>
          </cell>
          <cell r="DS32">
            <v>166.64076638698577</v>
          </cell>
          <cell r="DT32">
            <v>145.79021382868291</v>
          </cell>
          <cell r="DU32">
            <v>135.20793191707133</v>
          </cell>
          <cell r="DV32">
            <v>125.20048495948315</v>
          </cell>
          <cell r="DW32">
            <v>109.57458888721466</v>
          </cell>
          <cell r="DX32">
            <v>111.07611506605149</v>
          </cell>
          <cell r="DY32">
            <v>113.01643874537945</v>
          </cell>
          <cell r="DZ32">
            <v>117.84525692677498</v>
          </cell>
          <cell r="EA32">
            <v>117.07403707742691</v>
          </cell>
          <cell r="EB32">
            <v>118.73512598371506</v>
          </cell>
          <cell r="EC32">
            <v>119.19028889214992</v>
          </cell>
          <cell r="ED32">
            <v>120.10982025098801</v>
          </cell>
          <cell r="EE32">
            <v>128.95941459655762</v>
          </cell>
          <cell r="EF32">
            <v>131.19840697085857</v>
          </cell>
          <cell r="EG32">
            <v>129.71120052397251</v>
          </cell>
          <cell r="EH32">
            <v>128.07568256759643</v>
          </cell>
          <cell r="EI32">
            <v>129.94236191117764</v>
          </cell>
          <cell r="EJ32">
            <v>133.98052632129193</v>
          </cell>
          <cell r="EK32">
            <v>140.61874491846564</v>
          </cell>
          <cell r="EL32">
            <v>141.83592213428022</v>
          </cell>
          <cell r="EM32">
            <v>138.9740214201212</v>
          </cell>
          <cell r="EN32">
            <v>134.43364355373382</v>
          </cell>
          <cell r="EO32">
            <v>135.00336431777478</v>
          </cell>
          <cell r="EP32">
            <v>137.60955553281309</v>
          </cell>
          <cell r="EQ32">
            <v>124.19298953294754</v>
          </cell>
          <cell r="ER32">
            <v>121.05696823573112</v>
          </cell>
          <cell r="ES32">
            <v>117.25610224080086</v>
          </cell>
          <cell r="ET32">
            <v>117.08528829538822</v>
          </cell>
          <cell r="EU32">
            <v>114.74196644544602</v>
          </cell>
          <cell r="EV32">
            <v>115.76480444192887</v>
          </cell>
          <cell r="EW32">
            <v>122.78045025980472</v>
          </cell>
          <cell r="EX32">
            <v>125.19537076950074</v>
          </cell>
          <cell r="EY32">
            <v>124.36380347836018</v>
          </cell>
          <cell r="EZ32">
            <v>123.8615900220871</v>
          </cell>
          <cell r="FA32">
            <v>123.86568137407302</v>
          </cell>
          <cell r="FB32">
            <v>124.07434032535554</v>
          </cell>
          <cell r="FC32">
            <v>124.98466614222527</v>
          </cell>
          <cell r="FD32">
            <v>119.92161805963516</v>
          </cell>
          <cell r="FE32">
            <v>115.99903434312344</v>
          </cell>
          <cell r="FF32">
            <v>113.13304227697849</v>
          </cell>
          <cell r="FG32">
            <v>109.96633583986758</v>
          </cell>
          <cell r="FH32">
            <v>108.38809681129456</v>
          </cell>
          <cell r="FI32">
            <v>109.24523505234718</v>
          </cell>
          <cell r="FJ32">
            <v>111.62026488018036</v>
          </cell>
          <cell r="FK32">
            <v>112.36386810362339</v>
          </cell>
          <cell r="FL32">
            <v>113.08394605314732</v>
          </cell>
          <cell r="FM32">
            <v>112.7750489782095</v>
          </cell>
          <cell r="FN32">
            <v>112.52445366907119</v>
          </cell>
          <cell r="FO32">
            <v>113.97790646207334</v>
          </cell>
          <cell r="FP32">
            <v>117.14972708916665</v>
          </cell>
          <cell r="FQ32">
            <v>119.21074565207959</v>
          </cell>
          <cell r="FR32">
            <v>119.68943383443356</v>
          </cell>
          <cell r="FS32">
            <v>129.16193651986123</v>
          </cell>
          <cell r="FT32">
            <v>130.42616428351403</v>
          </cell>
          <cell r="FU32">
            <v>129.42173737096786</v>
          </cell>
          <cell r="FV32">
            <v>130.98361099159717</v>
          </cell>
          <cell r="FW32">
            <v>138.44112282395363</v>
          </cell>
          <cell r="FX32">
            <v>144.13423911237717</v>
          </cell>
          <cell r="FY32">
            <v>150.34797994101049</v>
          </cell>
          <cell r="FZ32">
            <v>152.19113401067258</v>
          </cell>
          <cell r="GA32">
            <v>146.70463099753857</v>
          </cell>
          <cell r="GB32">
            <v>150.12806977176666</v>
          </cell>
          <cell r="GC32">
            <v>152.65754813706874</v>
          </cell>
          <cell r="GD32">
            <v>152.37013066005704</v>
          </cell>
          <cell r="GE32">
            <v>151.14988493025302</v>
          </cell>
          <cell r="GF32">
            <v>156.98517570018768</v>
          </cell>
          <cell r="GG32">
            <v>167.12252308332918</v>
          </cell>
          <cell r="GH32">
            <v>167.62678221559523</v>
          </cell>
          <cell r="GI32">
            <v>167.97966132438185</v>
          </cell>
          <cell r="GJ32">
            <v>159.42566715979578</v>
          </cell>
          <cell r="GK32">
            <v>156.87368635857106</v>
          </cell>
          <cell r="GL32">
            <v>156.67014159727097</v>
          </cell>
          <cell r="GM32">
            <v>156.27123477864268</v>
          </cell>
          <cell r="GN32">
            <v>154.74413764989376</v>
          </cell>
          <cell r="GO32">
            <v>152.64015989112855</v>
          </cell>
          <cell r="GP32">
            <v>152.22079631257057</v>
          </cell>
          <cell r="GQ32">
            <v>150.16898329162598</v>
          </cell>
          <cell r="GR32">
            <v>142.39746019434926</v>
          </cell>
          <cell r="GS32">
            <v>141.53316208732127</v>
          </cell>
          <cell r="GT32">
            <v>139.50282866430283</v>
          </cell>
          <cell r="GU32">
            <v>145.64394799518584</v>
          </cell>
          <cell r="GV32">
            <v>150.3418429130316</v>
          </cell>
          <cell r="GW32">
            <v>150.90849516308307</v>
          </cell>
          <cell r="GX32">
            <v>147.93715078330038</v>
          </cell>
          <cell r="GY32">
            <v>147.52392423272133</v>
          </cell>
          <cell r="GZ32">
            <v>145.1335518349409</v>
          </cell>
          <cell r="HA32">
            <v>147.34492758333684</v>
          </cell>
          <cell r="HB32">
            <v>151.95178991949558</v>
          </cell>
          <cell r="HC32">
            <v>154.36875610518456</v>
          </cell>
          <cell r="HD32">
            <v>156.23134409677982</v>
          </cell>
          <cell r="HE32">
            <v>161.33530569922925</v>
          </cell>
          <cell r="HF32">
            <v>164.33017535293104</v>
          </cell>
          <cell r="HG32">
            <v>149.05920406544209</v>
          </cell>
          <cell r="HH32">
            <v>149.77109931099415</v>
          </cell>
          <cell r="HI32">
            <v>154.4495603069067</v>
          </cell>
          <cell r="HJ32">
            <v>159.38066228795051</v>
          </cell>
          <cell r="HK32">
            <v>159.98413670587541</v>
          </cell>
          <cell r="HL32">
            <v>166.12627887475492</v>
          </cell>
          <cell r="HM32">
            <v>170.71473012697695</v>
          </cell>
          <cell r="HN32">
            <v>173.22068321835997</v>
          </cell>
          <cell r="HO32">
            <v>168.76724658167362</v>
          </cell>
          <cell r="HP32">
            <v>168.78974901759622</v>
          </cell>
          <cell r="HQ32">
            <v>171.51561227822305</v>
          </cell>
          <cell r="HR32">
            <v>162.87467688393593</v>
          </cell>
          <cell r="HS32">
            <v>156.15156273305416</v>
          </cell>
          <cell r="HT32">
            <v>157.06188854992391</v>
          </cell>
          <cell r="HU32">
            <v>158.02540194261076</v>
          </cell>
          <cell r="HV32">
            <v>161.00799754035475</v>
          </cell>
          <cell r="HW32">
            <v>160.85559467887879</v>
          </cell>
          <cell r="HX32">
            <v>148.36469706583023</v>
          </cell>
          <cell r="HY32">
            <v>147.53619828867912</v>
          </cell>
          <cell r="HZ32">
            <v>144.33982954967021</v>
          </cell>
          <cell r="IA32">
            <v>152.95417115604877</v>
          </cell>
          <cell r="IB32">
            <v>150.8890612411499</v>
          </cell>
          <cell r="IC32">
            <v>144.3694918515682</v>
          </cell>
          <cell r="ID32">
            <v>136.76673702371119</v>
          </cell>
          <cell r="IE32">
            <v>130.52333389317988</v>
          </cell>
          <cell r="IF32">
            <v>126.9863601013422</v>
          </cell>
          <cell r="IG32">
            <v>155.4089823476076</v>
          </cell>
          <cell r="IH32">
            <v>154.12941201400756</v>
          </cell>
          <cell r="II32">
            <v>150.7284756757021</v>
          </cell>
          <cell r="IJ32">
            <v>150.90644948709013</v>
          </cell>
          <cell r="IK32">
            <v>147.334699203372</v>
          </cell>
          <cell r="IL32">
            <v>156.00836541354656</v>
          </cell>
          <cell r="IM32">
            <v>158.32304779958727</v>
          </cell>
          <cell r="IN32">
            <v>154.89244915938377</v>
          </cell>
          <cell r="IO32">
            <v>153.44717907035349</v>
          </cell>
          <cell r="IP32">
            <v>153.95859806859491</v>
          </cell>
          <cell r="IQ32">
            <v>155.60332156693934</v>
          </cell>
          <cell r="IR32">
            <v>154.12532066202164</v>
          </cell>
          <cell r="IS32">
            <v>153.48911542820932</v>
          </cell>
          <cell r="IT32">
            <v>156.40931790816785</v>
          </cell>
          <cell r="IU32">
            <v>154.92620281326771</v>
          </cell>
          <cell r="IV32">
            <v>164.62884404790401</v>
          </cell>
          <cell r="IW32">
            <v>173.94485251986981</v>
          </cell>
          <cell r="IX32">
            <v>179.47636040484903</v>
          </cell>
          <cell r="IY32">
            <v>189.18411582946777</v>
          </cell>
          <cell r="IZ32">
            <v>190.49027995097637</v>
          </cell>
          <cell r="JA32">
            <v>177.83061406850817</v>
          </cell>
          <cell r="JB32">
            <v>176.08974379849434</v>
          </cell>
          <cell r="JC32">
            <v>174.42149502623079</v>
          </cell>
          <cell r="JD32">
            <v>178.60694810783863</v>
          </cell>
          <cell r="JE32">
            <v>182.7944468654394</v>
          </cell>
          <cell r="JF32">
            <v>190.78178877997397</v>
          </cell>
          <cell r="JG32">
            <v>199.09132466340063</v>
          </cell>
          <cell r="JH32">
            <v>205.77147961843013</v>
          </cell>
          <cell r="JI32">
            <v>191.53050619339942</v>
          </cell>
          <cell r="JJ32">
            <v>175.1027051318884</v>
          </cell>
          <cell r="JK32">
            <v>171.62403310585023</v>
          </cell>
          <cell r="JL32">
            <v>167.84260103285314</v>
          </cell>
          <cell r="JM32">
            <v>139.9027583209276</v>
          </cell>
          <cell r="JN32">
            <v>137.55023092901709</v>
          </cell>
          <cell r="JO32">
            <v>137.63512648272516</v>
          </cell>
          <cell r="JP32">
            <v>149.84883499872683</v>
          </cell>
          <cell r="JQ32">
            <v>154.54468424057958</v>
          </cell>
          <cell r="JR32">
            <v>157.72059621965886</v>
          </cell>
          <cell r="JS32">
            <v>156.87982338654996</v>
          </cell>
          <cell r="JT32">
            <v>157.65411174988745</v>
          </cell>
          <cell r="JU32">
            <v>151.329904417634</v>
          </cell>
          <cell r="JV32">
            <v>143.51235361051559</v>
          </cell>
          <cell r="JW32">
            <v>147.51574152874949</v>
          </cell>
          <cell r="JX32">
            <v>143.13390355181693</v>
          </cell>
          <cell r="JY32">
            <v>144.37869739353656</v>
          </cell>
          <cell r="JZ32">
            <v>155.74038185846806</v>
          </cell>
          <cell r="KA32">
            <v>159.93606332004072</v>
          </cell>
          <cell r="KB32">
            <v>145.90886303627491</v>
          </cell>
          <cell r="KC32">
            <v>136.07529853808882</v>
          </cell>
          <cell r="KD32">
            <v>131.73846543300152</v>
          </cell>
          <cell r="KE32">
            <v>134.82743618237973</v>
          </cell>
          <cell r="KF32">
            <v>141.69579332876208</v>
          </cell>
          <cell r="KG32">
            <v>144.68452595448494</v>
          </cell>
          <cell r="KH32">
            <v>153.83585750901699</v>
          </cell>
          <cell r="KI32">
            <v>156.94119366633893</v>
          </cell>
          <cell r="KJ32">
            <v>157.85561083519457</v>
          </cell>
          <cell r="KK32">
            <v>154.71549818599223</v>
          </cell>
          <cell r="KL32">
            <v>150.60062092614174</v>
          </cell>
          <cell r="KM32">
            <v>151.75745070016384</v>
          </cell>
          <cell r="KN32">
            <v>151.48537579309942</v>
          </cell>
          <cell r="KO32">
            <v>152.70766719889642</v>
          </cell>
          <cell r="KP32">
            <v>171.99941465055943</v>
          </cell>
          <cell r="KQ32">
            <v>187.91988806581497</v>
          </cell>
          <cell r="KR32">
            <v>194.14897146439552</v>
          </cell>
          <cell r="KS32">
            <v>194.26864350998403</v>
          </cell>
          <cell r="KT32">
            <v>197.65423727834226</v>
          </cell>
          <cell r="KU32">
            <v>191.17864992260934</v>
          </cell>
          <cell r="KV32">
            <v>202.39815990602969</v>
          </cell>
          <cell r="KW32">
            <v>208.04933983659743</v>
          </cell>
          <cell r="KX32">
            <v>208.58530694675446</v>
          </cell>
          <cell r="KY32">
            <v>212.162171420455</v>
          </cell>
          <cell r="KZ32">
            <v>223.83070728433131</v>
          </cell>
          <cell r="LA32">
            <v>238.02769867551325</v>
          </cell>
          <cell r="LB32">
            <v>237.31887194395065</v>
          </cell>
          <cell r="LC32">
            <v>232.50130498051644</v>
          </cell>
          <cell r="LD32">
            <v>234.86508359038831</v>
          </cell>
          <cell r="LE32">
            <v>232.8490698993206</v>
          </cell>
          <cell r="LF32">
            <v>231.21252910494806</v>
          </cell>
          <cell r="LG32">
            <v>231.28617344069482</v>
          </cell>
          <cell r="LH32">
            <v>233.23979401397708</v>
          </cell>
          <cell r="LI32">
            <v>215.05271159851551</v>
          </cell>
          <cell r="LJ32">
            <v>209.11206851494313</v>
          </cell>
          <cell r="LK32">
            <v>207.45097960865496</v>
          </cell>
          <cell r="LL32">
            <v>207.10730604183675</v>
          </cell>
          <cell r="LM32">
            <v>207.14105969572066</v>
          </cell>
          <cell r="LN32">
            <v>212.12228073859214</v>
          </cell>
          <cell r="LO32">
            <v>211.8399774515629</v>
          </cell>
          <cell r="LP32">
            <v>211.28253074347973</v>
          </cell>
          <cell r="LQ32">
            <v>203.37701586866379</v>
          </cell>
          <cell r="LR32">
            <v>204.83865136563776</v>
          </cell>
          <cell r="LS32">
            <v>202.68660022103788</v>
          </cell>
          <cell r="LT32">
            <v>188.29936096251012</v>
          </cell>
          <cell r="LU32">
            <v>172.37991038525107</v>
          </cell>
          <cell r="LV32">
            <v>172.19068535590173</v>
          </cell>
          <cell r="LW32">
            <v>171.78564150929449</v>
          </cell>
          <cell r="LX32">
            <v>178.71536893546582</v>
          </cell>
          <cell r="LY32">
            <v>184.99150288188457</v>
          </cell>
          <cell r="LZ32">
            <v>188.50597423779965</v>
          </cell>
          <cell r="MA32">
            <v>190.32662587153911</v>
          </cell>
          <cell r="MB32">
            <v>190.96385394334791</v>
          </cell>
          <cell r="MC32">
            <v>195.43672450196743</v>
          </cell>
          <cell r="MD32">
            <v>198.61877350902557</v>
          </cell>
          <cell r="ME32">
            <v>196.12407163560391</v>
          </cell>
          <cell r="MF32">
            <v>191.62256161308287</v>
          </cell>
          <cell r="MG32">
            <v>189.07569500184061</v>
          </cell>
          <cell r="MH32">
            <v>202.75717604279518</v>
          </cell>
          <cell r="MI32">
            <v>215.15704107415678</v>
          </cell>
          <cell r="MJ32">
            <v>220.62615584135054</v>
          </cell>
          <cell r="MK32">
            <v>219.28419238996506</v>
          </cell>
          <cell r="ML32">
            <v>222.03051241052151</v>
          </cell>
          <cell r="MM32">
            <v>221.60092045199869</v>
          </cell>
          <cell r="MN32">
            <v>218.43932820487024</v>
          </cell>
          <cell r="MO32">
            <v>215.80654320192338</v>
          </cell>
          <cell r="MP32">
            <v>222.6749003483057</v>
          </cell>
          <cell r="MQ32">
            <v>221.82389913523198</v>
          </cell>
          <cell r="MR32">
            <v>233.31548402571678</v>
          </cell>
          <cell r="MS32">
            <v>239.57832107818129</v>
          </cell>
          <cell r="MT32">
            <v>243.28713165342808</v>
          </cell>
          <cell r="MU32">
            <v>242.26736217093469</v>
          </cell>
          <cell r="MV32">
            <v>252.53767849361896</v>
          </cell>
          <cell r="MW32">
            <v>242.77571265518665</v>
          </cell>
          <cell r="MX32">
            <v>240.11531102633475</v>
          </cell>
          <cell r="MY32">
            <v>237.69629916465283</v>
          </cell>
          <cell r="MZ32">
            <v>228.54087625813483</v>
          </cell>
          <cell r="NA32">
            <v>232.80917921745777</v>
          </cell>
          <cell r="NB32">
            <v>234.80064479660987</v>
          </cell>
          <cell r="NC32">
            <v>236.79415605175495</v>
          </cell>
          <cell r="ND32">
            <v>242.56807654190061</v>
          </cell>
          <cell r="NE32">
            <v>249.55201438188553</v>
          </cell>
          <cell r="NF32">
            <v>260.87073965096471</v>
          </cell>
          <cell r="NG32">
            <v>265.34054169559477</v>
          </cell>
          <cell r="NH32">
            <v>261.75242600393295</v>
          </cell>
          <cell r="NI32">
            <v>254.37776404929161</v>
          </cell>
          <cell r="NJ32">
            <v>247.525772310853</v>
          </cell>
          <cell r="NK32">
            <v>247.78557316195963</v>
          </cell>
          <cell r="NL32">
            <v>248.65498545897009</v>
          </cell>
          <cell r="NM32">
            <v>246.67067974579336</v>
          </cell>
          <cell r="NN32">
            <v>246.09993614375591</v>
          </cell>
          <cell r="NO32">
            <v>251.04740353274346</v>
          </cell>
          <cell r="NP32">
            <v>257.71119307982923</v>
          </cell>
          <cell r="NQ32">
            <v>263.68661265528198</v>
          </cell>
          <cell r="NR32">
            <v>260.89528776288034</v>
          </cell>
          <cell r="NS32">
            <v>261.20316199982165</v>
          </cell>
          <cell r="NT32">
            <v>259.76300610077379</v>
          </cell>
          <cell r="NU32">
            <v>259.79982826864716</v>
          </cell>
          <cell r="NV32">
            <v>262.19020066642764</v>
          </cell>
          <cell r="NW32">
            <v>258.05793516063687</v>
          </cell>
          <cell r="NX32">
            <v>251.32868398177624</v>
          </cell>
          <cell r="NY32">
            <v>258.56730848288538</v>
          </cell>
          <cell r="NZ32">
            <v>270.09776121723655</v>
          </cell>
          <cell r="OA32">
            <v>270.88739215052129</v>
          </cell>
          <cell r="OB32">
            <v>261.97233617317676</v>
          </cell>
          <cell r="OC32">
            <v>249.17560999917984</v>
          </cell>
          <cell r="OD32">
            <v>254.18035631597041</v>
          </cell>
          <cell r="OE32">
            <v>259.60958040130134</v>
          </cell>
          <cell r="OF32">
            <v>260.53729446411131</v>
          </cell>
          <cell r="OG32">
            <v>262.62286113893987</v>
          </cell>
          <cell r="OH32">
            <v>275.18638024973865</v>
          </cell>
          <cell r="OI32">
            <v>274.8304326269627</v>
          </cell>
          <cell r="OJ32">
            <v>271.23004287934299</v>
          </cell>
          <cell r="OK32">
            <v>267.58873961186407</v>
          </cell>
          <cell r="OL32">
            <v>269.91262753987314</v>
          </cell>
          <cell r="OM32">
            <v>267.67977219355106</v>
          </cell>
          <cell r="ON32">
            <v>263.75002861106395</v>
          </cell>
          <cell r="OO32">
            <v>259.99825883996488</v>
          </cell>
          <cell r="OP32">
            <v>278.11476543366905</v>
          </cell>
          <cell r="OQ32">
            <v>307.12449668991565</v>
          </cell>
          <cell r="OR32">
            <v>308.178019826293</v>
          </cell>
          <cell r="OS32">
            <v>315.1721860462427</v>
          </cell>
          <cell r="OT32">
            <v>314.97886966490751</v>
          </cell>
          <cell r="OU32">
            <v>311.01434959053995</v>
          </cell>
          <cell r="OV32">
            <v>316.65427830314638</v>
          </cell>
          <cell r="OW32">
            <v>314.82748964142797</v>
          </cell>
          <cell r="OX32">
            <v>322.79539763402943</v>
          </cell>
          <cell r="OY32">
            <v>328.73808639359476</v>
          </cell>
          <cell r="OZ32">
            <v>335.39880742669106</v>
          </cell>
          <cell r="PA32">
            <v>339.58426050829888</v>
          </cell>
          <cell r="PB32">
            <v>323.30988514626029</v>
          </cell>
          <cell r="PC32">
            <v>313.64611175549027</v>
          </cell>
          <cell r="PD32">
            <v>313.07741382944585</v>
          </cell>
          <cell r="PE32">
            <v>312.71123782670497</v>
          </cell>
          <cell r="PF32">
            <v>310.54691262614728</v>
          </cell>
          <cell r="PG32">
            <v>309.89536482238771</v>
          </cell>
          <cell r="PH32">
            <v>309.30314162242411</v>
          </cell>
          <cell r="PI32">
            <v>306.5107938920259</v>
          </cell>
          <cell r="PJ32">
            <v>305.60046807515619</v>
          </cell>
          <cell r="PK32">
            <v>300.47604971277713</v>
          </cell>
          <cell r="PL32">
            <v>298.94179271805285</v>
          </cell>
          <cell r="PM32">
            <v>297.43822086322308</v>
          </cell>
          <cell r="PN32">
            <v>309.83808589458465</v>
          </cell>
          <cell r="PO32">
            <v>326.34975967180725</v>
          </cell>
          <cell r="PP32">
            <v>328.91503736698633</v>
          </cell>
          <cell r="PQ32">
            <v>325.60717928636075</v>
          </cell>
          <cell r="PR32">
            <v>325.69821186804768</v>
          </cell>
          <cell r="PS32">
            <v>319.00373718106744</v>
          </cell>
          <cell r="PT32">
            <v>307.58681946432591</v>
          </cell>
          <cell r="PU32">
            <v>292.66975012362002</v>
          </cell>
          <cell r="PV32">
            <v>291.47814385771755</v>
          </cell>
          <cell r="PW32">
            <v>287.07584912085531</v>
          </cell>
          <cell r="PX32">
            <v>276.84644631803036</v>
          </cell>
          <cell r="PY32">
            <v>270.82806754672526</v>
          </cell>
          <cell r="PZ32">
            <v>265.74353986620901</v>
          </cell>
          <cell r="QA32">
            <v>268.40701000905034</v>
          </cell>
          <cell r="QB32">
            <v>268.48985988676549</v>
          </cell>
          <cell r="QC32">
            <v>272.79600785195828</v>
          </cell>
          <cell r="QD32">
            <v>290.69362711441516</v>
          </cell>
          <cell r="QE32">
            <v>262.21781729233265</v>
          </cell>
          <cell r="QF32">
            <v>251.20594342219832</v>
          </cell>
          <cell r="QG32">
            <v>243.93151959121229</v>
          </cell>
          <cell r="QH32">
            <v>235.59948127186297</v>
          </cell>
          <cell r="QI32">
            <v>229.73350536203387</v>
          </cell>
          <cell r="QJ32">
            <v>228.68509641563892</v>
          </cell>
          <cell r="QK32">
            <v>224.56101361382008</v>
          </cell>
          <cell r="QL32">
            <v>219.93369451773165</v>
          </cell>
          <cell r="QM32">
            <v>220.7785587028265</v>
          </cell>
          <cell r="QN32">
            <v>222.61659858250616</v>
          </cell>
          <cell r="QO32">
            <v>222.19621216595175</v>
          </cell>
          <cell r="QP32">
            <v>221.13552916359902</v>
          </cell>
          <cell r="QQ32">
            <v>224.36769723248483</v>
          </cell>
          <cell r="QR32">
            <v>225.58385161030293</v>
          </cell>
          <cell r="QS32">
            <v>234.21864997661115</v>
          </cell>
          <cell r="QT32">
            <v>241.41942947185038</v>
          </cell>
          <cell r="QU32">
            <v>245.65091026329995</v>
          </cell>
          <cell r="QV32">
            <v>238.10032017326355</v>
          </cell>
          <cell r="QW32">
            <v>237.88143284201621</v>
          </cell>
          <cell r="QX32">
            <v>235.82041427910329</v>
          </cell>
          <cell r="QY32">
            <v>230.38300748980046</v>
          </cell>
          <cell r="QZ32">
            <v>234.12864023292065</v>
          </cell>
          <cell r="RA32">
            <v>228.83136224913599</v>
          </cell>
          <cell r="RB32">
            <v>220.40624567210676</v>
          </cell>
          <cell r="RC32">
            <v>211.61597593033312</v>
          </cell>
          <cell r="RD32">
            <v>209.06297229111195</v>
          </cell>
          <cell r="RE32">
            <v>207.22288673543932</v>
          </cell>
          <cell r="RF32">
            <v>206.00775519561768</v>
          </cell>
          <cell r="RG32">
            <v>197.51206279683115</v>
          </cell>
          <cell r="RH32">
            <v>196.93109081482888</v>
          </cell>
          <cell r="RI32">
            <v>196.69481523764134</v>
          </cell>
          <cell r="RJ32">
            <v>192.92770289659501</v>
          </cell>
          <cell r="RK32">
            <v>188.46608355593682</v>
          </cell>
          <cell r="RL32">
            <v>190.74087526011468</v>
          </cell>
          <cell r="RM32">
            <v>192.50527080404757</v>
          </cell>
          <cell r="RN32">
            <v>188.45278666198254</v>
          </cell>
          <cell r="RO32">
            <v>189.56052021217346</v>
          </cell>
          <cell r="RP32">
            <v>185.27073765492437</v>
          </cell>
          <cell r="RQ32">
            <v>184.49440361559391</v>
          </cell>
          <cell r="RR32">
            <v>184.15686707675457</v>
          </cell>
          <cell r="RS32">
            <v>181.73274102509023</v>
          </cell>
          <cell r="RT32">
            <v>181.83707050073144</v>
          </cell>
          <cell r="RU32">
            <v>181.78081441092493</v>
          </cell>
          <cell r="RV32">
            <v>181.83195631074904</v>
          </cell>
          <cell r="RW32">
            <v>183.38360155141353</v>
          </cell>
          <cell r="RX32">
            <v>188.13366120707988</v>
          </cell>
          <cell r="RY32">
            <v>190.07398488640786</v>
          </cell>
          <cell r="RZ32">
            <v>198.83459232628346</v>
          </cell>
          <cell r="SA32">
            <v>201.87651252782345</v>
          </cell>
          <cell r="SB32">
            <v>201.33440838968752</v>
          </cell>
          <cell r="SC32">
            <v>205.4636053814888</v>
          </cell>
          <cell r="SD32">
            <v>211.56074267852304</v>
          </cell>
          <cell r="SE32">
            <v>219.05609951674938</v>
          </cell>
          <cell r="SF32">
            <v>218.52933794856071</v>
          </cell>
          <cell r="SG32">
            <v>217.7795976971388</v>
          </cell>
          <cell r="SH32">
            <v>216.47547925162314</v>
          </cell>
          <cell r="SI32">
            <v>212.62756270885467</v>
          </cell>
          <cell r="SJ32">
            <v>206.82091140282154</v>
          </cell>
          <cell r="SK32">
            <v>202.15574730086325</v>
          </cell>
          <cell r="SL32">
            <v>203.17449394536018</v>
          </cell>
          <cell r="SM32">
            <v>204.12573328208924</v>
          </cell>
          <cell r="SN32">
            <v>204.13596166205406</v>
          </cell>
          <cell r="SO32">
            <v>204.22392572975158</v>
          </cell>
          <cell r="SP32">
            <v>204.98594003713131</v>
          </cell>
          <cell r="SQ32">
            <v>212.39230996966361</v>
          </cell>
          <cell r="SR32">
            <v>219.26066711604597</v>
          </cell>
          <cell r="TJ32" t="str">
            <v>Low Beta</v>
          </cell>
        </row>
        <row r="33">
          <cell r="A33" t="str">
            <v>XS1797663967 Corp</v>
          </cell>
          <cell r="B33" t="str">
            <v>ECLEAR 2 5/8 04/11/48 nc-28</v>
          </cell>
          <cell r="C33" t="str">
            <v>XS1797663967</v>
          </cell>
          <cell r="D33">
            <v>166.4266134853363</v>
          </cell>
          <cell r="E33">
            <v>163.31136082839967</v>
          </cell>
          <cell r="F33">
            <v>162.05624456501005</v>
          </cell>
          <cell r="G33">
            <v>160.40846623039246</v>
          </cell>
          <cell r="H33">
            <v>165.93879096317289</v>
          </cell>
          <cell r="I33">
            <v>167.28506092166899</v>
          </cell>
          <cell r="J33">
            <v>172.60302759552002</v>
          </cell>
          <cell r="K33">
            <v>175.01309122657776</v>
          </cell>
          <cell r="L33">
            <v>179.16809702110291</v>
          </cell>
          <cell r="M33">
            <v>182.12307944488526</v>
          </cell>
          <cell r="N33">
            <v>187.27676912975312</v>
          </cell>
          <cell r="O33">
            <v>184.84166327476501</v>
          </cell>
          <cell r="P33">
            <v>185.87340290069579</v>
          </cell>
          <cell r="Q33">
            <v>186.73285202598572</v>
          </cell>
          <cell r="R33">
            <v>181.77749675464631</v>
          </cell>
          <cell r="S33">
            <v>183.24196601009368</v>
          </cell>
          <cell r="T33">
            <v>180.89500878334044</v>
          </cell>
          <cell r="U33">
            <v>181.50904411411287</v>
          </cell>
          <cell r="V33">
            <v>184.03330028629304</v>
          </cell>
          <cell r="W33">
            <v>184.11143202495575</v>
          </cell>
          <cell r="X33">
            <v>183.09972617816925</v>
          </cell>
          <cell r="Y33">
            <v>186.58460206031799</v>
          </cell>
          <cell r="Z33">
            <v>187.18761881256106</v>
          </cell>
          <cell r="AA33">
            <v>190.26681066703796</v>
          </cell>
          <cell r="AB33">
            <v>188.77028736495973</v>
          </cell>
          <cell r="AC33">
            <v>188.92154239749908</v>
          </cell>
          <cell r="AD33">
            <v>187.72352240467072</v>
          </cell>
          <cell r="AE33">
            <v>189.84409792709351</v>
          </cell>
          <cell r="AF33">
            <v>190.64244402599334</v>
          </cell>
          <cell r="AG33">
            <v>190.13859448051454</v>
          </cell>
          <cell r="AH33">
            <v>191.04612467575072</v>
          </cell>
          <cell r="AI33">
            <v>191.52493199729921</v>
          </cell>
          <cell r="AJ33">
            <v>192.72896212387084</v>
          </cell>
          <cell r="AK33">
            <v>192.77804488277437</v>
          </cell>
          <cell r="AL33">
            <v>191.32058745002746</v>
          </cell>
          <cell r="AM33">
            <v>195.43953244209291</v>
          </cell>
          <cell r="AN33">
            <v>196.00648839187622</v>
          </cell>
          <cell r="AO33">
            <v>196.91802534294129</v>
          </cell>
          <cell r="AP33">
            <v>196.0876251974106</v>
          </cell>
          <cell r="AQ33">
            <v>196.46025348949431</v>
          </cell>
          <cell r="AR33">
            <v>194.82950386714936</v>
          </cell>
          <cell r="AS33">
            <v>195.34337030220033</v>
          </cell>
          <cell r="AT33">
            <v>192.73296887969968</v>
          </cell>
          <cell r="AU33">
            <v>192.16300786304473</v>
          </cell>
          <cell r="AV33">
            <v>188.75926878643037</v>
          </cell>
          <cell r="AW33">
            <v>188.01902064704896</v>
          </cell>
          <cell r="AX33">
            <v>194.36071343517301</v>
          </cell>
          <cell r="AY33">
            <v>192.86218675518037</v>
          </cell>
          <cell r="AZ33">
            <v>189.93224655532836</v>
          </cell>
          <cell r="BA33">
            <v>179.30232334136963</v>
          </cell>
          <cell r="BB33">
            <v>175.02210642719268</v>
          </cell>
          <cell r="BC33">
            <v>177.86690306568147</v>
          </cell>
          <cell r="BD33">
            <v>181.84861667060852</v>
          </cell>
          <cell r="BE33">
            <v>202.73182805061339</v>
          </cell>
          <cell r="BF33">
            <v>214.27829666042328</v>
          </cell>
          <cell r="BG33">
            <v>223.08113921642305</v>
          </cell>
          <cell r="BH33">
            <v>224.93326209831238</v>
          </cell>
          <cell r="BI33">
            <v>226.09121453285218</v>
          </cell>
          <cell r="BJ33">
            <v>222.80667644214631</v>
          </cell>
          <cell r="BK33">
            <v>224.46346997737885</v>
          </cell>
          <cell r="BL33">
            <v>230.23019330406191</v>
          </cell>
          <cell r="BM33">
            <v>234.99222260665894</v>
          </cell>
          <cell r="BN33">
            <v>235.93982036018372</v>
          </cell>
          <cell r="BO33">
            <v>234.88604357719422</v>
          </cell>
          <cell r="BP33">
            <v>242.60205361461641</v>
          </cell>
          <cell r="BQ33">
            <v>243.85716987800598</v>
          </cell>
          <cell r="BR33">
            <v>246.90430768585205</v>
          </cell>
          <cell r="BS33">
            <v>249.18815850830077</v>
          </cell>
          <cell r="BT33">
            <v>245.48791950035096</v>
          </cell>
          <cell r="BU33">
            <v>244.59140788364411</v>
          </cell>
          <cell r="BV33">
            <v>244.36402449035646</v>
          </cell>
          <cell r="BW33">
            <v>242.83444545269015</v>
          </cell>
          <cell r="BX33">
            <v>245.4428434972763</v>
          </cell>
          <cell r="BY33">
            <v>247.71968249702454</v>
          </cell>
          <cell r="BZ33">
            <v>247.6265254240036</v>
          </cell>
          <cell r="CA33">
            <v>253.36419977092743</v>
          </cell>
          <cell r="CB33">
            <v>253.21795318317413</v>
          </cell>
          <cell r="CC33">
            <v>247.91501184368136</v>
          </cell>
          <cell r="CD33">
            <v>243.05982546806337</v>
          </cell>
          <cell r="CE33">
            <v>242.77234073734283</v>
          </cell>
          <cell r="CF33">
            <v>244.97405306529998</v>
          </cell>
          <cell r="CG33">
            <v>250.90906013679503</v>
          </cell>
          <cell r="CH33">
            <v>253.04566268253328</v>
          </cell>
          <cell r="CI33">
            <v>256.31517543888094</v>
          </cell>
          <cell r="CJ33">
            <v>260.08352929592132</v>
          </cell>
          <cell r="CK33">
            <v>260.73562880706788</v>
          </cell>
          <cell r="CL33">
            <v>261.97371635818479</v>
          </cell>
          <cell r="CM33">
            <v>266.60752947425846</v>
          </cell>
          <cell r="CN33">
            <v>263.62950820446014</v>
          </cell>
          <cell r="CO33">
            <v>256.07577177810668</v>
          </cell>
          <cell r="CP33">
            <v>255.35355403995513</v>
          </cell>
          <cell r="CQ33">
            <v>259.95030466461179</v>
          </cell>
          <cell r="CR33">
            <v>266.93908851909634</v>
          </cell>
          <cell r="CS33">
            <v>276.12758132362364</v>
          </cell>
          <cell r="CT33">
            <v>276.5763379764557</v>
          </cell>
          <cell r="CU33">
            <v>274.56995499515534</v>
          </cell>
          <cell r="CV33">
            <v>276.88085141944885</v>
          </cell>
          <cell r="CW33">
            <v>274.45275738716128</v>
          </cell>
          <cell r="CX33">
            <v>276.6955389623642</v>
          </cell>
          <cell r="CY33">
            <v>279.39609239101412</v>
          </cell>
          <cell r="CZ33">
            <v>277.04011996364591</v>
          </cell>
          <cell r="DA33">
            <v>274.90151403999329</v>
          </cell>
          <cell r="DB33">
            <v>276.64946127033232</v>
          </cell>
          <cell r="DC33">
            <v>285.49437476253507</v>
          </cell>
          <cell r="DD33">
            <v>270.57622112274169</v>
          </cell>
          <cell r="DE33">
            <v>262.46254056930542</v>
          </cell>
          <cell r="DF33">
            <v>268.82326544761656</v>
          </cell>
          <cell r="DG33">
            <v>247.68262000560759</v>
          </cell>
          <cell r="DH33">
            <v>234.42125990104677</v>
          </cell>
          <cell r="DI33">
            <v>212.61348961353301</v>
          </cell>
          <cell r="DJ33">
            <v>216.99087035655975</v>
          </cell>
          <cell r="DK33">
            <v>208.35931661224367</v>
          </cell>
          <cell r="DL33">
            <v>202.86805774879457</v>
          </cell>
          <cell r="DM33">
            <v>213.74940489101411</v>
          </cell>
          <cell r="DN33">
            <v>195.34637536907195</v>
          </cell>
          <cell r="DO33">
            <v>182.21623651790617</v>
          </cell>
          <cell r="DP33">
            <v>177.26388631343841</v>
          </cell>
          <cell r="DQ33">
            <v>179.93138400650022</v>
          </cell>
          <cell r="DR33">
            <v>185.54084216690063</v>
          </cell>
          <cell r="DS33">
            <v>183.84698614025118</v>
          </cell>
          <cell r="DT33">
            <v>168.32982250404356</v>
          </cell>
          <cell r="DU33">
            <v>158.85184159088135</v>
          </cell>
          <cell r="DV33">
            <v>155.98500779533387</v>
          </cell>
          <cell r="DW33">
            <v>153.21333445072176</v>
          </cell>
          <cell r="DX33">
            <v>148.76884054756164</v>
          </cell>
          <cell r="DY33">
            <v>148.96116482734681</v>
          </cell>
          <cell r="DZ33">
            <v>148.06665658855439</v>
          </cell>
          <cell r="EA33">
            <v>148.61357875919342</v>
          </cell>
          <cell r="EB33">
            <v>148.00956031799316</v>
          </cell>
          <cell r="EC33">
            <v>149.74348390293122</v>
          </cell>
          <cell r="ED33">
            <v>151.69176892471313</v>
          </cell>
          <cell r="EE33">
            <v>148.53544702053071</v>
          </cell>
          <cell r="EF33">
            <v>150.51578608894349</v>
          </cell>
          <cell r="EG33">
            <v>152.83870278072357</v>
          </cell>
          <cell r="EH33">
            <v>150.74917961597444</v>
          </cell>
          <cell r="EI33">
            <v>145.86895101642608</v>
          </cell>
          <cell r="EJ33">
            <v>147.85930697441103</v>
          </cell>
          <cell r="EK33">
            <v>151.81497666645049</v>
          </cell>
          <cell r="EL33">
            <v>158.03145833492277</v>
          </cell>
          <cell r="EM33">
            <v>159.89760486221311</v>
          </cell>
          <cell r="EN33">
            <v>155.08248604488372</v>
          </cell>
          <cell r="EO33">
            <v>154.52654867362975</v>
          </cell>
          <cell r="EP33">
            <v>153.60399314403534</v>
          </cell>
          <cell r="EQ33">
            <v>157.69989929008483</v>
          </cell>
          <cell r="ER33">
            <v>150.67305125522614</v>
          </cell>
          <cell r="ES33">
            <v>146.08030738639832</v>
          </cell>
          <cell r="ET33">
            <v>142.35803122138975</v>
          </cell>
          <cell r="EU33">
            <v>142.38708020114899</v>
          </cell>
          <cell r="EV33">
            <v>139.06547961902618</v>
          </cell>
          <cell r="EW33">
            <v>139.84579531669618</v>
          </cell>
          <cell r="EX33">
            <v>140.0501398639679</v>
          </cell>
          <cell r="EY33">
            <v>139.27282923316957</v>
          </cell>
          <cell r="EZ33">
            <v>136.29380627441407</v>
          </cell>
          <cell r="FA33">
            <v>135.51449226570131</v>
          </cell>
          <cell r="FB33">
            <v>138.39935646247864</v>
          </cell>
          <cell r="FC33">
            <v>138.23908622932433</v>
          </cell>
          <cell r="FD33">
            <v>139.01940192699433</v>
          </cell>
          <cell r="FE33">
            <v>140.72627991008758</v>
          </cell>
          <cell r="FF33">
            <v>141.1399774494171</v>
          </cell>
          <cell r="FG33">
            <v>138.84711142635345</v>
          </cell>
          <cell r="FH33">
            <v>133.43398430156708</v>
          </cell>
          <cell r="FI33">
            <v>131.14312165641783</v>
          </cell>
          <cell r="FJ33">
            <v>132.99424284934997</v>
          </cell>
          <cell r="FK33">
            <v>135.39929803562163</v>
          </cell>
          <cell r="FL33">
            <v>135.79997361850738</v>
          </cell>
          <cell r="FM33">
            <v>136.96493787574769</v>
          </cell>
          <cell r="FN33">
            <v>136.87678924751282</v>
          </cell>
          <cell r="FO33">
            <v>138.11287342071532</v>
          </cell>
          <cell r="FP33">
            <v>140.4117495775223</v>
          </cell>
          <cell r="FQ33">
            <v>140.38169890880584</v>
          </cell>
          <cell r="FR33">
            <v>142.93199899387361</v>
          </cell>
          <cell r="FS33">
            <v>141.46452467155456</v>
          </cell>
          <cell r="FT33">
            <v>146.39283434104919</v>
          </cell>
          <cell r="FU33">
            <v>143.68827415657043</v>
          </cell>
          <cell r="FV33">
            <v>143.99679435539244</v>
          </cell>
          <cell r="FW33">
            <v>145.10666571998595</v>
          </cell>
          <cell r="FX33">
            <v>146.16444925880432</v>
          </cell>
          <cell r="FY33">
            <v>148.61357875919342</v>
          </cell>
          <cell r="FZ33">
            <v>150.72513908100129</v>
          </cell>
          <cell r="GA33">
            <v>144.00480786705018</v>
          </cell>
          <cell r="GB33">
            <v>149.71844167900088</v>
          </cell>
          <cell r="GC33">
            <v>150.63298369693754</v>
          </cell>
          <cell r="GD33">
            <v>150.01293823242187</v>
          </cell>
          <cell r="GE33">
            <v>149.92979804897308</v>
          </cell>
          <cell r="GF33">
            <v>149.63029305076597</v>
          </cell>
          <cell r="GG33">
            <v>152.83469602489473</v>
          </cell>
          <cell r="GH33">
            <v>149.97387236309052</v>
          </cell>
          <cell r="GI33">
            <v>152.43301875305175</v>
          </cell>
          <cell r="GJ33">
            <v>147.25629022216799</v>
          </cell>
          <cell r="GK33">
            <v>146.07830400848388</v>
          </cell>
          <cell r="GL33">
            <v>145.1016572751999</v>
          </cell>
          <cell r="GM33">
            <v>144.46959154319762</v>
          </cell>
          <cell r="GN33">
            <v>141.22411932182311</v>
          </cell>
          <cell r="GO33">
            <v>136.94490409660338</v>
          </cell>
          <cell r="GP33">
            <v>134.48776108455658</v>
          </cell>
          <cell r="GQ33">
            <v>133.80460921573641</v>
          </cell>
          <cell r="GR33">
            <v>129.79585000896455</v>
          </cell>
          <cell r="GS33">
            <v>135.51248888778684</v>
          </cell>
          <cell r="GT33">
            <v>133.22563299846649</v>
          </cell>
          <cell r="GU33">
            <v>135.07374912452698</v>
          </cell>
          <cell r="GV33">
            <v>141.03780517578127</v>
          </cell>
          <cell r="GW33">
            <v>142.27589272689821</v>
          </cell>
          <cell r="GX33">
            <v>139.21272789573669</v>
          </cell>
          <cell r="GY33">
            <v>137.49683471202849</v>
          </cell>
          <cell r="GZ33">
            <v>133.74150281143187</v>
          </cell>
          <cell r="HA33">
            <v>136.48813393211367</v>
          </cell>
          <cell r="HB33">
            <v>141.20508723163607</v>
          </cell>
          <cell r="HC33">
            <v>142.6615429754257</v>
          </cell>
          <cell r="HD33">
            <v>141.91428301334383</v>
          </cell>
          <cell r="HE33">
            <v>139.29486639022826</v>
          </cell>
          <cell r="HF33">
            <v>142.06253297901154</v>
          </cell>
          <cell r="HG33">
            <v>145.32202884578706</v>
          </cell>
          <cell r="HH33">
            <v>144.40949020576477</v>
          </cell>
          <cell r="HI33">
            <v>144.98846642303468</v>
          </cell>
          <cell r="HJ33">
            <v>152.35388532543183</v>
          </cell>
          <cell r="HK33">
            <v>150.31945505332948</v>
          </cell>
          <cell r="HL33">
            <v>155.1215519142151</v>
          </cell>
          <cell r="HM33">
            <v>161.74972774410247</v>
          </cell>
          <cell r="HN33">
            <v>165.10738912868501</v>
          </cell>
          <cell r="HO33">
            <v>162.87362275409697</v>
          </cell>
          <cell r="HP33">
            <v>162.88964977741242</v>
          </cell>
          <cell r="HQ33">
            <v>163.45660572719575</v>
          </cell>
          <cell r="HR33">
            <v>159.90962512969969</v>
          </cell>
          <cell r="HS33">
            <v>159.08723849582671</v>
          </cell>
          <cell r="HT33">
            <v>160.94737488937378</v>
          </cell>
          <cell r="HU33">
            <v>162.62820895957947</v>
          </cell>
          <cell r="HV33">
            <v>162.26559755706785</v>
          </cell>
          <cell r="HW33">
            <v>162.94173760318756</v>
          </cell>
          <cell r="HX33">
            <v>165.95181291961669</v>
          </cell>
          <cell r="HY33">
            <v>162.32169213867186</v>
          </cell>
          <cell r="HZ33">
            <v>159.86154405975344</v>
          </cell>
          <cell r="IA33">
            <v>157.03077106666564</v>
          </cell>
          <cell r="IB33">
            <v>155.47214304924012</v>
          </cell>
          <cell r="IC33">
            <v>151.33817272281647</v>
          </cell>
          <cell r="ID33">
            <v>148.31908220577239</v>
          </cell>
          <cell r="IE33">
            <v>142.95904459571838</v>
          </cell>
          <cell r="IF33">
            <v>149.87670853424072</v>
          </cell>
          <cell r="IG33">
            <v>165.05930805873871</v>
          </cell>
          <cell r="IH33">
            <v>161.86291859626769</v>
          </cell>
          <cell r="II33">
            <v>164.47031495189668</v>
          </cell>
          <cell r="IJ33">
            <v>167.49741898059844</v>
          </cell>
          <cell r="IK33">
            <v>161.65056053733824</v>
          </cell>
          <cell r="IL33">
            <v>170.57961590194702</v>
          </cell>
          <cell r="IM33">
            <v>172.62005630779268</v>
          </cell>
          <cell r="IN33">
            <v>172.07814258193972</v>
          </cell>
          <cell r="IO33">
            <v>172.74626911640169</v>
          </cell>
          <cell r="IP33">
            <v>174.093540763855</v>
          </cell>
          <cell r="IQ33">
            <v>178.5400380449295</v>
          </cell>
          <cell r="IR33">
            <v>191.98971567344665</v>
          </cell>
          <cell r="IS33">
            <v>188.70417589378357</v>
          </cell>
          <cell r="IT33">
            <v>188.54290397167205</v>
          </cell>
          <cell r="IU33">
            <v>187.35389917945864</v>
          </cell>
          <cell r="IV33">
            <v>193.12563095092776</v>
          </cell>
          <cell r="IW33">
            <v>201.26335203933718</v>
          </cell>
          <cell r="IX33">
            <v>200.28069517230989</v>
          </cell>
          <cell r="IY33">
            <v>208.56766791534426</v>
          </cell>
          <cell r="IZ33">
            <v>208.17901259994508</v>
          </cell>
          <cell r="JA33">
            <v>195.82818775749206</v>
          </cell>
          <cell r="JB33">
            <v>190.14460461425782</v>
          </cell>
          <cell r="JC33">
            <v>187.95891930961608</v>
          </cell>
          <cell r="JD33">
            <v>187.33887384510041</v>
          </cell>
          <cell r="JE33">
            <v>188.87746808338164</v>
          </cell>
          <cell r="JF33">
            <v>191.82744206237791</v>
          </cell>
          <cell r="JG33">
            <v>188.37462022686003</v>
          </cell>
          <cell r="JH33">
            <v>190.33893227195739</v>
          </cell>
          <cell r="JI33">
            <v>181.5811657190323</v>
          </cell>
          <cell r="JJ33">
            <v>179.48763579845428</v>
          </cell>
          <cell r="JK33">
            <v>173.58868952941893</v>
          </cell>
          <cell r="JL33">
            <v>170.33320041847227</v>
          </cell>
          <cell r="JM33">
            <v>167.55251187324524</v>
          </cell>
          <cell r="JN33">
            <v>167.40526359653472</v>
          </cell>
          <cell r="JO33">
            <v>166.53379420375822</v>
          </cell>
          <cell r="JP33">
            <v>169.39662124347686</v>
          </cell>
          <cell r="JQ33">
            <v>168.28574818992615</v>
          </cell>
          <cell r="JR33">
            <v>171.78364602851869</v>
          </cell>
          <cell r="JS33">
            <v>171.22770865726471</v>
          </cell>
          <cell r="JT33">
            <v>172.65812048816679</v>
          </cell>
          <cell r="JU33">
            <v>167.54650173950196</v>
          </cell>
          <cell r="JV33">
            <v>163.26928989219667</v>
          </cell>
          <cell r="JW33">
            <v>160.41547805309295</v>
          </cell>
          <cell r="JX33">
            <v>156.75129984760284</v>
          </cell>
          <cell r="JY33">
            <v>157.02175586605074</v>
          </cell>
          <cell r="JZ33">
            <v>163.34641994190216</v>
          </cell>
          <cell r="KA33">
            <v>167.30609638977052</v>
          </cell>
          <cell r="KB33">
            <v>168.99694734954832</v>
          </cell>
          <cell r="KC33">
            <v>166.23028244972227</v>
          </cell>
          <cell r="KD33">
            <v>173.30420986557007</v>
          </cell>
          <cell r="KE33">
            <v>173.11088389682769</v>
          </cell>
          <cell r="KF33">
            <v>175.27052528858184</v>
          </cell>
          <cell r="KG33">
            <v>177.2959403600693</v>
          </cell>
          <cell r="KH33">
            <v>184.61327819252014</v>
          </cell>
          <cell r="KI33">
            <v>191.45581545925143</v>
          </cell>
          <cell r="KJ33">
            <v>189.81805401420593</v>
          </cell>
          <cell r="KK33">
            <v>192.41142672443388</v>
          </cell>
          <cell r="KL33">
            <v>190.02740700626373</v>
          </cell>
          <cell r="KM33">
            <v>190.17565697193146</v>
          </cell>
          <cell r="KN33">
            <v>193.45919337368014</v>
          </cell>
          <cell r="KO33">
            <v>201.22128110313417</v>
          </cell>
          <cell r="KP33">
            <v>208.23610887050629</v>
          </cell>
          <cell r="KQ33">
            <v>208.62776925277711</v>
          </cell>
          <cell r="KR33">
            <v>211.06287510776519</v>
          </cell>
          <cell r="KS33">
            <v>210.22546313953401</v>
          </cell>
          <cell r="KT33">
            <v>209.64348185539245</v>
          </cell>
          <cell r="KU33">
            <v>208.43143821716311</v>
          </cell>
          <cell r="KV33">
            <v>209.86786018180848</v>
          </cell>
          <cell r="KW33">
            <v>215.5424281244278</v>
          </cell>
          <cell r="KX33">
            <v>213.14037800502777</v>
          </cell>
          <cell r="KY33">
            <v>215.03657520103457</v>
          </cell>
          <cell r="KZ33">
            <v>215.92106655025481</v>
          </cell>
          <cell r="LA33">
            <v>217.9785356683731</v>
          </cell>
          <cell r="LB33">
            <v>217.33344797992709</v>
          </cell>
          <cell r="LC33">
            <v>213.29463810443877</v>
          </cell>
          <cell r="LD33">
            <v>212.529347741127</v>
          </cell>
          <cell r="LE33">
            <v>210.96370790100099</v>
          </cell>
          <cell r="LF33">
            <v>207.62307522869111</v>
          </cell>
          <cell r="LG33">
            <v>207.22840977954863</v>
          </cell>
          <cell r="LH33">
            <v>208.061814991951</v>
          </cell>
          <cell r="LI33">
            <v>203.35487858200074</v>
          </cell>
          <cell r="LJ33">
            <v>200.76551262760162</v>
          </cell>
          <cell r="LK33">
            <v>200.91877103805544</v>
          </cell>
          <cell r="LL33">
            <v>203.38492925071716</v>
          </cell>
          <cell r="LM33">
            <v>202.48541256713867</v>
          </cell>
          <cell r="LN33">
            <v>205.67378851795198</v>
          </cell>
          <cell r="LO33">
            <v>205.10082243442534</v>
          </cell>
          <cell r="LP33">
            <v>205.6427361602783</v>
          </cell>
          <cell r="LQ33">
            <v>200.43094851589203</v>
          </cell>
          <cell r="LR33">
            <v>202.34016766834259</v>
          </cell>
          <cell r="LS33">
            <v>200.19054316616058</v>
          </cell>
          <cell r="LT33">
            <v>199.83294020843508</v>
          </cell>
          <cell r="LU33">
            <v>194.70930119228362</v>
          </cell>
          <cell r="LV33">
            <v>194.03015607929231</v>
          </cell>
          <cell r="LW33">
            <v>193.51228288841247</v>
          </cell>
          <cell r="LX33">
            <v>197.3387347049713</v>
          </cell>
          <cell r="LY33">
            <v>200.44597385025025</v>
          </cell>
          <cell r="LZ33">
            <v>201.60993641853332</v>
          </cell>
          <cell r="MA33">
            <v>200.82160720920564</v>
          </cell>
          <cell r="MB33">
            <v>202.78892432117462</v>
          </cell>
          <cell r="MC33">
            <v>196.96911147975922</v>
          </cell>
          <cell r="MD33">
            <v>196.59548149871827</v>
          </cell>
          <cell r="ME33">
            <v>193.14967148590088</v>
          </cell>
          <cell r="MF33">
            <v>193.33798900985718</v>
          </cell>
          <cell r="MG33">
            <v>194.57607656097412</v>
          </cell>
          <cell r="MH33">
            <v>196.2969781894684</v>
          </cell>
          <cell r="MI33">
            <v>202.39125380516055</v>
          </cell>
          <cell r="MJ33">
            <v>204.80532419204712</v>
          </cell>
          <cell r="MK33">
            <v>201.64499553203584</v>
          </cell>
          <cell r="ML33">
            <v>201.0229466896057</v>
          </cell>
          <cell r="MM33">
            <v>201.06902438163758</v>
          </cell>
          <cell r="MN33">
            <v>201.3024179086685</v>
          </cell>
          <cell r="MO33">
            <v>200.91175921535492</v>
          </cell>
          <cell r="MP33">
            <v>209.58838896274568</v>
          </cell>
          <cell r="MQ33">
            <v>208.22509029197693</v>
          </cell>
          <cell r="MR33">
            <v>213.89765485668184</v>
          </cell>
          <cell r="MS33">
            <v>213.95475112724304</v>
          </cell>
          <cell r="MT33">
            <v>219.07638676548004</v>
          </cell>
          <cell r="MU33">
            <v>216.78151736450195</v>
          </cell>
          <cell r="MV33">
            <v>220.40462632274625</v>
          </cell>
          <cell r="MW33">
            <v>217.96451202297212</v>
          </cell>
          <cell r="MX33">
            <v>209.7166051492691</v>
          </cell>
          <cell r="MY33">
            <v>209.85183315849304</v>
          </cell>
          <cell r="MZ33">
            <v>203.32983635807037</v>
          </cell>
          <cell r="NA33">
            <v>215.13974916362761</v>
          </cell>
          <cell r="NB33">
            <v>214.48063782978059</v>
          </cell>
          <cell r="NC33">
            <v>214.20817843341828</v>
          </cell>
          <cell r="ND33">
            <v>216.91073523998259</v>
          </cell>
          <cell r="NE33">
            <v>221.58261253643036</v>
          </cell>
          <cell r="NF33">
            <v>222.96794836425784</v>
          </cell>
          <cell r="NG33">
            <v>224.16396497917177</v>
          </cell>
          <cell r="NH33">
            <v>221.11181872653961</v>
          </cell>
          <cell r="NI33">
            <v>215.23190454769136</v>
          </cell>
          <cell r="NJ33">
            <v>211.60478883361816</v>
          </cell>
          <cell r="NK33">
            <v>209.77269973087311</v>
          </cell>
          <cell r="NL33">
            <v>206.06344552230837</v>
          </cell>
          <cell r="NM33">
            <v>207.10920879364014</v>
          </cell>
          <cell r="NN33">
            <v>212.00346103858948</v>
          </cell>
          <cell r="NO33">
            <v>217.48069625663757</v>
          </cell>
          <cell r="NP33">
            <v>218.44832778930666</v>
          </cell>
          <cell r="NQ33">
            <v>220.41965165710448</v>
          </cell>
          <cell r="NR33">
            <v>217.95249175548554</v>
          </cell>
          <cell r="NS33">
            <v>220.00294905090334</v>
          </cell>
          <cell r="NT33">
            <v>218.13780421257019</v>
          </cell>
          <cell r="NU33">
            <v>217.40356620693208</v>
          </cell>
          <cell r="NV33">
            <v>218.25199675369262</v>
          </cell>
          <cell r="NW33">
            <v>217.59488879776001</v>
          </cell>
          <cell r="NX33">
            <v>216.30070666503906</v>
          </cell>
          <cell r="NY33">
            <v>219.19859281826021</v>
          </cell>
          <cell r="NZ33">
            <v>222.82270346546173</v>
          </cell>
          <cell r="OA33">
            <v>226.46484451389313</v>
          </cell>
          <cell r="OB33">
            <v>223.26645167350767</v>
          </cell>
          <cell r="OC33">
            <v>218.02260998249054</v>
          </cell>
          <cell r="OD33">
            <v>220.18225137424469</v>
          </cell>
          <cell r="OE33">
            <v>223.26645167350767</v>
          </cell>
          <cell r="OF33">
            <v>223.7983485097885</v>
          </cell>
          <cell r="OG33">
            <v>229.11531349468231</v>
          </cell>
          <cell r="OH33">
            <v>227.58673614597322</v>
          </cell>
          <cell r="OI33">
            <v>225.28886167812345</v>
          </cell>
          <cell r="OJ33">
            <v>223.01803281211852</v>
          </cell>
          <cell r="OK33">
            <v>224.18399875831605</v>
          </cell>
          <cell r="OL33">
            <v>225.50021804809572</v>
          </cell>
          <cell r="OM33">
            <v>220.5518745994568</v>
          </cell>
          <cell r="ON33">
            <v>219.05234623050688</v>
          </cell>
          <cell r="OO33">
            <v>215.29601264095305</v>
          </cell>
          <cell r="OP33">
            <v>215.23190454769136</v>
          </cell>
          <cell r="OQ33">
            <v>221.29713118362429</v>
          </cell>
          <cell r="OR33">
            <v>222.04238776779175</v>
          </cell>
          <cell r="OS33">
            <v>223.64308672142027</v>
          </cell>
          <cell r="OT33">
            <v>223.87047011470793</v>
          </cell>
          <cell r="OU33">
            <v>221.12784574985503</v>
          </cell>
          <cell r="OV33">
            <v>219.81663490486144</v>
          </cell>
          <cell r="OW33">
            <v>219.66237480545044</v>
          </cell>
          <cell r="OX33">
            <v>222.79165110778808</v>
          </cell>
          <cell r="OY33">
            <v>225.27884478855134</v>
          </cell>
          <cell r="OZ33">
            <v>227.16702847290037</v>
          </cell>
          <cell r="PA33">
            <v>231.10667114162447</v>
          </cell>
          <cell r="PB33">
            <v>226.89056232070925</v>
          </cell>
          <cell r="PC33">
            <v>217.31241251182556</v>
          </cell>
          <cell r="PD33">
            <v>216.45396507549285</v>
          </cell>
          <cell r="PE33">
            <v>213.98480179595947</v>
          </cell>
          <cell r="PF33">
            <v>213.65023768424987</v>
          </cell>
          <cell r="PG33">
            <v>213.82052480697632</v>
          </cell>
          <cell r="PH33">
            <v>213.97678828430176</v>
          </cell>
          <cell r="PI33">
            <v>209.40608157253266</v>
          </cell>
          <cell r="PJ33">
            <v>209.49723526763916</v>
          </cell>
          <cell r="PK33">
            <v>204.00998316001892</v>
          </cell>
          <cell r="PL33">
            <v>204.25639864349367</v>
          </cell>
          <cell r="PM33">
            <v>202.89209828376772</v>
          </cell>
          <cell r="PN33">
            <v>204.47677021408083</v>
          </cell>
          <cell r="PO33">
            <v>208.91725736141206</v>
          </cell>
          <cell r="PP33">
            <v>209.34898530197145</v>
          </cell>
          <cell r="PQ33">
            <v>210.40276208496093</v>
          </cell>
          <cell r="PR33">
            <v>208.21307002449035</v>
          </cell>
          <cell r="PS33">
            <v>206.83073926353455</v>
          </cell>
          <cell r="PT33">
            <v>205.69181891918183</v>
          </cell>
          <cell r="PU33">
            <v>200.14346378517152</v>
          </cell>
          <cell r="PV33">
            <v>200.32376779747008</v>
          </cell>
          <cell r="PW33">
            <v>198.66396919536592</v>
          </cell>
          <cell r="PX33">
            <v>193.82981828784941</v>
          </cell>
          <cell r="PY33">
            <v>193.56036395835878</v>
          </cell>
          <cell r="PZ33">
            <v>192.15799941825867</v>
          </cell>
          <cell r="QA33">
            <v>193.03848401165007</v>
          </cell>
          <cell r="QB33">
            <v>192.0418034992218</v>
          </cell>
          <cell r="QC33">
            <v>192.11592848205566</v>
          </cell>
          <cell r="QD33">
            <v>194.95070823097231</v>
          </cell>
          <cell r="QE33">
            <v>190.75363150024413</v>
          </cell>
          <cell r="QF33">
            <v>187.08644822788239</v>
          </cell>
          <cell r="QG33">
            <v>185.32347566318512</v>
          </cell>
          <cell r="QH33">
            <v>183.87904018688201</v>
          </cell>
          <cell r="QI33">
            <v>183.41826326656343</v>
          </cell>
          <cell r="QJ33">
            <v>181.65428901290895</v>
          </cell>
          <cell r="QK33">
            <v>179.19013417816163</v>
          </cell>
          <cell r="QL33">
            <v>177.40512445640564</v>
          </cell>
          <cell r="QM33">
            <v>177.65454500675202</v>
          </cell>
          <cell r="QN33">
            <v>180.34708492374421</v>
          </cell>
          <cell r="QO33">
            <v>180.57847507286073</v>
          </cell>
          <cell r="QP33">
            <v>179.19213755607603</v>
          </cell>
          <cell r="QQ33">
            <v>183.77686791324618</v>
          </cell>
          <cell r="QR33">
            <v>185.30845032882692</v>
          </cell>
          <cell r="QS33">
            <v>186.10278967189788</v>
          </cell>
          <cell r="QT33">
            <v>186.17290789890291</v>
          </cell>
          <cell r="QU33">
            <v>187.09947018432615</v>
          </cell>
          <cell r="QV33">
            <v>182.61691210079192</v>
          </cell>
          <cell r="QW33">
            <v>182.10204397678373</v>
          </cell>
          <cell r="QX33">
            <v>180.16477753353118</v>
          </cell>
          <cell r="QY33">
            <v>176.87022255325317</v>
          </cell>
          <cell r="QZ33">
            <v>178.62718498420713</v>
          </cell>
          <cell r="RA33">
            <v>179.53872193527221</v>
          </cell>
          <cell r="RB33">
            <v>176.3142851819992</v>
          </cell>
          <cell r="RC33">
            <v>174.99506082534788</v>
          </cell>
          <cell r="RD33">
            <v>174.11457623195648</v>
          </cell>
          <cell r="RE33">
            <v>173.91824519634247</v>
          </cell>
          <cell r="RF33">
            <v>172.68416440105437</v>
          </cell>
          <cell r="RG33">
            <v>167.21293931674958</v>
          </cell>
          <cell r="RH33">
            <v>166.84431778049469</v>
          </cell>
          <cell r="RI33">
            <v>165.94179603004457</v>
          </cell>
          <cell r="RJ33">
            <v>163.31937434005738</v>
          </cell>
          <cell r="RK33">
            <v>164.62457505130769</v>
          </cell>
          <cell r="RL33">
            <v>166.01892607975006</v>
          </cell>
          <cell r="RM33">
            <v>169.18826994037627</v>
          </cell>
          <cell r="RN33">
            <v>166.11508821964264</v>
          </cell>
          <cell r="RO33">
            <v>167.66169596958159</v>
          </cell>
          <cell r="RP33">
            <v>165.94379940795898</v>
          </cell>
          <cell r="RQ33">
            <v>165.63027076435088</v>
          </cell>
          <cell r="RR33">
            <v>162.74841163444518</v>
          </cell>
          <cell r="RS33">
            <v>164.50236899852752</v>
          </cell>
          <cell r="RT33">
            <v>167.28105416584015</v>
          </cell>
          <cell r="RU33">
            <v>165.58719813919066</v>
          </cell>
          <cell r="RV33">
            <v>164.98918983173371</v>
          </cell>
          <cell r="RW33">
            <v>165.9808618993759</v>
          </cell>
          <cell r="RX33">
            <v>167.228966340065</v>
          </cell>
          <cell r="RY33">
            <v>169.75522589015961</v>
          </cell>
          <cell r="RZ33">
            <v>172.77631978511812</v>
          </cell>
          <cell r="SA33">
            <v>174.31691740131379</v>
          </cell>
          <cell r="SB33">
            <v>173.51857130241393</v>
          </cell>
          <cell r="SC33">
            <v>175.96770080280302</v>
          </cell>
          <cell r="SD33">
            <v>176.51562466239929</v>
          </cell>
          <cell r="SE33">
            <v>178.25155162525175</v>
          </cell>
          <cell r="SF33">
            <v>177.35203494167328</v>
          </cell>
          <cell r="SG33">
            <v>177.96506858348846</v>
          </cell>
          <cell r="SH33">
            <v>178.53202453327179</v>
          </cell>
          <cell r="SI33">
            <v>177.14568701648713</v>
          </cell>
          <cell r="SJ33">
            <v>174.89889868545532</v>
          </cell>
          <cell r="SK33">
            <v>171.33488937568663</v>
          </cell>
          <cell r="SL33">
            <v>172.48182323169709</v>
          </cell>
          <cell r="SM33">
            <v>175.78739679050446</v>
          </cell>
          <cell r="SN33">
            <v>175.16634963703157</v>
          </cell>
          <cell r="SO33">
            <v>174.8898834848404</v>
          </cell>
          <cell r="SP33">
            <v>175.49690699291227</v>
          </cell>
          <cell r="SQ33">
            <v>175.32661987018585</v>
          </cell>
          <cell r="SR33">
            <v>177.21079679870607</v>
          </cell>
          <cell r="TJ33" t="str">
            <v>Low Beta</v>
          </cell>
        </row>
        <row r="34">
          <cell r="A34" t="str">
            <v>DE000A161W62 Corp</v>
          </cell>
          <cell r="B34" t="str">
            <v>DBOERS 2 3/4 02/05/41 nc-20</v>
          </cell>
          <cell r="C34" t="str">
            <v>DE000A161W62</v>
          </cell>
          <cell r="D34">
            <v>-32.015464231491087</v>
          </cell>
          <cell r="E34">
            <v>-95.506819572448734</v>
          </cell>
          <cell r="F34">
            <v>-91.666817904472353</v>
          </cell>
          <cell r="G34">
            <v>-72.202965438842782</v>
          </cell>
          <cell r="H34">
            <v>-66.537447657585147</v>
          </cell>
          <cell r="I34">
            <v>-86.173630745887763</v>
          </cell>
          <cell r="J34">
            <v>-76.349596766471862</v>
          </cell>
          <cell r="K34">
            <v>-71.236725464820864</v>
          </cell>
          <cell r="L34">
            <v>-41.423527742385865</v>
          </cell>
          <cell r="M34">
            <v>-70.810058612823482</v>
          </cell>
          <cell r="N34">
            <v>-81.489803270339962</v>
          </cell>
          <cell r="O34">
            <v>-82.106628050804133</v>
          </cell>
          <cell r="P34">
            <v>-46.635043469429014</v>
          </cell>
          <cell r="Q34">
            <v>-62.334957438468933</v>
          </cell>
          <cell r="R34">
            <v>-61.062087804794309</v>
          </cell>
          <cell r="S34">
            <v>-56.998650570869451</v>
          </cell>
          <cell r="T34">
            <v>-53.717237817764286</v>
          </cell>
          <cell r="U34">
            <v>-41.482952095031742</v>
          </cell>
          <cell r="V34">
            <v>-37.872328428268432</v>
          </cell>
          <cell r="W34">
            <v>-25.192360060691833</v>
          </cell>
          <cell r="X34">
            <v>-17.357853407859803</v>
          </cell>
          <cell r="Y34">
            <v>19.517334383010866</v>
          </cell>
          <cell r="Z34">
            <v>18.538021051406862</v>
          </cell>
          <cell r="AA34">
            <v>29.392473305702211</v>
          </cell>
          <cell r="AB34">
            <v>35.577359929084778</v>
          </cell>
          <cell r="AC34">
            <v>25.248218952178956</v>
          </cell>
          <cell r="AD34">
            <v>38.810044713020325</v>
          </cell>
          <cell r="AE34">
            <v>45.882731164932252</v>
          </cell>
          <cell r="AF34">
            <v>43.987094315528871</v>
          </cell>
          <cell r="AG34">
            <v>39.258104331970209</v>
          </cell>
          <cell r="AH34">
            <v>23.187382402420045</v>
          </cell>
          <cell r="AI34">
            <v>22.215199993133545</v>
          </cell>
          <cell r="AJ34">
            <v>23.982480240821836</v>
          </cell>
          <cell r="AK34">
            <v>51.814470046043397</v>
          </cell>
          <cell r="AL34">
            <v>62.48470680713654</v>
          </cell>
          <cell r="AM34">
            <v>76.745362955093384</v>
          </cell>
          <cell r="AN34">
            <v>50.500003365516662</v>
          </cell>
          <cell r="AO34">
            <v>77.338417994499196</v>
          </cell>
          <cell r="AP34">
            <v>96.225854239463814</v>
          </cell>
          <cell r="AQ34">
            <v>62.685561119079587</v>
          </cell>
          <cell r="AR34">
            <v>48.232370068550111</v>
          </cell>
          <cell r="AS34">
            <v>82.852997920036302</v>
          </cell>
          <cell r="AT34">
            <v>74.563300725936884</v>
          </cell>
          <cell r="AU34">
            <v>65.389369164466856</v>
          </cell>
          <cell r="AV34">
            <v>56.544648516654966</v>
          </cell>
          <cell r="AW34">
            <v>70.279993387222291</v>
          </cell>
          <cell r="AX34">
            <v>60.214696536064146</v>
          </cell>
          <cell r="AY34">
            <v>70.92296488285065</v>
          </cell>
          <cell r="AZ34">
            <v>47.04388301563263</v>
          </cell>
          <cell r="BA34">
            <v>43.23834747219086</v>
          </cell>
          <cell r="BB34">
            <v>42.226944990158081</v>
          </cell>
          <cell r="BC34">
            <v>105.51506904506684</v>
          </cell>
          <cell r="BD34">
            <v>150.38758621501924</v>
          </cell>
          <cell r="BE34">
            <v>175.17229521656034</v>
          </cell>
          <cell r="BF34">
            <v>174.85021522521973</v>
          </cell>
          <cell r="BG34">
            <v>172.12263743877409</v>
          </cell>
          <cell r="BH34">
            <v>177.52668806838992</v>
          </cell>
          <cell r="BI34">
            <v>115.53282641410827</v>
          </cell>
          <cell r="BJ34">
            <v>103.17137257671357</v>
          </cell>
          <cell r="BK34">
            <v>98.459021411895748</v>
          </cell>
          <cell r="BL34">
            <v>147.49124326705933</v>
          </cell>
          <cell r="BM34">
            <v>152.53637080669404</v>
          </cell>
          <cell r="BN34">
            <v>147.4080491733551</v>
          </cell>
          <cell r="BO34">
            <v>203.35964265060426</v>
          </cell>
          <cell r="BP34">
            <v>207.36246704483031</v>
          </cell>
          <cell r="BQ34">
            <v>258.16672309589387</v>
          </cell>
          <cell r="BR34">
            <v>277.13854192161563</v>
          </cell>
          <cell r="BS34">
            <v>274.40977564811703</v>
          </cell>
          <cell r="BT34">
            <v>222.87935400772096</v>
          </cell>
          <cell r="BU34">
            <v>227.67252229213713</v>
          </cell>
          <cell r="BV34">
            <v>207.24599531364439</v>
          </cell>
          <cell r="BW34">
            <v>212.60844889640808</v>
          </cell>
          <cell r="BX34">
            <v>192.82251643943786</v>
          </cell>
          <cell r="BY34">
            <v>218.90029935455323</v>
          </cell>
          <cell r="BZ34">
            <v>220.09235186862946</v>
          </cell>
          <cell r="CA34">
            <v>224.84273461914063</v>
          </cell>
          <cell r="CB34">
            <v>156.47501690006254</v>
          </cell>
          <cell r="CC34">
            <v>154.24422670173647</v>
          </cell>
          <cell r="CD34">
            <v>159.13960487270356</v>
          </cell>
          <cell r="CE34">
            <v>159.36066346454618</v>
          </cell>
          <cell r="CF34">
            <v>164.21206761455537</v>
          </cell>
          <cell r="CG34">
            <v>181.67807334423065</v>
          </cell>
          <cell r="CH34">
            <v>204.13215923500061</v>
          </cell>
          <cell r="CI34">
            <v>234.48611856651306</v>
          </cell>
          <cell r="CJ34">
            <v>207.2257910337448</v>
          </cell>
          <cell r="CK34">
            <v>191.28699116706846</v>
          </cell>
          <cell r="CL34">
            <v>215.86490342140198</v>
          </cell>
          <cell r="CM34">
            <v>219.63597284030914</v>
          </cell>
          <cell r="CN34">
            <v>215.56778165817261</v>
          </cell>
          <cell r="CO34">
            <v>325.0999369421005</v>
          </cell>
          <cell r="CP34">
            <v>430.73860864067075</v>
          </cell>
          <cell r="CQ34">
            <v>436.84148965740201</v>
          </cell>
          <cell r="CR34">
            <v>482.37005168056493</v>
          </cell>
          <cell r="CS34">
            <v>553.59132681369783</v>
          </cell>
          <cell r="CT34">
            <v>558.41183030033108</v>
          </cell>
          <cell r="CU34">
            <v>558.72796785640719</v>
          </cell>
          <cell r="CV34">
            <v>556.0205943498612</v>
          </cell>
          <cell r="CW34">
            <v>537.76543321704867</v>
          </cell>
          <cell r="CX34">
            <v>587.41923380088804</v>
          </cell>
          <cell r="CY34">
            <v>622.73750355243681</v>
          </cell>
          <cell r="CZ34">
            <v>650.34368081760408</v>
          </cell>
          <cell r="DA34">
            <v>729.44462511157997</v>
          </cell>
          <cell r="DB34">
            <v>717.78319014835358</v>
          </cell>
          <cell r="DC34">
            <v>743.60425986003872</v>
          </cell>
          <cell r="DD34">
            <v>773.41389212131503</v>
          </cell>
          <cell r="DE34">
            <v>743.20255123615266</v>
          </cell>
          <cell r="DF34">
            <v>578.79438325786589</v>
          </cell>
          <cell r="DG34">
            <v>454.30630690002437</v>
          </cell>
          <cell r="DH34">
            <v>273.21891162109375</v>
          </cell>
          <cell r="DI34">
            <v>227.3171646633148</v>
          </cell>
          <cell r="DJ34">
            <v>117.38211226844788</v>
          </cell>
          <cell r="DK34">
            <v>118.06192686271666</v>
          </cell>
          <cell r="DL34">
            <v>164.7254940214157</v>
          </cell>
          <cell r="DM34">
            <v>108.25215472793579</v>
          </cell>
          <cell r="DN34">
            <v>93.478072173118605</v>
          </cell>
          <cell r="DO34">
            <v>79.438474617004402</v>
          </cell>
          <cell r="DP34">
            <v>93.358034980773937</v>
          </cell>
          <cell r="DQ34">
            <v>103.38886570739747</v>
          </cell>
          <cell r="DR34">
            <v>109.49887764644622</v>
          </cell>
          <cell r="DS34">
            <v>86.238997533798212</v>
          </cell>
          <cell r="DT34">
            <v>73.916763769149782</v>
          </cell>
          <cell r="DU34">
            <v>50.611721148490908</v>
          </cell>
          <cell r="DV34">
            <v>42.502673986434935</v>
          </cell>
          <cell r="DW34">
            <v>38.077936688423158</v>
          </cell>
          <cell r="DX34">
            <v>41.888226180076593</v>
          </cell>
          <cell r="DY34">
            <v>46.875117854118351</v>
          </cell>
          <cell r="DZ34">
            <v>49.345982437133792</v>
          </cell>
          <cell r="EA34">
            <v>49.946168398857118</v>
          </cell>
          <cell r="EB34">
            <v>51.68017100906372</v>
          </cell>
          <cell r="EC34">
            <v>53.244219970703121</v>
          </cell>
          <cell r="ED34">
            <v>51.644516397476195</v>
          </cell>
          <cell r="EE34">
            <v>48.556827033996584</v>
          </cell>
          <cell r="EF34">
            <v>49.230699193000795</v>
          </cell>
          <cell r="EG34">
            <v>46.260670047760009</v>
          </cell>
          <cell r="EH34">
            <v>48.850383336067203</v>
          </cell>
          <cell r="EI34">
            <v>49.527820956230165</v>
          </cell>
          <cell r="EJ34">
            <v>49.791665081977847</v>
          </cell>
          <cell r="EK34">
            <v>54.727451812744143</v>
          </cell>
          <cell r="EL34">
            <v>52.384943831443785</v>
          </cell>
          <cell r="EM34">
            <v>49.019148497581476</v>
          </cell>
          <cell r="EN34">
            <v>45.677122904777526</v>
          </cell>
          <cell r="EO34">
            <v>44.810715843200683</v>
          </cell>
          <cell r="EP34">
            <v>44.596788173675542</v>
          </cell>
          <cell r="EQ34">
            <v>36.670768017768857</v>
          </cell>
          <cell r="ER34">
            <v>34.386495902061462</v>
          </cell>
          <cell r="ES34">
            <v>32.998343024253849</v>
          </cell>
          <cell r="ET34">
            <v>33.758974738121033</v>
          </cell>
          <cell r="EU34">
            <v>30.533420876502991</v>
          </cell>
          <cell r="EV34">
            <v>33.882577391624451</v>
          </cell>
          <cell r="EW34">
            <v>37.426645783424377</v>
          </cell>
          <cell r="EX34">
            <v>41.833555775642395</v>
          </cell>
          <cell r="EY34">
            <v>39.973573537826539</v>
          </cell>
          <cell r="EZ34">
            <v>40.221967331886297</v>
          </cell>
          <cell r="FA34">
            <v>41.304679037094111</v>
          </cell>
          <cell r="FB34">
            <v>44.29847792339325</v>
          </cell>
          <cell r="FC34">
            <v>42.865162537574768</v>
          </cell>
          <cell r="FD34">
            <v>38.644845012664796</v>
          </cell>
          <cell r="FE34">
            <v>35.782968189239504</v>
          </cell>
          <cell r="FF34">
            <v>34.300924834251404</v>
          </cell>
          <cell r="FG34">
            <v>36.578066027641299</v>
          </cell>
          <cell r="FH34">
            <v>37.746348800659185</v>
          </cell>
          <cell r="FI34">
            <v>37.946014625549317</v>
          </cell>
          <cell r="FJ34">
            <v>39.094093118667601</v>
          </cell>
          <cell r="FK34">
            <v>40.698550640106198</v>
          </cell>
          <cell r="FL34">
            <v>42.761764163970945</v>
          </cell>
          <cell r="FM34">
            <v>43.33223794937134</v>
          </cell>
          <cell r="FN34">
            <v>41.544753421783454</v>
          </cell>
          <cell r="FO34">
            <v>43.417809017181391</v>
          </cell>
          <cell r="FP34">
            <v>42.820000029563907</v>
          </cell>
          <cell r="FQ34">
            <v>43.006592496871946</v>
          </cell>
          <cell r="FR34">
            <v>43.593705101013185</v>
          </cell>
          <cell r="FS34">
            <v>45.681876852989191</v>
          </cell>
          <cell r="FT34">
            <v>47.962583507537843</v>
          </cell>
          <cell r="FU34">
            <v>47.854431185722355</v>
          </cell>
          <cell r="FV34">
            <v>48.78501654815674</v>
          </cell>
          <cell r="FW34">
            <v>47.811645651817322</v>
          </cell>
          <cell r="FX34">
            <v>48.653094485282892</v>
          </cell>
          <cell r="FY34">
            <v>48.946650787353512</v>
          </cell>
          <cell r="FZ34">
            <v>45.603436707496648</v>
          </cell>
          <cell r="GA34">
            <v>43.990659776687629</v>
          </cell>
          <cell r="GB34">
            <v>43.934800885200502</v>
          </cell>
          <cell r="GC34">
            <v>47.29108832263946</v>
          </cell>
          <cell r="GD34">
            <v>46.619593137741084</v>
          </cell>
          <cell r="GE34">
            <v>48.832556030273437</v>
          </cell>
          <cell r="GF34">
            <v>48.95378170967102</v>
          </cell>
          <cell r="GG34">
            <v>51.890533217430118</v>
          </cell>
          <cell r="GH34">
            <v>52.520431355476383</v>
          </cell>
          <cell r="GI34">
            <v>53.077831783294677</v>
          </cell>
          <cell r="GJ34">
            <v>53.591258190155031</v>
          </cell>
          <cell r="GK34">
            <v>49.105908052444455</v>
          </cell>
          <cell r="GL34">
            <v>49.771460802078245</v>
          </cell>
          <cell r="GM34">
            <v>48.946650787353512</v>
          </cell>
          <cell r="GN34">
            <v>46.699221770286556</v>
          </cell>
          <cell r="GO34">
            <v>44.02037195301056</v>
          </cell>
          <cell r="GP34">
            <v>44.596788173675542</v>
          </cell>
          <cell r="GQ34">
            <v>41.57208862400055</v>
          </cell>
          <cell r="GR34">
            <v>41.682617919921881</v>
          </cell>
          <cell r="GS34">
            <v>43.022042828559876</v>
          </cell>
          <cell r="GT34">
            <v>45.063863585472106</v>
          </cell>
          <cell r="GU34">
            <v>45.324142250061037</v>
          </cell>
          <cell r="GV34">
            <v>47.41231400203705</v>
          </cell>
          <cell r="GW34">
            <v>47.642880490303043</v>
          </cell>
          <cell r="GX34">
            <v>46.229769384384156</v>
          </cell>
          <cell r="GY34">
            <v>47.976845352172852</v>
          </cell>
          <cell r="GZ34">
            <v>46.122805549621582</v>
          </cell>
          <cell r="HA34">
            <v>47.954264098167414</v>
          </cell>
          <cell r="HB34">
            <v>48.523549396514895</v>
          </cell>
          <cell r="HC34">
            <v>52.450310619354248</v>
          </cell>
          <cell r="HD34">
            <v>52.129419115066533</v>
          </cell>
          <cell r="HE34">
            <v>47.131831057548517</v>
          </cell>
          <cell r="HF34">
            <v>59.017890073776243</v>
          </cell>
          <cell r="HG34">
            <v>57.554862511634823</v>
          </cell>
          <cell r="HH34">
            <v>60.408419925689699</v>
          </cell>
          <cell r="HI34">
            <v>61.17499407482147</v>
          </cell>
          <cell r="HJ34">
            <v>64.745209181785583</v>
          </cell>
          <cell r="HK34">
            <v>68.009983116149897</v>
          </cell>
          <cell r="HL34">
            <v>72.516726020812982</v>
          </cell>
          <cell r="HM34">
            <v>76.513607979774477</v>
          </cell>
          <cell r="HN34">
            <v>76.278287543296813</v>
          </cell>
          <cell r="HO34">
            <v>72.538118787765498</v>
          </cell>
          <cell r="HP34">
            <v>73.228629765510561</v>
          </cell>
          <cell r="HQ34">
            <v>70.761330643653878</v>
          </cell>
          <cell r="HR34">
            <v>70.52363323307037</v>
          </cell>
          <cell r="HS34">
            <v>69.352973485946649</v>
          </cell>
          <cell r="HT34">
            <v>70.331098330497738</v>
          </cell>
          <cell r="HU34">
            <v>73.255964967727664</v>
          </cell>
          <cell r="HV34">
            <v>75.983542754173286</v>
          </cell>
          <cell r="HW34">
            <v>81.898642816543571</v>
          </cell>
          <cell r="HX34">
            <v>76.615817866325386</v>
          </cell>
          <cell r="HY34">
            <v>69.938897603034974</v>
          </cell>
          <cell r="HZ34">
            <v>66.77752204227447</v>
          </cell>
          <cell r="IA34">
            <v>68.843112540245059</v>
          </cell>
          <cell r="IB34">
            <v>71.607533425331113</v>
          </cell>
          <cell r="IC34">
            <v>58.443850827217098</v>
          </cell>
          <cell r="ID34">
            <v>49.008452114105218</v>
          </cell>
          <cell r="IE34">
            <v>52.313634608268742</v>
          </cell>
          <cell r="IF34">
            <v>54.338816546440121</v>
          </cell>
          <cell r="IG34">
            <v>66.292619324684154</v>
          </cell>
          <cell r="IH34">
            <v>51.087115969657894</v>
          </cell>
          <cell r="II34">
            <v>48.944273813247683</v>
          </cell>
          <cell r="IJ34">
            <v>49.210494913101194</v>
          </cell>
          <cell r="IK34">
            <v>48.417774048805235</v>
          </cell>
          <cell r="IL34">
            <v>50.775732361793516</v>
          </cell>
          <cell r="IM34">
            <v>52.980375844955446</v>
          </cell>
          <cell r="IN34">
            <v>53.287005504608153</v>
          </cell>
          <cell r="IO34">
            <v>53.354749266624452</v>
          </cell>
          <cell r="IP34">
            <v>53.55322660446167</v>
          </cell>
          <cell r="IQ34">
            <v>56.903571606636042</v>
          </cell>
          <cell r="IR34">
            <v>54.836792621612553</v>
          </cell>
          <cell r="IS34">
            <v>46.955934973716737</v>
          </cell>
          <cell r="IT34">
            <v>51.547060459136965</v>
          </cell>
          <cell r="IU34">
            <v>50.805444538116454</v>
          </cell>
          <cell r="IV34">
            <v>55.07567851924896</v>
          </cell>
          <cell r="IW34">
            <v>62.880472995758055</v>
          </cell>
          <cell r="IX34">
            <v>69.35059651184082</v>
          </cell>
          <cell r="IY34">
            <v>76.351973740577691</v>
          </cell>
          <cell r="IZ34">
            <v>80.227630020141603</v>
          </cell>
          <cell r="JA34">
            <v>64.506323284149175</v>
          </cell>
          <cell r="JB34">
            <v>62.178077147483826</v>
          </cell>
          <cell r="JC34">
            <v>57.541789154052729</v>
          </cell>
          <cell r="JD34">
            <v>55.800655621528627</v>
          </cell>
          <cell r="JE34">
            <v>52.962548539161688</v>
          </cell>
          <cell r="JF34">
            <v>65.41432739257813</v>
          </cell>
          <cell r="JG34">
            <v>70.662686218261726</v>
          </cell>
          <cell r="JH34">
            <v>77.288501538276677</v>
          </cell>
          <cell r="JI34">
            <v>66.725228611946108</v>
          </cell>
          <cell r="JJ34">
            <v>60.597389367103581</v>
          </cell>
          <cell r="JK34">
            <v>63.258411878585811</v>
          </cell>
          <cell r="JL34">
            <v>67.739008068084715</v>
          </cell>
          <cell r="JM34">
            <v>54.070218472480768</v>
          </cell>
          <cell r="JN34">
            <v>57.557239485740666</v>
          </cell>
          <cell r="JO34">
            <v>64.333992661476131</v>
          </cell>
          <cell r="JP34">
            <v>70.781534923553465</v>
          </cell>
          <cell r="JQ34">
            <v>77.223134750366214</v>
          </cell>
          <cell r="JR34">
            <v>83.431791114807126</v>
          </cell>
          <cell r="JS34">
            <v>87.953984351158141</v>
          </cell>
          <cell r="JT34">
            <v>85.606722421646126</v>
          </cell>
          <cell r="JU34">
            <v>82.350267896652227</v>
          </cell>
          <cell r="JV34">
            <v>83.911939884185784</v>
          </cell>
          <cell r="JW34">
            <v>81.647872048377991</v>
          </cell>
          <cell r="JX34">
            <v>78.999922894477848</v>
          </cell>
          <cell r="JY34">
            <v>78.616041576385499</v>
          </cell>
          <cell r="JZ34">
            <v>78.888205111503595</v>
          </cell>
          <cell r="KA34">
            <v>79.756989147186289</v>
          </cell>
          <cell r="KB34">
            <v>69.648906762123104</v>
          </cell>
          <cell r="KC34">
            <v>61.941568223953247</v>
          </cell>
          <cell r="KD34">
            <v>64.271002847671511</v>
          </cell>
          <cell r="KE34">
            <v>69.657226171493534</v>
          </cell>
          <cell r="KF34">
            <v>71.098860966682437</v>
          </cell>
          <cell r="KG34">
            <v>72.908926748275746</v>
          </cell>
          <cell r="KH34">
            <v>82.698494603157044</v>
          </cell>
          <cell r="KI34">
            <v>84.869860448837272</v>
          </cell>
          <cell r="KJ34">
            <v>85.219275642395019</v>
          </cell>
          <cell r="KK34">
            <v>79.653590773582465</v>
          </cell>
          <cell r="KL34">
            <v>76.763190260887143</v>
          </cell>
          <cell r="KM34">
            <v>75.472493321418767</v>
          </cell>
          <cell r="KN34">
            <v>77.496486772537239</v>
          </cell>
          <cell r="KO34">
            <v>78.958325847625744</v>
          </cell>
          <cell r="KP34">
            <v>85.708932308197021</v>
          </cell>
          <cell r="KQ34">
            <v>91.36731916713714</v>
          </cell>
          <cell r="KR34">
            <v>96.231796674728386</v>
          </cell>
          <cell r="KS34">
            <v>95.511573520660406</v>
          </cell>
          <cell r="KT34">
            <v>93.632575489997862</v>
          </cell>
          <cell r="KU34">
            <v>90.812295713424675</v>
          </cell>
          <cell r="KV34">
            <v>107.38337069225311</v>
          </cell>
          <cell r="KW34">
            <v>110.11451393985747</v>
          </cell>
          <cell r="KX34">
            <v>110.20721592998504</v>
          </cell>
          <cell r="KY34">
            <v>115.00632664966582</v>
          </cell>
          <cell r="KZ34">
            <v>121.55845577239991</v>
          </cell>
          <cell r="LA34">
            <v>125.5018558139801</v>
          </cell>
          <cell r="LB34">
            <v>126.07114111232757</v>
          </cell>
          <cell r="LC34">
            <v>123.35663668346406</v>
          </cell>
          <cell r="LD34">
            <v>127.8681335363388</v>
          </cell>
          <cell r="LE34">
            <v>128.27935005664827</v>
          </cell>
          <cell r="LF34">
            <v>128.81416923046112</v>
          </cell>
          <cell r="LG34">
            <v>127.44027819728851</v>
          </cell>
          <cell r="LH34">
            <v>130.28551620197297</v>
          </cell>
          <cell r="LI34">
            <v>118.49929009819031</v>
          </cell>
          <cell r="LJ34">
            <v>114.35978969287872</v>
          </cell>
          <cell r="LK34">
            <v>113.13802500247955</v>
          </cell>
          <cell r="LL34">
            <v>107.93482868480682</v>
          </cell>
          <cell r="LM34">
            <v>106.11525500679016</v>
          </cell>
          <cell r="LN34">
            <v>109.55354805088044</v>
          </cell>
          <cell r="LO34">
            <v>109.72706716060638</v>
          </cell>
          <cell r="LP34">
            <v>108.51718734073638</v>
          </cell>
          <cell r="LQ34">
            <v>102.23246780490877</v>
          </cell>
          <cell r="LR34">
            <v>104.54645209693908</v>
          </cell>
          <cell r="LS34">
            <v>97.301435022354127</v>
          </cell>
          <cell r="LT34">
            <v>89.910234040260306</v>
          </cell>
          <cell r="LU34">
            <v>78.895336033821096</v>
          </cell>
          <cell r="LV34">
            <v>81.732254629135127</v>
          </cell>
          <cell r="LW34">
            <v>82.625996892929081</v>
          </cell>
          <cell r="LX34">
            <v>83.107334149360668</v>
          </cell>
          <cell r="LY34">
            <v>84.112794196128846</v>
          </cell>
          <cell r="LZ34">
            <v>83.892924091339097</v>
          </cell>
          <cell r="MA34">
            <v>78.572067555427552</v>
          </cell>
          <cell r="MB34">
            <v>81.475541425704961</v>
          </cell>
          <cell r="MC34">
            <v>77.805493406295767</v>
          </cell>
          <cell r="MD34">
            <v>81.983025397300707</v>
          </cell>
          <cell r="ME34">
            <v>78.670711980819704</v>
          </cell>
          <cell r="MF34">
            <v>69.116464562416084</v>
          </cell>
          <cell r="MG34">
            <v>62.388439355850217</v>
          </cell>
          <cell r="MH34">
            <v>62.004558037757874</v>
          </cell>
          <cell r="MI34">
            <v>64.297149562835699</v>
          </cell>
          <cell r="MJ34">
            <v>62.596424590110772</v>
          </cell>
          <cell r="MK34">
            <v>60.99077858161926</v>
          </cell>
          <cell r="ML34">
            <v>59.753563559532168</v>
          </cell>
          <cell r="MM34">
            <v>60.718615046501156</v>
          </cell>
          <cell r="MN34">
            <v>55.343088106155399</v>
          </cell>
          <cell r="MO34">
            <v>52.425352391242974</v>
          </cell>
          <cell r="MP34">
            <v>52.085445094108586</v>
          </cell>
          <cell r="MQ34">
            <v>49.006075139999389</v>
          </cell>
          <cell r="MR34">
            <v>60.281251811027524</v>
          </cell>
          <cell r="MS34">
            <v>61.040695037841793</v>
          </cell>
          <cell r="MT34">
            <v>62.69150355434418</v>
          </cell>
          <cell r="MU34">
            <v>64.444521957397455</v>
          </cell>
          <cell r="MV34">
            <v>66.794160861015314</v>
          </cell>
          <cell r="MW34">
            <v>66.016890328407285</v>
          </cell>
          <cell r="MX34">
            <v>59.721474409103394</v>
          </cell>
          <cell r="MY34">
            <v>59.577667475700373</v>
          </cell>
          <cell r="MZ34">
            <v>60.561734755516056</v>
          </cell>
          <cell r="NA34">
            <v>60.017407685279849</v>
          </cell>
          <cell r="NB34">
            <v>65.110074707031245</v>
          </cell>
          <cell r="NC34">
            <v>69.062982645034793</v>
          </cell>
          <cell r="ND34">
            <v>73.730171301841736</v>
          </cell>
          <cell r="NE34">
            <v>88.22139393806458</v>
          </cell>
          <cell r="NF34">
            <v>90.042156103134161</v>
          </cell>
          <cell r="NG34">
            <v>96.526541463851927</v>
          </cell>
          <cell r="NH34">
            <v>95.393913302421566</v>
          </cell>
          <cell r="NI34">
            <v>94.231572964668288</v>
          </cell>
          <cell r="NJ34">
            <v>93.37705077362061</v>
          </cell>
          <cell r="NK34">
            <v>94.662993764877328</v>
          </cell>
          <cell r="NL34">
            <v>92.724571381568921</v>
          </cell>
          <cell r="NM34">
            <v>95.000524087905887</v>
          </cell>
          <cell r="NN34">
            <v>102.21107503795625</v>
          </cell>
          <cell r="NO34">
            <v>105.07414034843444</v>
          </cell>
          <cell r="NP34">
            <v>114.02344785690308</v>
          </cell>
          <cell r="NQ34">
            <v>117.91098900699615</v>
          </cell>
          <cell r="NR34">
            <v>119.33836195755006</v>
          </cell>
          <cell r="NS34">
            <v>121.14723925209046</v>
          </cell>
          <cell r="NT34">
            <v>120.92499217319488</v>
          </cell>
          <cell r="NU34">
            <v>124.87552313709259</v>
          </cell>
          <cell r="NV34">
            <v>123.82490058231353</v>
          </cell>
          <cell r="NW34">
            <v>121.23875275516509</v>
          </cell>
          <cell r="NX34">
            <v>121.4158373260498</v>
          </cell>
          <cell r="NY34">
            <v>123.7405180015564</v>
          </cell>
          <cell r="NZ34">
            <v>136.0877099943161</v>
          </cell>
          <cell r="OA34">
            <v>138.17231628513335</v>
          </cell>
          <cell r="OB34">
            <v>135.88923265647887</v>
          </cell>
          <cell r="OC34">
            <v>129.15764198875428</v>
          </cell>
          <cell r="OD34">
            <v>129.87905362987519</v>
          </cell>
          <cell r="OE34">
            <v>136.4002820892334</v>
          </cell>
          <cell r="OF34">
            <v>139.92533468818664</v>
          </cell>
          <cell r="OG34">
            <v>146.6260246925354</v>
          </cell>
          <cell r="OH34">
            <v>152.02532137393953</v>
          </cell>
          <cell r="OI34">
            <v>156.77926958560943</v>
          </cell>
          <cell r="OJ34">
            <v>156.93733836364746</v>
          </cell>
          <cell r="OK34">
            <v>154.72912941932677</v>
          </cell>
          <cell r="OL34">
            <v>154.00890626525879</v>
          </cell>
          <cell r="OM34">
            <v>155.60147891616822</v>
          </cell>
          <cell r="ON34">
            <v>159.60786877155303</v>
          </cell>
          <cell r="OO34">
            <v>150.45770695114138</v>
          </cell>
          <cell r="OP34">
            <v>157.15958544254303</v>
          </cell>
          <cell r="OQ34">
            <v>162.44003341865539</v>
          </cell>
          <cell r="OR34">
            <v>161.65563196372986</v>
          </cell>
          <cell r="OS34">
            <v>167.01452008533477</v>
          </cell>
          <cell r="OT34">
            <v>172.46848717117311</v>
          </cell>
          <cell r="OU34">
            <v>173.16137512302402</v>
          </cell>
          <cell r="OV34">
            <v>180.65359750461576</v>
          </cell>
          <cell r="OW34">
            <v>182.46128631210328</v>
          </cell>
          <cell r="OX34">
            <v>192.53371408557891</v>
          </cell>
          <cell r="OY34">
            <v>194.69200657367705</v>
          </cell>
          <cell r="OZ34">
            <v>192.58363054180145</v>
          </cell>
          <cell r="PA34">
            <v>192.72506050109862</v>
          </cell>
          <cell r="PB34">
            <v>176.64839613628388</v>
          </cell>
          <cell r="PC34">
            <v>170.60850493335721</v>
          </cell>
          <cell r="PD34">
            <v>171.94792984199523</v>
          </cell>
          <cell r="PE34">
            <v>169.00880136013032</v>
          </cell>
          <cell r="PF34">
            <v>167.23795565128327</v>
          </cell>
          <cell r="PG34">
            <v>165.34469577598574</v>
          </cell>
          <cell r="PH34">
            <v>165.16879969215393</v>
          </cell>
          <cell r="PI34">
            <v>161.33117499828339</v>
          </cell>
          <cell r="PJ34">
            <v>160.24608631896973</v>
          </cell>
          <cell r="PK34">
            <v>158.03193493938446</v>
          </cell>
          <cell r="PL34">
            <v>157.80374542522429</v>
          </cell>
          <cell r="PM34">
            <v>157.48047694683075</v>
          </cell>
          <cell r="PN34">
            <v>160.40534358406069</v>
          </cell>
          <cell r="PO34">
            <v>166.87546710014342</v>
          </cell>
          <cell r="PP34">
            <v>167.21062044906617</v>
          </cell>
          <cell r="PQ34">
            <v>156.21236126136779</v>
          </cell>
          <cell r="PR34">
            <v>150.43869115829469</v>
          </cell>
          <cell r="PS34">
            <v>148.45391777992248</v>
          </cell>
          <cell r="PT34">
            <v>126.92447481632233</v>
          </cell>
          <cell r="PU34">
            <v>121.01888265037536</v>
          </cell>
          <cell r="PV34">
            <v>121.36473238277436</v>
          </cell>
          <cell r="PW34">
            <v>117.90980051994323</v>
          </cell>
          <cell r="PX34">
            <v>110.20246198177337</v>
          </cell>
          <cell r="PY34">
            <v>109.86849711990357</v>
          </cell>
          <cell r="PZ34">
            <v>106.35770636558532</v>
          </cell>
          <cell r="QA34">
            <v>105.82882962703705</v>
          </cell>
          <cell r="QB34">
            <v>105.11692588233947</v>
          </cell>
          <cell r="QC34">
            <v>102.76134454345703</v>
          </cell>
          <cell r="QD34">
            <v>100.40576320457458</v>
          </cell>
          <cell r="QE34">
            <v>89.421765861511219</v>
          </cell>
          <cell r="QF34">
            <v>86.753612427711488</v>
          </cell>
          <cell r="QG34">
            <v>85.737455997467038</v>
          </cell>
          <cell r="QH34">
            <v>82.391864943504331</v>
          </cell>
          <cell r="QI34">
            <v>79.342207165718079</v>
          </cell>
          <cell r="QJ34">
            <v>77.653367063522325</v>
          </cell>
          <cell r="QK34">
            <v>74.477729658126833</v>
          </cell>
          <cell r="QL34">
            <v>72.900607338905331</v>
          </cell>
          <cell r="QM34">
            <v>74.653625741958621</v>
          </cell>
          <cell r="QN34">
            <v>75.76604962348938</v>
          </cell>
          <cell r="QO34">
            <v>75.802892722129826</v>
          </cell>
          <cell r="QP34">
            <v>77.920776650428778</v>
          </cell>
          <cell r="QQ34">
            <v>77.842336504936213</v>
          </cell>
          <cell r="QR34">
            <v>79.023692635536193</v>
          </cell>
          <cell r="QS34">
            <v>77.099532096862788</v>
          </cell>
          <cell r="QT34">
            <v>77.277805154800419</v>
          </cell>
          <cell r="QU34">
            <v>78.295150072097783</v>
          </cell>
          <cell r="QV34">
            <v>73.619642005920412</v>
          </cell>
          <cell r="QW34">
            <v>70.228888443946843</v>
          </cell>
          <cell r="QX34">
            <v>64.572878559112553</v>
          </cell>
          <cell r="QY34">
            <v>63.952488317489625</v>
          </cell>
          <cell r="QZ34">
            <v>66.904690156936638</v>
          </cell>
          <cell r="RA34">
            <v>64.506323284149175</v>
          </cell>
          <cell r="RB34">
            <v>63.598319175720214</v>
          </cell>
          <cell r="RC34">
            <v>66.442368693351753</v>
          </cell>
          <cell r="RD34">
            <v>64.395793988227851</v>
          </cell>
          <cell r="RE34">
            <v>63.973881084442141</v>
          </cell>
          <cell r="RF34">
            <v>66.286676889419553</v>
          </cell>
          <cell r="RG34">
            <v>54.375659645080567</v>
          </cell>
          <cell r="RH34">
            <v>55.874341818809505</v>
          </cell>
          <cell r="RI34">
            <v>58.156236960411071</v>
          </cell>
          <cell r="RJ34">
            <v>55.707953631401061</v>
          </cell>
          <cell r="RK34">
            <v>52.964925513267517</v>
          </cell>
          <cell r="RL34">
            <v>56.373506381034851</v>
          </cell>
          <cell r="RM34">
            <v>57.869811580657959</v>
          </cell>
          <cell r="RN34">
            <v>57.403924655914302</v>
          </cell>
          <cell r="RO34">
            <v>56.267731033325198</v>
          </cell>
          <cell r="RP34">
            <v>55.84700661659241</v>
          </cell>
          <cell r="RQ34">
            <v>58.092058659553523</v>
          </cell>
          <cell r="RR34">
            <v>59.341158552169802</v>
          </cell>
          <cell r="RS34">
            <v>57.996979695320128</v>
          </cell>
          <cell r="RT34">
            <v>55.511853267669679</v>
          </cell>
          <cell r="RU34">
            <v>54.65376561546325</v>
          </cell>
          <cell r="RV34">
            <v>55.081620954513546</v>
          </cell>
          <cell r="RW34">
            <v>55.605743744850159</v>
          </cell>
          <cell r="RX34">
            <v>55.744796730041507</v>
          </cell>
          <cell r="RY34">
            <v>58.168121830940244</v>
          </cell>
          <cell r="RZ34">
            <v>59.783275735855099</v>
          </cell>
          <cell r="SA34">
            <v>59.266283867835995</v>
          </cell>
          <cell r="SB34">
            <v>61.221345069885253</v>
          </cell>
          <cell r="SC34">
            <v>63.485412905693053</v>
          </cell>
          <cell r="SD34">
            <v>67.740196555137629</v>
          </cell>
          <cell r="SE34">
            <v>69.292360646247857</v>
          </cell>
          <cell r="SF34">
            <v>69.749928161621099</v>
          </cell>
          <cell r="SG34">
            <v>71.308034687995914</v>
          </cell>
          <cell r="SH34">
            <v>70.958619494438167</v>
          </cell>
          <cell r="SI34">
            <v>68.16924038124084</v>
          </cell>
          <cell r="SJ34">
            <v>67.438320843696602</v>
          </cell>
          <cell r="SK34">
            <v>66.972433918952945</v>
          </cell>
          <cell r="SL34">
            <v>66.407902568817136</v>
          </cell>
          <cell r="SM34">
            <v>65.797020223617551</v>
          </cell>
          <cell r="SN34">
            <v>66.587364113807681</v>
          </cell>
          <cell r="SO34">
            <v>66.020455789566043</v>
          </cell>
          <cell r="SP34">
            <v>66.851208239555362</v>
          </cell>
          <cell r="SQ34">
            <v>70.628220093727109</v>
          </cell>
          <cell r="SR34">
            <v>76.558770487785338</v>
          </cell>
          <cell r="TJ34" t="str">
            <v>Low Beta</v>
          </cell>
        </row>
        <row r="35">
          <cell r="A35" t="str">
            <v>DE000A289N78 Corp</v>
          </cell>
          <cell r="B35" t="str">
            <v>DBOERS 1 1/4 06/16/47 nc-27</v>
          </cell>
          <cell r="C35" t="str">
            <v>DE000A289N78</v>
          </cell>
          <cell r="D35">
            <v>146.53281414234638</v>
          </cell>
          <cell r="E35">
            <v>143.45528153944016</v>
          </cell>
          <cell r="F35">
            <v>143.36214436662198</v>
          </cell>
          <cell r="G35">
            <v>146.03508107900618</v>
          </cell>
          <cell r="H35">
            <v>149.20174495482445</v>
          </cell>
          <cell r="I35">
            <v>153.86361097061635</v>
          </cell>
          <cell r="J35">
            <v>153.285759909153</v>
          </cell>
          <cell r="K35">
            <v>155.60117005491259</v>
          </cell>
          <cell r="L35">
            <v>155.76941785097122</v>
          </cell>
          <cell r="M35">
            <v>158.70474100720884</v>
          </cell>
          <cell r="N35">
            <v>157.56906838381289</v>
          </cell>
          <cell r="O35">
            <v>157.56205805897713</v>
          </cell>
          <cell r="P35">
            <v>158.50845191180707</v>
          </cell>
          <cell r="Q35">
            <v>153.93271274399757</v>
          </cell>
          <cell r="R35">
            <v>154.54861985456944</v>
          </cell>
          <cell r="S35">
            <v>152.79002979576586</v>
          </cell>
          <cell r="T35">
            <v>151.18366393339636</v>
          </cell>
          <cell r="U35">
            <v>153.52310947859286</v>
          </cell>
          <cell r="V35">
            <v>155.66526445341111</v>
          </cell>
          <cell r="W35">
            <v>154.09695464015007</v>
          </cell>
          <cell r="X35">
            <v>155.20158153927326</v>
          </cell>
          <cell r="Y35">
            <v>155.28270101237297</v>
          </cell>
          <cell r="Z35">
            <v>156.8860624498129</v>
          </cell>
          <cell r="AA35">
            <v>156.4944857339859</v>
          </cell>
          <cell r="AB35">
            <v>156.52753440821169</v>
          </cell>
          <cell r="AC35">
            <v>154.47451070630552</v>
          </cell>
          <cell r="AD35">
            <v>158.39728818941114</v>
          </cell>
          <cell r="AE35">
            <v>157.16547396826743</v>
          </cell>
          <cell r="AF35">
            <v>155.5891523551941</v>
          </cell>
          <cell r="AG35">
            <v>151.44404742729665</v>
          </cell>
          <cell r="AH35">
            <v>151.11055626010895</v>
          </cell>
          <cell r="AI35">
            <v>151.69842207133769</v>
          </cell>
          <cell r="AJ35">
            <v>152.91621564280987</v>
          </cell>
          <cell r="AK35">
            <v>151.64634537255765</v>
          </cell>
          <cell r="AL35">
            <v>155.72234852707385</v>
          </cell>
          <cell r="AM35">
            <v>156.92211554896832</v>
          </cell>
          <cell r="AN35">
            <v>156.914103749156</v>
          </cell>
          <cell r="AO35">
            <v>154.47951808118822</v>
          </cell>
          <cell r="AP35">
            <v>152.79403569567202</v>
          </cell>
          <cell r="AQ35">
            <v>150.64186597108841</v>
          </cell>
          <cell r="AR35">
            <v>152.1911477597952</v>
          </cell>
          <cell r="AS35">
            <v>148.8772670624256</v>
          </cell>
          <cell r="AT35">
            <v>148.13617557978631</v>
          </cell>
          <cell r="AU35">
            <v>146.1542566012144</v>
          </cell>
          <cell r="AV35">
            <v>145.49728901660441</v>
          </cell>
          <cell r="AW35">
            <v>151.34389992964267</v>
          </cell>
          <cell r="AX35">
            <v>150.25429515516757</v>
          </cell>
          <cell r="AY35">
            <v>148.71903401613235</v>
          </cell>
          <cell r="AZ35">
            <v>141.44532126152515</v>
          </cell>
          <cell r="TJ35" t="str">
            <v>Low Beta</v>
          </cell>
        </row>
        <row r="36">
          <cell r="A36" t="str">
            <v>XS2010039035 Corp</v>
          </cell>
          <cell r="B36" t="str">
            <v>DBHNGR 0.95 PERP nc-25</v>
          </cell>
          <cell r="C36" t="str">
            <v>XS2010039035</v>
          </cell>
          <cell r="D36">
            <v>158.3945599440336</v>
          </cell>
          <cell r="E36">
            <v>156.75947855651378</v>
          </cell>
          <cell r="F36">
            <v>155.82937791216375</v>
          </cell>
          <cell r="G36">
            <v>157.71920024049282</v>
          </cell>
          <cell r="H36">
            <v>162.31441085493563</v>
          </cell>
          <cell r="I36">
            <v>171.13555645644664</v>
          </cell>
          <cell r="J36">
            <v>173.06783560824394</v>
          </cell>
          <cell r="K36">
            <v>175.76631231844425</v>
          </cell>
          <cell r="L36">
            <v>177.51790312850474</v>
          </cell>
          <cell r="M36">
            <v>181.28569936931132</v>
          </cell>
          <cell r="N36">
            <v>180.58368073010445</v>
          </cell>
          <cell r="O36">
            <v>181.2600278016329</v>
          </cell>
          <cell r="P36">
            <v>180.61823860967161</v>
          </cell>
          <cell r="Q36">
            <v>175.24103254902363</v>
          </cell>
          <cell r="R36">
            <v>175.90059436476233</v>
          </cell>
          <cell r="S36">
            <v>173.37984389233591</v>
          </cell>
          <cell r="T36">
            <v>172.24634544253348</v>
          </cell>
          <cell r="U36">
            <v>172.67683788514137</v>
          </cell>
          <cell r="V36">
            <v>175.00900107192993</v>
          </cell>
          <cell r="W36">
            <v>174.1736877543926</v>
          </cell>
          <cell r="X36">
            <v>184.71581575834753</v>
          </cell>
          <cell r="Y36">
            <v>189.54207048189642</v>
          </cell>
          <cell r="Z36">
            <v>194.92618811845779</v>
          </cell>
          <cell r="AA36">
            <v>195.00616492545606</v>
          </cell>
          <cell r="AB36">
            <v>197.3679491518736</v>
          </cell>
          <cell r="AC36">
            <v>197.79547949051857</v>
          </cell>
          <cell r="AD36">
            <v>201.85059981572627</v>
          </cell>
          <cell r="AE36">
            <v>198.34643082761764</v>
          </cell>
          <cell r="AF36">
            <v>196.77552835929396</v>
          </cell>
          <cell r="AG36">
            <v>194.35746415758132</v>
          </cell>
          <cell r="AH36">
            <v>194.41868097281457</v>
          </cell>
          <cell r="AI36">
            <v>198.97242213177682</v>
          </cell>
          <cell r="AJ36">
            <v>202.3551448574066</v>
          </cell>
          <cell r="AK36">
            <v>204.09686198759078</v>
          </cell>
          <cell r="AL36">
            <v>207.69680567049983</v>
          </cell>
          <cell r="AM36">
            <v>206.60280194020271</v>
          </cell>
          <cell r="AN36">
            <v>205.71515811932088</v>
          </cell>
          <cell r="AO36">
            <v>204.04354411625863</v>
          </cell>
          <cell r="AP36">
            <v>199.36539459085463</v>
          </cell>
          <cell r="AQ36">
            <v>196.35885906851291</v>
          </cell>
          <cell r="AR36">
            <v>196.11892864751815</v>
          </cell>
          <cell r="AS36">
            <v>189.91430821323394</v>
          </cell>
          <cell r="AT36">
            <v>186.83075798785686</v>
          </cell>
          <cell r="AU36">
            <v>183.16466064977647</v>
          </cell>
          <cell r="AV36">
            <v>179.75034214854242</v>
          </cell>
          <cell r="AW36">
            <v>190.21545544946193</v>
          </cell>
          <cell r="AX36">
            <v>188.82326658689976</v>
          </cell>
          <cell r="AY36">
            <v>181.06057946813107</v>
          </cell>
          <cell r="AZ36">
            <v>169.29905199944974</v>
          </cell>
          <cell r="BA36">
            <v>158.30767156112194</v>
          </cell>
          <cell r="BB36">
            <v>152.55329092919825</v>
          </cell>
          <cell r="BC36">
            <v>153.83390720915793</v>
          </cell>
          <cell r="BD36">
            <v>166.88789937365055</v>
          </cell>
          <cell r="BE36">
            <v>172.40926116049292</v>
          </cell>
          <cell r="BF36">
            <v>175.46121561026573</v>
          </cell>
          <cell r="BG36">
            <v>174.79276748263837</v>
          </cell>
          <cell r="BH36">
            <v>174.67823279607296</v>
          </cell>
          <cell r="BI36">
            <v>155.22708343970774</v>
          </cell>
          <cell r="BJ36">
            <v>139.89523332774638</v>
          </cell>
          <cell r="BK36">
            <v>142.63912896537781</v>
          </cell>
          <cell r="BL36">
            <v>150.75825592768194</v>
          </cell>
          <cell r="BM36">
            <v>152.53255620145799</v>
          </cell>
          <cell r="BN36">
            <v>154.07186289417746</v>
          </cell>
          <cell r="BO36">
            <v>155.18363924825192</v>
          </cell>
          <cell r="BP36">
            <v>164.76209609627725</v>
          </cell>
          <cell r="BQ36">
            <v>172.01036449348928</v>
          </cell>
          <cell r="BR36">
            <v>176.58286564421655</v>
          </cell>
          <cell r="BS36">
            <v>178.296936470747</v>
          </cell>
          <cell r="BT36">
            <v>172.23943386662009</v>
          </cell>
          <cell r="BU36">
            <v>214.23811858856681</v>
          </cell>
          <cell r="BV36">
            <v>159.81735721421242</v>
          </cell>
          <cell r="BW36">
            <v>158.59499564552306</v>
          </cell>
          <cell r="BX36">
            <v>159.68406253588199</v>
          </cell>
          <cell r="BY36">
            <v>162.71133278596403</v>
          </cell>
          <cell r="BZ36">
            <v>165.7534135558605</v>
          </cell>
          <cell r="CA36">
            <v>165.91731664180756</v>
          </cell>
          <cell r="CB36">
            <v>157.16627416741846</v>
          </cell>
          <cell r="CC36">
            <v>150.25173615002632</v>
          </cell>
          <cell r="CD36">
            <v>147.27877113926411</v>
          </cell>
          <cell r="CE36">
            <v>143.72523375177383</v>
          </cell>
          <cell r="CF36">
            <v>148.41918116497996</v>
          </cell>
          <cell r="CG36">
            <v>146.82655660092831</v>
          </cell>
          <cell r="CH36">
            <v>149.71460796475409</v>
          </cell>
          <cell r="CI36">
            <v>155.55488961160182</v>
          </cell>
          <cell r="CJ36">
            <v>151.30821989679336</v>
          </cell>
          <cell r="CK36">
            <v>152.97390969192983</v>
          </cell>
          <cell r="CL36">
            <v>154.50433007276058</v>
          </cell>
          <cell r="CM36">
            <v>152.09120271098615</v>
          </cell>
          <cell r="CN36">
            <v>147.58979205536843</v>
          </cell>
          <cell r="CO36">
            <v>164.59918037831784</v>
          </cell>
          <cell r="CP36">
            <v>180.01989360916616</v>
          </cell>
          <cell r="CQ36">
            <v>189.01284124052526</v>
          </cell>
          <cell r="CR36">
            <v>206.68277874720096</v>
          </cell>
          <cell r="CS36">
            <v>210.2284171907902</v>
          </cell>
          <cell r="CT36">
            <v>208.18851492834091</v>
          </cell>
          <cell r="CU36">
            <v>207.14486696541309</v>
          </cell>
          <cell r="CV36">
            <v>210.99955158913136</v>
          </cell>
          <cell r="CW36">
            <v>222.07090883445741</v>
          </cell>
          <cell r="CX36">
            <v>231.0065891225338</v>
          </cell>
          <cell r="CY36">
            <v>235.61167341685297</v>
          </cell>
          <cell r="CZ36">
            <v>244.29458750009536</v>
          </cell>
          <cell r="DA36">
            <v>287.03083610880373</v>
          </cell>
          <cell r="DB36">
            <v>299.35615069842339</v>
          </cell>
          <cell r="DC36">
            <v>282.68345485925676</v>
          </cell>
          <cell r="DD36">
            <v>291.57075411593911</v>
          </cell>
          <cell r="DE36">
            <v>305.17964708948136</v>
          </cell>
          <cell r="DF36">
            <v>257.88768258583548</v>
          </cell>
          <cell r="DG36">
            <v>230.3766483464241</v>
          </cell>
          <cell r="DH36">
            <v>175.64585342395307</v>
          </cell>
          <cell r="DI36">
            <v>179.50744962358476</v>
          </cell>
          <cell r="DJ36">
            <v>147.57893100750448</v>
          </cell>
          <cell r="DK36">
            <v>144.99795108783246</v>
          </cell>
          <cell r="DL36">
            <v>168.46472604990007</v>
          </cell>
          <cell r="DM36">
            <v>135.67522254860401</v>
          </cell>
          <cell r="DN36">
            <v>125.86078475153447</v>
          </cell>
          <cell r="DO36">
            <v>121.70890236353874</v>
          </cell>
          <cell r="DP36">
            <v>124.18818338048459</v>
          </cell>
          <cell r="DQ36">
            <v>138.24040458047389</v>
          </cell>
          <cell r="DR36">
            <v>138.00343626344204</v>
          </cell>
          <cell r="DS36">
            <v>125.32563130223751</v>
          </cell>
          <cell r="DT36">
            <v>107.40292759072781</v>
          </cell>
          <cell r="DU36">
            <v>103.25795677864551</v>
          </cell>
          <cell r="DV36">
            <v>95.963282086014743</v>
          </cell>
          <cell r="DW36">
            <v>87.901422466993324</v>
          </cell>
          <cell r="DX36">
            <v>89.516756494760514</v>
          </cell>
          <cell r="DY36">
            <v>90.12991201508045</v>
          </cell>
          <cell r="DZ36">
            <v>91.632686092257501</v>
          </cell>
          <cell r="EA36">
            <v>90.878336949706068</v>
          </cell>
          <cell r="EB36">
            <v>91.21305469751357</v>
          </cell>
          <cell r="EC36">
            <v>91.386831463336947</v>
          </cell>
          <cell r="ED36">
            <v>90.715421231746674</v>
          </cell>
          <cell r="EE36">
            <v>94.118878685116755</v>
          </cell>
          <cell r="EF36">
            <v>95.035156177639962</v>
          </cell>
          <cell r="EG36">
            <v>93.216424344420446</v>
          </cell>
          <cell r="EH36">
            <v>89.418019695997231</v>
          </cell>
          <cell r="EI36">
            <v>93.10485176181794</v>
          </cell>
          <cell r="EJ36">
            <v>97.685251856446271</v>
          </cell>
          <cell r="EK36">
            <v>106.13514709460735</v>
          </cell>
          <cell r="EL36">
            <v>106.44715537869931</v>
          </cell>
          <cell r="EM36">
            <v>106.184515493989</v>
          </cell>
          <cell r="EN36">
            <v>102.00103733038902</v>
          </cell>
          <cell r="EO36">
            <v>102.56482445132733</v>
          </cell>
          <cell r="EP36">
            <v>107.05438669109346</v>
          </cell>
          <cell r="EQ36">
            <v>95.565372786998751</v>
          </cell>
          <cell r="ER36">
            <v>92.311995267748827</v>
          </cell>
          <cell r="ES36">
            <v>88.259837046504018</v>
          </cell>
          <cell r="ET36">
            <v>87.862915115475644</v>
          </cell>
          <cell r="EU36">
            <v>85.719339214324947</v>
          </cell>
          <cell r="EV36">
            <v>85.857570732593544</v>
          </cell>
          <cell r="EW36">
            <v>91.129128418564804</v>
          </cell>
          <cell r="EX36">
            <v>94.043838718056676</v>
          </cell>
          <cell r="EY36">
            <v>93.477089493155475</v>
          </cell>
          <cell r="EZ36">
            <v>93.178904360890385</v>
          </cell>
          <cell r="FA36">
            <v>94.944318322777761</v>
          </cell>
          <cell r="FB36">
            <v>94.753756301164614</v>
          </cell>
          <cell r="FC36">
            <v>98.095009571313852</v>
          </cell>
          <cell r="FD36">
            <v>96.918066930055616</v>
          </cell>
          <cell r="FE36">
            <v>93.980647166848186</v>
          </cell>
          <cell r="FF36">
            <v>88.57382006657123</v>
          </cell>
          <cell r="FG36">
            <v>83.197601373910899</v>
          </cell>
          <cell r="FH36">
            <v>82.692068964242935</v>
          </cell>
          <cell r="FI36">
            <v>79.82475232815743</v>
          </cell>
          <cell r="FJ36">
            <v>82.460037487149236</v>
          </cell>
          <cell r="FK36">
            <v>83.282515020847313</v>
          </cell>
          <cell r="FL36">
            <v>83.571813841223715</v>
          </cell>
          <cell r="FM36">
            <v>83.906531589031218</v>
          </cell>
          <cell r="FN36">
            <v>83.988483132004745</v>
          </cell>
          <cell r="FO36">
            <v>84.597689180374147</v>
          </cell>
          <cell r="FP36">
            <v>86.71658088183402</v>
          </cell>
          <cell r="FQ36">
            <v>87.476854232311254</v>
          </cell>
          <cell r="FR36">
            <v>88.706127376914012</v>
          </cell>
          <cell r="FS36">
            <v>91.85089441752433</v>
          </cell>
          <cell r="FT36">
            <v>94.914697283148769</v>
          </cell>
          <cell r="FU36">
            <v>93.537318940401079</v>
          </cell>
          <cell r="FV36">
            <v>94.783377340793606</v>
          </cell>
          <cell r="FW36">
            <v>97.1046794797182</v>
          </cell>
          <cell r="FX36">
            <v>99.009312327861778</v>
          </cell>
          <cell r="FY36">
            <v>102.35254033398628</v>
          </cell>
          <cell r="FZ36">
            <v>103.33003464174271</v>
          </cell>
          <cell r="GA36">
            <v>98.014045396327973</v>
          </cell>
          <cell r="GB36">
            <v>103.33398411369325</v>
          </cell>
          <cell r="GC36">
            <v>104.53067411470413</v>
          </cell>
          <cell r="GD36">
            <v>104.20583004677296</v>
          </cell>
          <cell r="GE36">
            <v>102.68627071380615</v>
          </cell>
          <cell r="GF36">
            <v>109.32138359069825</v>
          </cell>
          <cell r="GG36">
            <v>116.50053622877597</v>
          </cell>
          <cell r="GH36">
            <v>117.50172736823558</v>
          </cell>
          <cell r="GI36">
            <v>120.33251138877868</v>
          </cell>
          <cell r="GJ36">
            <v>116.98632127869129</v>
          </cell>
          <cell r="GK36">
            <v>115.86565861272811</v>
          </cell>
          <cell r="GL36">
            <v>114.20194355356693</v>
          </cell>
          <cell r="GM36">
            <v>112.30619701731204</v>
          </cell>
          <cell r="GN36">
            <v>108.24219038021565</v>
          </cell>
          <cell r="GO36">
            <v>104.76468032777309</v>
          </cell>
          <cell r="GP36">
            <v>104.90389921402931</v>
          </cell>
          <cell r="GQ36">
            <v>102.47398659646511</v>
          </cell>
          <cell r="GR36">
            <v>100.76978944981099</v>
          </cell>
          <cell r="GS36">
            <v>94.888038347482691</v>
          </cell>
          <cell r="GT36">
            <v>87.646681526184082</v>
          </cell>
          <cell r="GU36">
            <v>92.755323494195935</v>
          </cell>
          <cell r="GV36">
            <v>114.57220654892922</v>
          </cell>
          <cell r="GW36">
            <v>100.82211995315551</v>
          </cell>
          <cell r="GX36">
            <v>96.15779357957841</v>
          </cell>
          <cell r="GY36">
            <v>92.233005828738214</v>
          </cell>
          <cell r="GZ36">
            <v>86.449004157185556</v>
          </cell>
          <cell r="HA36">
            <v>86.29201264715195</v>
          </cell>
          <cell r="HB36">
            <v>88.700203168988224</v>
          </cell>
          <cell r="HC36">
            <v>89.81099215507507</v>
          </cell>
          <cell r="HD36">
            <v>88.550123234868053</v>
          </cell>
          <cell r="HE36">
            <v>90.976086380481718</v>
          </cell>
          <cell r="HF36">
            <v>102.26960142302514</v>
          </cell>
          <cell r="HG36">
            <v>104.9759770771265</v>
          </cell>
          <cell r="HH36">
            <v>108.99555215477943</v>
          </cell>
          <cell r="TJ36" t="str">
            <v>Low Beta</v>
          </cell>
        </row>
        <row r="37">
          <cell r="A37" t="str">
            <v>XS2010039548 Corp</v>
          </cell>
          <cell r="B37" t="str">
            <v>DBHNGR 1.6 PERP nc-29</v>
          </cell>
          <cell r="C37" t="str">
            <v>XS2010039548</v>
          </cell>
          <cell r="D37">
            <v>181.4221518893242</v>
          </cell>
          <cell r="E37">
            <v>178.68825861406327</v>
          </cell>
          <cell r="F37">
            <v>177.58277158784864</v>
          </cell>
          <cell r="G37">
            <v>180.33555358028411</v>
          </cell>
          <cell r="H37">
            <v>183.40049647760389</v>
          </cell>
          <cell r="I37">
            <v>190.08710235738755</v>
          </cell>
          <cell r="J37">
            <v>190.1447626519203</v>
          </cell>
          <cell r="K37">
            <v>193.14608039665222</v>
          </cell>
          <cell r="L37">
            <v>193.50098945093154</v>
          </cell>
          <cell r="M37">
            <v>197.69130223464964</v>
          </cell>
          <cell r="N37">
            <v>197.24890859556197</v>
          </cell>
          <cell r="O37">
            <v>197.1494942946434</v>
          </cell>
          <cell r="P37">
            <v>199.01351243686676</v>
          </cell>
          <cell r="Q37">
            <v>194.46630231285096</v>
          </cell>
          <cell r="R37">
            <v>195.10951283979415</v>
          </cell>
          <cell r="S37">
            <v>192.56450673627856</v>
          </cell>
          <cell r="T37">
            <v>189.97675248336793</v>
          </cell>
          <cell r="U37">
            <v>191.67971945810316</v>
          </cell>
          <cell r="V37">
            <v>194.07063339519502</v>
          </cell>
          <cell r="W37">
            <v>192.36070741939545</v>
          </cell>
          <cell r="X37">
            <v>197.74796838617326</v>
          </cell>
          <cell r="Y37">
            <v>200.51268009471892</v>
          </cell>
          <cell r="Z37">
            <v>204.33515996503829</v>
          </cell>
          <cell r="AA37">
            <v>203.88580732488631</v>
          </cell>
          <cell r="AB37">
            <v>206.16935381698607</v>
          </cell>
          <cell r="AC37">
            <v>204.99129435110095</v>
          </cell>
          <cell r="AD37">
            <v>208.92412409543991</v>
          </cell>
          <cell r="AE37">
            <v>207.22115712070465</v>
          </cell>
          <cell r="AF37">
            <v>205.3988929848671</v>
          </cell>
          <cell r="AG37">
            <v>202.99107861661912</v>
          </cell>
          <cell r="AH37">
            <v>202.70377128696441</v>
          </cell>
          <cell r="AI37">
            <v>205.96058378505708</v>
          </cell>
          <cell r="AJ37">
            <v>207.51442930841446</v>
          </cell>
          <cell r="AK37">
            <v>206.98156865549086</v>
          </cell>
          <cell r="AL37">
            <v>211.57649764394762</v>
          </cell>
          <cell r="AM37">
            <v>210.92235154390335</v>
          </cell>
          <cell r="AN37">
            <v>210.00475754642486</v>
          </cell>
          <cell r="AO37">
            <v>207.82659021329877</v>
          </cell>
          <cell r="AP37">
            <v>204.34013068008423</v>
          </cell>
          <cell r="AQ37">
            <v>202.15003363084793</v>
          </cell>
          <cell r="AR37">
            <v>202.97616647148132</v>
          </cell>
          <cell r="AS37">
            <v>197.93486727190017</v>
          </cell>
          <cell r="AT37">
            <v>196.93973011970519</v>
          </cell>
          <cell r="AU37">
            <v>193.4194697241783</v>
          </cell>
          <cell r="AV37">
            <v>191.38942969942093</v>
          </cell>
          <cell r="AW37">
            <v>198.4170266313553</v>
          </cell>
          <cell r="AX37">
            <v>196.73195423078536</v>
          </cell>
          <cell r="AY37">
            <v>192.08930637788774</v>
          </cell>
          <cell r="AZ37">
            <v>177.66926202964783</v>
          </cell>
          <cell r="BA37">
            <v>168.74981095123292</v>
          </cell>
          <cell r="BB37">
            <v>162.54238200187683</v>
          </cell>
          <cell r="BC37">
            <v>163.48284128856659</v>
          </cell>
          <cell r="BD37">
            <v>174.88367331790923</v>
          </cell>
          <cell r="BE37">
            <v>183.38657847547532</v>
          </cell>
          <cell r="BF37">
            <v>190.11394421863557</v>
          </cell>
          <cell r="BG37">
            <v>191.39837698650362</v>
          </cell>
          <cell r="BH37">
            <v>192.90947436046599</v>
          </cell>
          <cell r="BI37">
            <v>184.64715181112291</v>
          </cell>
          <cell r="BJ37">
            <v>179.51041488265992</v>
          </cell>
          <cell r="BK37">
            <v>182.84278224945066</v>
          </cell>
          <cell r="BL37">
            <v>189.35640724563601</v>
          </cell>
          <cell r="BM37">
            <v>192.28912912273407</v>
          </cell>
          <cell r="BN37">
            <v>193.48508316278458</v>
          </cell>
          <cell r="BO37">
            <v>194.10244597148898</v>
          </cell>
          <cell r="BP37">
            <v>198.85643784141539</v>
          </cell>
          <cell r="BQ37">
            <v>202.42143467235564</v>
          </cell>
          <cell r="BR37">
            <v>207.61881432437897</v>
          </cell>
          <cell r="BS37">
            <v>206.78870491170883</v>
          </cell>
          <cell r="BT37">
            <v>202.24447721672058</v>
          </cell>
          <cell r="BU37">
            <v>223.52907904338838</v>
          </cell>
          <cell r="BV37">
            <v>191.678725315094</v>
          </cell>
          <cell r="BW37">
            <v>190.52452528142928</v>
          </cell>
          <cell r="BX37">
            <v>191.70954374837876</v>
          </cell>
          <cell r="BY37">
            <v>191.11604037189483</v>
          </cell>
          <cell r="BZ37">
            <v>195.33418915987016</v>
          </cell>
          <cell r="CA37">
            <v>194.26846785402299</v>
          </cell>
          <cell r="CB37">
            <v>190.10599107456207</v>
          </cell>
          <cell r="CC37">
            <v>182.95313212347031</v>
          </cell>
          <cell r="CD37">
            <v>181.18852828216552</v>
          </cell>
          <cell r="CE37">
            <v>180.6656090593338</v>
          </cell>
          <cell r="CF37">
            <v>184.57358522844314</v>
          </cell>
          <cell r="CG37">
            <v>184.20376402902602</v>
          </cell>
          <cell r="CH37">
            <v>183.74049338674547</v>
          </cell>
          <cell r="CI37">
            <v>189.79184188365937</v>
          </cell>
          <cell r="CJ37">
            <v>186.71894584226607</v>
          </cell>
          <cell r="CK37">
            <v>188.94980275487899</v>
          </cell>
          <cell r="CL37">
            <v>190.66469944572449</v>
          </cell>
          <cell r="CM37">
            <v>188.83448216581345</v>
          </cell>
          <cell r="CN37">
            <v>186.18807347536088</v>
          </cell>
          <cell r="CO37">
            <v>195.85412595367433</v>
          </cell>
          <cell r="CP37">
            <v>203.5458104157448</v>
          </cell>
          <cell r="CQ37">
            <v>207.51840588045121</v>
          </cell>
          <cell r="CR37">
            <v>220.71963089942932</v>
          </cell>
          <cell r="CS37">
            <v>223.97346096849441</v>
          </cell>
          <cell r="CT37">
            <v>223.43463545751572</v>
          </cell>
          <cell r="CU37">
            <v>221.37874771451951</v>
          </cell>
          <cell r="CV37">
            <v>223.8760349535942</v>
          </cell>
          <cell r="CW37">
            <v>232.08964449548722</v>
          </cell>
          <cell r="CX37">
            <v>236.51755745840072</v>
          </cell>
          <cell r="CY37">
            <v>233.37308312034605</v>
          </cell>
          <cell r="CZ37">
            <v>238.96016683197021</v>
          </cell>
          <cell r="DA37">
            <v>265.73144392633441</v>
          </cell>
          <cell r="DB37">
            <v>276.31807283115387</v>
          </cell>
          <cell r="DC37">
            <v>261.85826276254653</v>
          </cell>
          <cell r="DD37">
            <v>264.89238722658155</v>
          </cell>
          <cell r="DE37">
            <v>271.28273848962783</v>
          </cell>
          <cell r="DF37">
            <v>250.67117148017883</v>
          </cell>
          <cell r="DG37">
            <v>219.17672094917296</v>
          </cell>
          <cell r="DH37">
            <v>190.78002003479003</v>
          </cell>
          <cell r="DI37">
            <v>197.40697733402251</v>
          </cell>
          <cell r="DJ37">
            <v>174.78028244495391</v>
          </cell>
          <cell r="DK37">
            <v>175.82313846158982</v>
          </cell>
          <cell r="DL37">
            <v>190.56627928781509</v>
          </cell>
          <cell r="DM37">
            <v>163.11898494720461</v>
          </cell>
          <cell r="DN37">
            <v>152.34744544267656</v>
          </cell>
          <cell r="DO37">
            <v>148.54087186050415</v>
          </cell>
          <cell r="DP37">
            <v>149.28349668836594</v>
          </cell>
          <cell r="DQ37">
            <v>156.37571291589737</v>
          </cell>
          <cell r="DR37">
            <v>154.70952923250201</v>
          </cell>
          <cell r="DS37">
            <v>145.16575634431837</v>
          </cell>
          <cell r="DT37">
            <v>135.04637465381623</v>
          </cell>
          <cell r="DU37">
            <v>134.15363423156737</v>
          </cell>
          <cell r="DV37">
            <v>128.53573208665847</v>
          </cell>
          <cell r="DW37">
            <v>122.03204852056504</v>
          </cell>
          <cell r="DX37">
            <v>123.5451341805458</v>
          </cell>
          <cell r="DY37">
            <v>122.04894895172119</v>
          </cell>
          <cell r="DZ37">
            <v>122.8323336429596</v>
          </cell>
          <cell r="EA37">
            <v>122.73391348505019</v>
          </cell>
          <cell r="EB37">
            <v>124.89418624401092</v>
          </cell>
          <cell r="EC37">
            <v>125.02044240617752</v>
          </cell>
          <cell r="ED37">
            <v>124.07004168939591</v>
          </cell>
          <cell r="EE37">
            <v>126.38043004274368</v>
          </cell>
          <cell r="EF37">
            <v>128.73157825946808</v>
          </cell>
          <cell r="EG37">
            <v>126.1338825764656</v>
          </cell>
          <cell r="EH37">
            <v>123.91992609500886</v>
          </cell>
          <cell r="EI37">
            <v>124.56313662195205</v>
          </cell>
          <cell r="EJ37">
            <v>129.69689112138749</v>
          </cell>
          <cell r="EK37">
            <v>135.21339067935943</v>
          </cell>
          <cell r="EL37">
            <v>135.38239499092103</v>
          </cell>
          <cell r="EM37">
            <v>133.88123904705046</v>
          </cell>
          <cell r="EN37">
            <v>130.57969011354444</v>
          </cell>
          <cell r="EO37">
            <v>129.09941117286684</v>
          </cell>
          <cell r="EP37">
            <v>135.10701737737654</v>
          </cell>
          <cell r="EQ37">
            <v>125.09301484584809</v>
          </cell>
          <cell r="ER37">
            <v>121.63439131689071</v>
          </cell>
          <cell r="ES37">
            <v>116.85852830076217</v>
          </cell>
          <cell r="ET37">
            <v>116.4091756606102</v>
          </cell>
          <cell r="EU37">
            <v>113.36709805250167</v>
          </cell>
          <cell r="EV37">
            <v>113.72697782182694</v>
          </cell>
          <cell r="EW37">
            <v>117.29595122480391</v>
          </cell>
          <cell r="EX37">
            <v>117.81787630462647</v>
          </cell>
          <cell r="EY37">
            <v>115.89619786787033</v>
          </cell>
          <cell r="EZ37">
            <v>114.85035942220688</v>
          </cell>
          <cell r="FA37">
            <v>118.04255262470245</v>
          </cell>
          <cell r="FB37">
            <v>117.23729678726195</v>
          </cell>
          <cell r="FC37">
            <v>120.80129947519303</v>
          </cell>
          <cell r="FD37">
            <v>121.52105901384353</v>
          </cell>
          <cell r="FE37">
            <v>121.01404607915879</v>
          </cell>
          <cell r="FF37">
            <v>118.60026685285568</v>
          </cell>
          <cell r="FG37">
            <v>112.90680983924867</v>
          </cell>
          <cell r="FH37">
            <v>108.20650169181823</v>
          </cell>
          <cell r="FI37">
            <v>107.77703191184999</v>
          </cell>
          <cell r="FJ37">
            <v>112.17710887050627</v>
          </cell>
          <cell r="FK37">
            <v>112.19898001670838</v>
          </cell>
          <cell r="FL37">
            <v>111.66711350679398</v>
          </cell>
          <cell r="FM37">
            <v>112.57078950214385</v>
          </cell>
          <cell r="FN37">
            <v>112.01605770301819</v>
          </cell>
          <cell r="FO37">
            <v>113.45358849430085</v>
          </cell>
          <cell r="FP37">
            <v>117.60711798667907</v>
          </cell>
          <cell r="FQ37">
            <v>117.60711798667907</v>
          </cell>
          <cell r="FR37">
            <v>120.05270978927612</v>
          </cell>
          <cell r="FS37">
            <v>119.67095887374879</v>
          </cell>
          <cell r="FT37">
            <v>123.45367302370072</v>
          </cell>
          <cell r="FU37">
            <v>121.30731826686859</v>
          </cell>
          <cell r="FV37">
            <v>122.39590486192704</v>
          </cell>
          <cell r="FW37">
            <v>124.29272972345353</v>
          </cell>
          <cell r="FX37">
            <v>126.29493374395371</v>
          </cell>
          <cell r="FY37">
            <v>129.82712385559083</v>
          </cell>
          <cell r="FZ37">
            <v>132.98651033878326</v>
          </cell>
          <cell r="GA37">
            <v>126.1557537226677</v>
          </cell>
          <cell r="GB37">
            <v>131.88499988460541</v>
          </cell>
          <cell r="GC37">
            <v>132.90101403999327</v>
          </cell>
          <cell r="GD37">
            <v>132.55405812978745</v>
          </cell>
          <cell r="GE37">
            <v>131.10459762239458</v>
          </cell>
          <cell r="GF37">
            <v>136.06835366725923</v>
          </cell>
          <cell r="GG37">
            <v>141.25380360317232</v>
          </cell>
          <cell r="GH37">
            <v>139.85504438924789</v>
          </cell>
          <cell r="GI37">
            <v>142.85735627698901</v>
          </cell>
          <cell r="GJ37">
            <v>139.33113102340698</v>
          </cell>
          <cell r="GK37">
            <v>138.36382987546921</v>
          </cell>
          <cell r="GL37">
            <v>137.48301916933059</v>
          </cell>
          <cell r="GM37">
            <v>138.1351769833565</v>
          </cell>
          <cell r="GN37">
            <v>135.11795295047759</v>
          </cell>
          <cell r="GO37">
            <v>130.56477796840667</v>
          </cell>
          <cell r="GP37">
            <v>130.08659518098833</v>
          </cell>
          <cell r="GQ37">
            <v>129.31215777683261</v>
          </cell>
          <cell r="GR37">
            <v>127.72252310514449</v>
          </cell>
          <cell r="GS37">
            <v>125.05424326848984</v>
          </cell>
          <cell r="GT37">
            <v>118.96710562324525</v>
          </cell>
          <cell r="GU37">
            <v>124.67050406694412</v>
          </cell>
          <cell r="GV37">
            <v>130.91670459365844</v>
          </cell>
          <cell r="GW37">
            <v>134.64474087810515</v>
          </cell>
          <cell r="GX37">
            <v>130.98430631828307</v>
          </cell>
          <cell r="GY37">
            <v>128.88666456890104</v>
          </cell>
          <cell r="GZ37">
            <v>122.63449918413163</v>
          </cell>
          <cell r="HA37">
            <v>122.78461477851867</v>
          </cell>
          <cell r="HB37">
            <v>128.51684336948395</v>
          </cell>
          <cell r="HC37">
            <v>130.80337229061129</v>
          </cell>
          <cell r="HD37">
            <v>130.6124968328476</v>
          </cell>
          <cell r="HE37">
            <v>136.56542517185213</v>
          </cell>
          <cell r="HF37">
            <v>144.79195857286453</v>
          </cell>
          <cell r="HG37">
            <v>148.50508271217345</v>
          </cell>
          <cell r="HH37">
            <v>147.85988389921187</v>
          </cell>
          <cell r="TJ37" t="str">
            <v>Low Beta</v>
          </cell>
        </row>
        <row r="38">
          <cell r="A38" t="str">
            <v>XS1294342792 Corp</v>
          </cell>
          <cell r="B38" t="str">
            <v>OMVAV 5 1/4 PERP nc-21</v>
          </cell>
          <cell r="C38" t="str">
            <v>XS1294342792</v>
          </cell>
          <cell r="D38">
            <v>162.21072176742555</v>
          </cell>
          <cell r="E38">
            <v>162.35698199844362</v>
          </cell>
          <cell r="F38">
            <v>158.42319120168685</v>
          </cell>
          <cell r="G38">
            <v>162.59262348175051</v>
          </cell>
          <cell r="H38">
            <v>165.38070913553236</v>
          </cell>
          <cell r="I38">
            <v>172.76989789009093</v>
          </cell>
          <cell r="J38">
            <v>174.67839076566696</v>
          </cell>
          <cell r="K38">
            <v>178.14089859580994</v>
          </cell>
          <cell r="L38">
            <v>182.79989637136458</v>
          </cell>
          <cell r="M38">
            <v>185.70377137470246</v>
          </cell>
          <cell r="N38">
            <v>185.48641242027284</v>
          </cell>
          <cell r="O38">
            <v>188.45122918653487</v>
          </cell>
          <cell r="P38">
            <v>185.65908074855804</v>
          </cell>
          <cell r="Q38">
            <v>185.84190603733063</v>
          </cell>
          <cell r="R38">
            <v>173.85669266223906</v>
          </cell>
          <cell r="S38">
            <v>168.92142556142807</v>
          </cell>
          <cell r="T38">
            <v>166.19936015081404</v>
          </cell>
          <cell r="U38">
            <v>170.1108056344986</v>
          </cell>
          <cell r="V38">
            <v>170.01837729406355</v>
          </cell>
          <cell r="W38">
            <v>171.00563385343551</v>
          </cell>
          <cell r="X38">
            <v>200.97780855560305</v>
          </cell>
          <cell r="Y38">
            <v>214.48453461170195</v>
          </cell>
          <cell r="Z38">
            <v>215.89736781549453</v>
          </cell>
          <cell r="AA38">
            <v>220.41010536003111</v>
          </cell>
          <cell r="AB38">
            <v>223.36578086185455</v>
          </cell>
          <cell r="AC38">
            <v>224.73290774345398</v>
          </cell>
          <cell r="AD38">
            <v>225.54749597454071</v>
          </cell>
          <cell r="AE38">
            <v>225.84611061286927</v>
          </cell>
          <cell r="AF38">
            <v>228.60270968914031</v>
          </cell>
          <cell r="AG38">
            <v>225.37178055810929</v>
          </cell>
          <cell r="AH38">
            <v>222.41102657604216</v>
          </cell>
          <cell r="AI38">
            <v>231.07796095991137</v>
          </cell>
          <cell r="AJ38">
            <v>230.36189524555206</v>
          </cell>
          <cell r="AK38">
            <v>230.54675192642213</v>
          </cell>
          <cell r="AL38">
            <v>227.50474226045608</v>
          </cell>
          <cell r="AM38">
            <v>233.95136508178712</v>
          </cell>
          <cell r="AN38">
            <v>232.24194863176345</v>
          </cell>
          <cell r="AO38">
            <v>233.84877978086473</v>
          </cell>
          <cell r="AP38">
            <v>226.48904621171951</v>
          </cell>
          <cell r="AQ38">
            <v>220.81333669137956</v>
          </cell>
          <cell r="AR38">
            <v>221.57104594373703</v>
          </cell>
          <cell r="AS38">
            <v>214.24889312839508</v>
          </cell>
          <cell r="AT38">
            <v>210.95092805814744</v>
          </cell>
          <cell r="AU38">
            <v>197.06941016006471</v>
          </cell>
          <cell r="AV38">
            <v>192.42361643314359</v>
          </cell>
          <cell r="AW38">
            <v>215.92377591276167</v>
          </cell>
          <cell r="AX38">
            <v>204.99691782045366</v>
          </cell>
          <cell r="AY38">
            <v>192.40838099241256</v>
          </cell>
          <cell r="AZ38">
            <v>179.02760124635697</v>
          </cell>
          <cell r="BA38">
            <v>155.85957437467573</v>
          </cell>
          <cell r="BB38">
            <v>146.66244665336609</v>
          </cell>
          <cell r="BC38">
            <v>167.48827843666078</v>
          </cell>
          <cell r="BD38">
            <v>211.16219283628465</v>
          </cell>
          <cell r="BE38">
            <v>226.25442042446139</v>
          </cell>
          <cell r="BF38">
            <v>255.65069546699522</v>
          </cell>
          <cell r="BG38">
            <v>256.29972524213792</v>
          </cell>
          <cell r="BH38">
            <v>263.70618082952495</v>
          </cell>
          <cell r="BI38">
            <v>264.56647538280487</v>
          </cell>
          <cell r="BJ38">
            <v>273.21106445360181</v>
          </cell>
          <cell r="BK38">
            <v>298.17484193944932</v>
          </cell>
          <cell r="BL38">
            <v>306.92404770326613</v>
          </cell>
          <cell r="BM38">
            <v>340.42271908664702</v>
          </cell>
          <cell r="BN38">
            <v>352.77764582347874</v>
          </cell>
          <cell r="BO38">
            <v>358.43913559913631</v>
          </cell>
          <cell r="BP38">
            <v>375.31187836074827</v>
          </cell>
          <cell r="BQ38">
            <v>389.67382048988338</v>
          </cell>
          <cell r="BR38">
            <v>404.14545779228206</v>
          </cell>
          <cell r="BS38">
            <v>409.04517553138732</v>
          </cell>
          <cell r="BT38">
            <v>399.60631215047835</v>
          </cell>
          <cell r="BU38">
            <v>400.01665335416794</v>
          </cell>
          <cell r="BV38">
            <v>399.65303416872024</v>
          </cell>
          <cell r="BW38">
            <v>404.94684197473526</v>
          </cell>
          <cell r="BX38">
            <v>407.86290533065795</v>
          </cell>
          <cell r="BY38">
            <v>405.46179987144473</v>
          </cell>
          <cell r="BZ38">
            <v>409.92578400564196</v>
          </cell>
          <cell r="CA38">
            <v>411.23603190851208</v>
          </cell>
          <cell r="CB38">
            <v>397.9385392384529</v>
          </cell>
          <cell r="CC38">
            <v>393.84833125019071</v>
          </cell>
          <cell r="CD38">
            <v>390.97086434412</v>
          </cell>
          <cell r="CE38">
            <v>388.99736692142483</v>
          </cell>
          <cell r="CF38">
            <v>403.33290095329289</v>
          </cell>
          <cell r="CG38">
            <v>414.43344306993487</v>
          </cell>
          <cell r="CH38">
            <v>427.19261683416369</v>
          </cell>
          <cell r="CI38">
            <v>402.59753701400757</v>
          </cell>
          <cell r="CJ38">
            <v>346.17257441854474</v>
          </cell>
          <cell r="CK38">
            <v>339.46491771268842</v>
          </cell>
          <cell r="CL38">
            <v>341.2860607280731</v>
          </cell>
          <cell r="CM38">
            <v>327.50814382696154</v>
          </cell>
          <cell r="CN38">
            <v>323.59568264722827</v>
          </cell>
          <cell r="CO38">
            <v>390.58185275745393</v>
          </cell>
          <cell r="CP38">
            <v>422.10601102209091</v>
          </cell>
          <cell r="CQ38">
            <v>450.5394062104225</v>
          </cell>
          <cell r="CR38">
            <v>492.2997492542267</v>
          </cell>
          <cell r="CS38">
            <v>498.16539393568036</v>
          </cell>
          <cell r="CT38">
            <v>487.14813889503478</v>
          </cell>
          <cell r="CU38">
            <v>489.05256898641585</v>
          </cell>
          <cell r="CV38">
            <v>479.82090759944919</v>
          </cell>
          <cell r="CW38">
            <v>482.0300465054512</v>
          </cell>
          <cell r="CX38">
            <v>472.53531984186174</v>
          </cell>
          <cell r="CY38">
            <v>485.41536143589019</v>
          </cell>
          <cell r="CZ38">
            <v>499.11710113334658</v>
          </cell>
          <cell r="DA38">
            <v>525.8217816467286</v>
          </cell>
          <cell r="DB38">
            <v>523.8777394094468</v>
          </cell>
          <cell r="DC38">
            <v>517.23102446651455</v>
          </cell>
          <cell r="DD38">
            <v>517.97959245443349</v>
          </cell>
          <cell r="DE38">
            <v>459.19923072195053</v>
          </cell>
          <cell r="DF38">
            <v>393.48064928054805</v>
          </cell>
          <cell r="DG38">
            <v>352.63036989641188</v>
          </cell>
          <cell r="DH38">
            <v>249.47120070648194</v>
          </cell>
          <cell r="DI38">
            <v>230.20243096590042</v>
          </cell>
          <cell r="DJ38">
            <v>200.26174284124374</v>
          </cell>
          <cell r="DK38">
            <v>195.28381650638579</v>
          </cell>
          <cell r="DL38">
            <v>203.93856253767015</v>
          </cell>
          <cell r="DM38">
            <v>130.18785674285888</v>
          </cell>
          <cell r="DN38">
            <v>113.96109666824341</v>
          </cell>
          <cell r="DO38">
            <v>113.54059850406647</v>
          </cell>
          <cell r="DP38">
            <v>113.80874226093292</v>
          </cell>
          <cell r="DQ38">
            <v>123.46293320417405</v>
          </cell>
          <cell r="DR38">
            <v>122.61584269952775</v>
          </cell>
          <cell r="DS38">
            <v>97.771917347431184</v>
          </cell>
          <cell r="DT38">
            <v>90.387807073116306</v>
          </cell>
          <cell r="DU38">
            <v>82.179967303276058</v>
          </cell>
          <cell r="DV38">
            <v>72.381547521114356</v>
          </cell>
          <cell r="DW38">
            <v>65.035018000602719</v>
          </cell>
          <cell r="DX38">
            <v>65.478877173900599</v>
          </cell>
          <cell r="DY38">
            <v>67.62910570907593</v>
          </cell>
          <cell r="DZ38">
            <v>68.801218949317928</v>
          </cell>
          <cell r="EA38">
            <v>68.846925271511083</v>
          </cell>
          <cell r="EB38">
            <v>67.42495080327987</v>
          </cell>
          <cell r="EC38">
            <v>67.30408297348022</v>
          </cell>
          <cell r="ED38">
            <v>67.403621186256402</v>
          </cell>
          <cell r="EE38">
            <v>66.858192408084875</v>
          </cell>
          <cell r="EF38">
            <v>67.073519970417024</v>
          </cell>
          <cell r="EG38">
            <v>65.94000318002702</v>
          </cell>
          <cell r="EH38">
            <v>66.47730638980866</v>
          </cell>
          <cell r="EI38">
            <v>68.691523776054382</v>
          </cell>
          <cell r="EJ38">
            <v>70.752371058940895</v>
          </cell>
          <cell r="EK38">
            <v>74.140733077526093</v>
          </cell>
          <cell r="EL38">
            <v>74.617094524383546</v>
          </cell>
          <cell r="EM38">
            <v>74.986807886123657</v>
          </cell>
          <cell r="EN38">
            <v>73.604445563793178</v>
          </cell>
          <cell r="EO38">
            <v>75.133068117141718</v>
          </cell>
          <cell r="EP38">
            <v>75.288469612598419</v>
          </cell>
          <cell r="EQ38">
            <v>65.46770451736451</v>
          </cell>
          <cell r="ER38">
            <v>64.72624640178681</v>
          </cell>
          <cell r="ES38">
            <v>62.664383422851557</v>
          </cell>
          <cell r="ET38">
            <v>61.811198741912847</v>
          </cell>
          <cell r="EU38">
            <v>62.01027516746521</v>
          </cell>
          <cell r="EV38">
            <v>62.840098839282987</v>
          </cell>
          <cell r="EW38">
            <v>65.168074182987212</v>
          </cell>
          <cell r="EX38">
            <v>67.024766560077666</v>
          </cell>
          <cell r="EY38">
            <v>67.555975593566899</v>
          </cell>
          <cell r="EZ38">
            <v>66.628645101070404</v>
          </cell>
          <cell r="FA38">
            <v>67.550897113323217</v>
          </cell>
          <cell r="FB38">
            <v>70.142953429698935</v>
          </cell>
          <cell r="FC38">
            <v>73.404353442192075</v>
          </cell>
          <cell r="FD38">
            <v>69.932704347610482</v>
          </cell>
          <cell r="FE38">
            <v>69.447201636314389</v>
          </cell>
          <cell r="FF38">
            <v>68.570655946254732</v>
          </cell>
          <cell r="FG38">
            <v>67.778413028240195</v>
          </cell>
          <cell r="FH38">
            <v>65.771397635936736</v>
          </cell>
          <cell r="FI38">
            <v>65.475830085754396</v>
          </cell>
          <cell r="FJ38">
            <v>67.638246973514555</v>
          </cell>
          <cell r="FK38">
            <v>69.313129757881171</v>
          </cell>
          <cell r="FL38">
            <v>71.374992736816409</v>
          </cell>
          <cell r="FM38">
            <v>71.068252530097965</v>
          </cell>
          <cell r="FN38">
            <v>72.266773867607128</v>
          </cell>
          <cell r="FO38">
            <v>74.7572605791092</v>
          </cell>
          <cell r="FP38">
            <v>74.896410937786101</v>
          </cell>
          <cell r="FQ38">
            <v>75.90804420232773</v>
          </cell>
          <cell r="FR38">
            <v>75.879604712963101</v>
          </cell>
          <cell r="FS38">
            <v>78.187266135692596</v>
          </cell>
          <cell r="FT38">
            <v>80.260301771163938</v>
          </cell>
          <cell r="FU38">
            <v>80.844326999187473</v>
          </cell>
          <cell r="FV38">
            <v>81.084031266689308</v>
          </cell>
          <cell r="FW38">
            <v>81.980890877723695</v>
          </cell>
          <cell r="FX38">
            <v>83.139800069332125</v>
          </cell>
          <cell r="FY38">
            <v>86.270175291538237</v>
          </cell>
          <cell r="FZ38">
            <v>84.58513554668427</v>
          </cell>
          <cell r="GA38">
            <v>80.676737151145943</v>
          </cell>
          <cell r="GB38">
            <v>81.543125880718236</v>
          </cell>
          <cell r="GC38">
            <v>84.48458163785935</v>
          </cell>
          <cell r="GD38">
            <v>84.782180580139155</v>
          </cell>
          <cell r="GE38">
            <v>84.195108263969431</v>
          </cell>
          <cell r="GF38">
            <v>84.014314367294304</v>
          </cell>
          <cell r="GG38">
            <v>85.310342525482184</v>
          </cell>
          <cell r="GH38">
            <v>85.089936482906353</v>
          </cell>
          <cell r="GI38">
            <v>86.566758537769317</v>
          </cell>
          <cell r="GJ38">
            <v>80.039895728588107</v>
          </cell>
          <cell r="GK38">
            <v>76.174156567096716</v>
          </cell>
          <cell r="GL38">
            <v>75.122911156654368</v>
          </cell>
          <cell r="GM38">
            <v>74.055414609432219</v>
          </cell>
          <cell r="GN38">
            <v>73.272312955856322</v>
          </cell>
          <cell r="GO38">
            <v>69.790506900787364</v>
          </cell>
          <cell r="GP38">
            <v>68.730120225906376</v>
          </cell>
          <cell r="GQ38">
            <v>65.54083463287354</v>
          </cell>
          <cell r="GR38">
            <v>64.607409964084624</v>
          </cell>
          <cell r="GS38">
            <v>68.118671204566965</v>
          </cell>
          <cell r="GT38">
            <v>67.26650221967698</v>
          </cell>
          <cell r="GU38">
            <v>69.227811289787297</v>
          </cell>
          <cell r="GV38">
            <v>68.604173915863029</v>
          </cell>
          <cell r="GW38">
            <v>69.265392043590538</v>
          </cell>
          <cell r="GX38">
            <v>67.559022681713103</v>
          </cell>
          <cell r="GY38">
            <v>65.220890377521513</v>
          </cell>
          <cell r="GZ38">
            <v>64.636865149497979</v>
          </cell>
          <cell r="HA38">
            <v>64.817659046173105</v>
          </cell>
          <cell r="HB38">
            <v>67.687000383853913</v>
          </cell>
          <cell r="HC38">
            <v>66.550436505317691</v>
          </cell>
          <cell r="HD38">
            <v>67.290878924846652</v>
          </cell>
          <cell r="HE38">
            <v>66.772873939991001</v>
          </cell>
          <cell r="HF38">
            <v>68.645817453861227</v>
          </cell>
          <cell r="HG38">
            <v>68.942400700092307</v>
          </cell>
          <cell r="HH38">
            <v>70.39179896163941</v>
          </cell>
          <cell r="HI38">
            <v>73.694842512130734</v>
          </cell>
          <cell r="HJ38">
            <v>74.407861138343804</v>
          </cell>
          <cell r="HK38">
            <v>75.033529904365537</v>
          </cell>
          <cell r="HL38">
            <v>78.139528421401977</v>
          </cell>
          <cell r="HM38">
            <v>82.529366744041454</v>
          </cell>
          <cell r="HN38">
            <v>84.286520908355712</v>
          </cell>
          <cell r="HO38">
            <v>82.706097856521609</v>
          </cell>
          <cell r="HP38">
            <v>80.29381974077225</v>
          </cell>
          <cell r="HQ38">
            <v>81.247558330535895</v>
          </cell>
          <cell r="HR38">
            <v>75.878589016914376</v>
          </cell>
          <cell r="HS38">
            <v>72.368343472480774</v>
          </cell>
          <cell r="HT38">
            <v>73.779145284175868</v>
          </cell>
          <cell r="HU38">
            <v>74.080807010650645</v>
          </cell>
          <cell r="HV38">
            <v>74.307307229518898</v>
          </cell>
          <cell r="HW38">
            <v>75.852180919647225</v>
          </cell>
          <cell r="HX38">
            <v>74.441379107952116</v>
          </cell>
          <cell r="HY38">
            <v>73.971111837387085</v>
          </cell>
          <cell r="HZ38">
            <v>71.15966517448426</v>
          </cell>
          <cell r="IA38">
            <v>73.175821831226344</v>
          </cell>
          <cell r="IB38">
            <v>71.122084420680991</v>
          </cell>
          <cell r="IC38">
            <v>66.921165563106541</v>
          </cell>
          <cell r="ID38">
            <v>63.976662717819217</v>
          </cell>
          <cell r="IE38">
            <v>64.410364930629726</v>
          </cell>
          <cell r="IF38">
            <v>60.944810012340547</v>
          </cell>
          <cell r="IG38">
            <v>85.055402817249302</v>
          </cell>
          <cell r="IH38">
            <v>84.986335485935214</v>
          </cell>
          <cell r="II38">
            <v>81.476089941501613</v>
          </cell>
          <cell r="IJ38">
            <v>79.419305442810057</v>
          </cell>
          <cell r="IK38">
            <v>77.305641965389256</v>
          </cell>
          <cell r="IL38">
            <v>80.908315850257878</v>
          </cell>
          <cell r="IM38">
            <v>84.0112672791481</v>
          </cell>
          <cell r="IN38">
            <v>85.333703534603117</v>
          </cell>
          <cell r="IO38">
            <v>83.674056190967562</v>
          </cell>
          <cell r="IP38">
            <v>83.267777771472922</v>
          </cell>
          <cell r="IQ38">
            <v>85.035088896274573</v>
          </cell>
          <cell r="IR38">
            <v>84.686705151557916</v>
          </cell>
          <cell r="IS38">
            <v>83.078858306407923</v>
          </cell>
          <cell r="IT38">
            <v>85.428163267135631</v>
          </cell>
          <cell r="IU38">
            <v>86.148291765689848</v>
          </cell>
          <cell r="IV38">
            <v>99.490475061893463</v>
          </cell>
          <cell r="IW38">
            <v>106.78317269182205</v>
          </cell>
          <cell r="IX38">
            <v>107.78363329982757</v>
          </cell>
          <cell r="IY38">
            <v>116.94216457128525</v>
          </cell>
          <cell r="IZ38">
            <v>120.22997268104554</v>
          </cell>
          <cell r="JA38">
            <v>107.72167584085464</v>
          </cell>
          <cell r="JB38">
            <v>107.25140857028961</v>
          </cell>
          <cell r="JC38">
            <v>104.24901105022431</v>
          </cell>
          <cell r="JD38">
            <v>105.26369140291214</v>
          </cell>
          <cell r="JE38">
            <v>104.40542824172974</v>
          </cell>
          <cell r="JF38">
            <v>105.31142911720275</v>
          </cell>
          <cell r="JG38">
            <v>105.83248119020462</v>
          </cell>
          <cell r="JH38">
            <v>108.03146313571929</v>
          </cell>
          <cell r="JI38">
            <v>97.430643475055689</v>
          </cell>
          <cell r="JJ38">
            <v>90.871278392314906</v>
          </cell>
          <cell r="JK38">
            <v>90.559459705352779</v>
          </cell>
          <cell r="JL38">
            <v>90.821509285926822</v>
          </cell>
          <cell r="JM38">
            <v>85.698338416099546</v>
          </cell>
          <cell r="JN38">
            <v>87.875990744590766</v>
          </cell>
          <cell r="JO38">
            <v>89.700180848121633</v>
          </cell>
          <cell r="JP38">
            <v>93.836095158576967</v>
          </cell>
          <cell r="JQ38">
            <v>98.929810842990875</v>
          </cell>
          <cell r="JR38">
            <v>102.29074906826018</v>
          </cell>
          <cell r="JS38">
            <v>101.39998363351822</v>
          </cell>
          <cell r="JT38">
            <v>99.034427536010753</v>
          </cell>
          <cell r="JU38">
            <v>95.526213383674616</v>
          </cell>
          <cell r="JV38">
            <v>94.180416119098652</v>
          </cell>
          <cell r="JW38">
            <v>93.777184787750244</v>
          </cell>
          <cell r="JX38">
            <v>94.607008459568021</v>
          </cell>
          <cell r="JY38">
            <v>97.147264277458191</v>
          </cell>
          <cell r="JZ38">
            <v>102.84227202272415</v>
          </cell>
          <cell r="KA38">
            <v>104.75381198644638</v>
          </cell>
          <cell r="KB38">
            <v>99.515867463111874</v>
          </cell>
          <cell r="KC38">
            <v>93.842189334869374</v>
          </cell>
          <cell r="KD38">
            <v>90.871278392314906</v>
          </cell>
          <cell r="KE38">
            <v>93.814765541553498</v>
          </cell>
          <cell r="KF38">
            <v>97.340246526718133</v>
          </cell>
          <cell r="KG38">
            <v>100.27154532337188</v>
          </cell>
          <cell r="KH38">
            <v>102.66350951814651</v>
          </cell>
          <cell r="KI38">
            <v>105.78372777986526</v>
          </cell>
          <cell r="KJ38">
            <v>108.70283822393417</v>
          </cell>
          <cell r="KK38">
            <v>107.49111283779145</v>
          </cell>
          <cell r="KL38">
            <v>105.91373687410355</v>
          </cell>
          <cell r="KM38">
            <v>106.23977530574798</v>
          </cell>
          <cell r="KN38">
            <v>104.79240843629837</v>
          </cell>
          <cell r="KO38">
            <v>105.46073643636704</v>
          </cell>
          <cell r="KP38">
            <v>112.4944315738678</v>
          </cell>
          <cell r="KQ38">
            <v>111.67882764673233</v>
          </cell>
          <cell r="KR38">
            <v>113.62083849191666</v>
          </cell>
          <cell r="KS38">
            <v>115.00827929449081</v>
          </cell>
          <cell r="KT38">
            <v>112.95149479579926</v>
          </cell>
          <cell r="KU38">
            <v>108.49157344579696</v>
          </cell>
          <cell r="KV38">
            <v>114.77365350723267</v>
          </cell>
          <cell r="KW38">
            <v>122.91039455366135</v>
          </cell>
          <cell r="KX38">
            <v>126.22765784883499</v>
          </cell>
          <cell r="KY38">
            <v>131.25332189798354</v>
          </cell>
          <cell r="KZ38">
            <v>145.66300174140932</v>
          </cell>
          <cell r="LA38">
            <v>150.8288318452835</v>
          </cell>
          <cell r="LB38">
            <v>149.42310851383209</v>
          </cell>
          <cell r="LC38">
            <v>147.8792505197525</v>
          </cell>
          <cell r="LD38">
            <v>149.68007961416242</v>
          </cell>
          <cell r="LE38">
            <v>149.06659920072556</v>
          </cell>
          <cell r="LF38">
            <v>147.3013194680214</v>
          </cell>
          <cell r="LG38">
            <v>147.32975895738602</v>
          </cell>
          <cell r="LH38">
            <v>149.14480779647826</v>
          </cell>
          <cell r="LI38">
            <v>138.11130161905288</v>
          </cell>
          <cell r="LJ38">
            <v>133.77427949094772</v>
          </cell>
          <cell r="LK38">
            <v>132.38988577651978</v>
          </cell>
          <cell r="LL38">
            <v>132.28019060325622</v>
          </cell>
          <cell r="LM38">
            <v>132.73014395284653</v>
          </cell>
          <cell r="LN38">
            <v>132.92312620210649</v>
          </cell>
          <cell r="LO38">
            <v>132.204013399601</v>
          </cell>
          <cell r="LP38">
            <v>130.68351641464233</v>
          </cell>
          <cell r="LQ38">
            <v>126.98130431699754</v>
          </cell>
          <cell r="LR38">
            <v>128.04880086421966</v>
          </cell>
          <cell r="LS38">
            <v>124.9478808274269</v>
          </cell>
          <cell r="LT38">
            <v>102.20238351202012</v>
          </cell>
          <cell r="LU38">
            <v>92.45881131649017</v>
          </cell>
          <cell r="LV38">
            <v>92.870168216228492</v>
          </cell>
          <cell r="LW38">
            <v>91.992606830120081</v>
          </cell>
          <cell r="LX38">
            <v>91.968230124950409</v>
          </cell>
          <cell r="LY38">
            <v>91.897131401538857</v>
          </cell>
          <cell r="LZ38">
            <v>92.863058343887332</v>
          </cell>
          <cell r="MA38">
            <v>92.301378428936005</v>
          </cell>
          <cell r="MB38">
            <v>92.300362732887265</v>
          </cell>
          <cell r="MC38">
            <v>90.880419656753546</v>
          </cell>
          <cell r="MD38">
            <v>90.00082687854767</v>
          </cell>
          <cell r="ME38">
            <v>88.368603328227991</v>
          </cell>
          <cell r="MF38">
            <v>82.993539838314049</v>
          </cell>
          <cell r="MG38">
            <v>81.576643850326548</v>
          </cell>
          <cell r="MH38">
            <v>82.863530744075774</v>
          </cell>
          <cell r="MI38">
            <v>86.583009674549103</v>
          </cell>
          <cell r="MJ38">
            <v>88.622527340412134</v>
          </cell>
          <cell r="MK38">
            <v>86.499722598552694</v>
          </cell>
          <cell r="ML38">
            <v>85.524654391765594</v>
          </cell>
          <cell r="MM38">
            <v>83.731950865745546</v>
          </cell>
          <cell r="MN38">
            <v>80.985508749961852</v>
          </cell>
          <cell r="MO38">
            <v>82.38818499326706</v>
          </cell>
          <cell r="MP38">
            <v>85.045245856761923</v>
          </cell>
          <cell r="MQ38">
            <v>83.810159461498259</v>
          </cell>
          <cell r="MR38">
            <v>92.853917079448692</v>
          </cell>
          <cell r="MS38">
            <v>99.289367244243621</v>
          </cell>
          <cell r="MT38">
            <v>106.08843659448624</v>
          </cell>
          <cell r="MU38">
            <v>106.09757785892486</v>
          </cell>
          <cell r="MV38">
            <v>112.77273229122162</v>
          </cell>
          <cell r="MW38">
            <v>110.03441574382782</v>
          </cell>
          <cell r="MX38">
            <v>109.40976267385483</v>
          </cell>
          <cell r="MY38">
            <v>104.68372895908357</v>
          </cell>
          <cell r="MZ38">
            <v>99.484380885601041</v>
          </cell>
          <cell r="NA38">
            <v>102.26434097099303</v>
          </cell>
          <cell r="NB38">
            <v>106.37283148813248</v>
          </cell>
          <cell r="NC38">
            <v>107.75620950651168</v>
          </cell>
          <cell r="ND38">
            <v>113.62794836425782</v>
          </cell>
          <cell r="NE38">
            <v>134.60613455486299</v>
          </cell>
          <cell r="NF38">
            <v>142.58645840978625</v>
          </cell>
          <cell r="NG38">
            <v>144.74278112125396</v>
          </cell>
          <cell r="NH38">
            <v>144.34869105434416</v>
          </cell>
          <cell r="NI38">
            <v>140.86688499927521</v>
          </cell>
          <cell r="NJ38">
            <v>137.2530384578705</v>
          </cell>
          <cell r="NK38">
            <v>137.77612192296982</v>
          </cell>
          <cell r="NL38">
            <v>137.8197968530655</v>
          </cell>
          <cell r="NM38">
            <v>138.62625951576234</v>
          </cell>
          <cell r="NN38">
            <v>139.26716372251511</v>
          </cell>
          <cell r="NO38">
            <v>146.95496711540221</v>
          </cell>
          <cell r="NP38">
            <v>152.93436975431442</v>
          </cell>
          <cell r="NQ38">
            <v>155.35578913450243</v>
          </cell>
          <cell r="NR38">
            <v>154.16640906143186</v>
          </cell>
          <cell r="NS38">
            <v>154.56964039278031</v>
          </cell>
          <cell r="NT38">
            <v>153.552928647995</v>
          </cell>
          <cell r="NU38">
            <v>156.02310143852233</v>
          </cell>
          <cell r="NV38">
            <v>161.93648383426665</v>
          </cell>
          <cell r="NW38">
            <v>159.65624620485306</v>
          </cell>
          <cell r="NX38">
            <v>161.18690015029907</v>
          </cell>
          <cell r="NY38">
            <v>163.71699900770187</v>
          </cell>
          <cell r="NZ38">
            <v>171.06962270450592</v>
          </cell>
          <cell r="OA38">
            <v>169.73195100831987</v>
          </cell>
          <cell r="OB38">
            <v>161.73537601661681</v>
          </cell>
          <cell r="OC38">
            <v>154.46807078790664</v>
          </cell>
          <cell r="OD38">
            <v>155.83113488531112</v>
          </cell>
          <cell r="OE38">
            <v>164.64940798044205</v>
          </cell>
          <cell r="OF38">
            <v>163.64691598033903</v>
          </cell>
          <cell r="OG38">
            <v>169.63342849159241</v>
          </cell>
          <cell r="OH38">
            <v>183.27625781822204</v>
          </cell>
          <cell r="OI38">
            <v>184.86480643844607</v>
          </cell>
          <cell r="OJ38">
            <v>185.80026249933243</v>
          </cell>
          <cell r="OK38">
            <v>179.13424933147431</v>
          </cell>
          <cell r="OL38">
            <v>183.03960063886643</v>
          </cell>
          <cell r="OM38">
            <v>182.78973941087722</v>
          </cell>
          <cell r="ON38">
            <v>174.44782776260377</v>
          </cell>
          <cell r="OO38">
            <v>173.88716354370115</v>
          </cell>
          <cell r="OP38">
            <v>181.8563147420883</v>
          </cell>
          <cell r="OQ38">
            <v>204.06958732795715</v>
          </cell>
          <cell r="OR38">
            <v>207.44474529790878</v>
          </cell>
          <cell r="OS38">
            <v>215.84150453281401</v>
          </cell>
          <cell r="OT38">
            <v>217.39958227157592</v>
          </cell>
          <cell r="OU38">
            <v>208.99368177223207</v>
          </cell>
          <cell r="OV38">
            <v>223.40234591960905</v>
          </cell>
          <cell r="OW38">
            <v>231.08608652830122</v>
          </cell>
          <cell r="OX38">
            <v>258.63988893842696</v>
          </cell>
          <cell r="OY38">
            <v>271.2964774017334</v>
          </cell>
          <cell r="OZ38">
            <v>284.50560451555248</v>
          </cell>
          <cell r="PA38">
            <v>288.05546220588684</v>
          </cell>
          <cell r="PB38">
            <v>282.3807683815956</v>
          </cell>
          <cell r="PC38">
            <v>272.48585747480388</v>
          </cell>
          <cell r="PD38">
            <v>271.05067895793917</v>
          </cell>
          <cell r="PE38">
            <v>267.23674029493333</v>
          </cell>
          <cell r="PF38">
            <v>266.38355561399459</v>
          </cell>
          <cell r="PG38">
            <v>266.00571668386459</v>
          </cell>
          <cell r="PH38">
            <v>265.28152540111546</v>
          </cell>
          <cell r="PI38">
            <v>262.06075323057178</v>
          </cell>
          <cell r="PJ38">
            <v>259.65761637926101</v>
          </cell>
          <cell r="PK38">
            <v>249.33916022014617</v>
          </cell>
          <cell r="PL38">
            <v>248.37831175804138</v>
          </cell>
          <cell r="PM38">
            <v>254.18504606866838</v>
          </cell>
          <cell r="PN38">
            <v>277.76849262428283</v>
          </cell>
          <cell r="PO38">
            <v>301.72977811002733</v>
          </cell>
          <cell r="PP38">
            <v>299.55111008548738</v>
          </cell>
          <cell r="PQ38">
            <v>291.48648345851899</v>
          </cell>
          <cell r="PR38">
            <v>289.13006862545012</v>
          </cell>
          <cell r="PS38">
            <v>281.87596744537353</v>
          </cell>
          <cell r="PT38">
            <v>268.77044132852558</v>
          </cell>
          <cell r="PU38">
            <v>262.94644018507</v>
          </cell>
          <cell r="PV38">
            <v>272.29287522554398</v>
          </cell>
          <cell r="PW38">
            <v>266.05243870210643</v>
          </cell>
          <cell r="PX38">
            <v>256.26620727252964</v>
          </cell>
          <cell r="PY38">
            <v>253.32576721143724</v>
          </cell>
          <cell r="PZ38">
            <v>248.46769301033018</v>
          </cell>
          <cell r="QA38">
            <v>236.47333837080001</v>
          </cell>
          <cell r="QB38">
            <v>223.55571602296828</v>
          </cell>
          <cell r="QC38">
            <v>227.41129822397232</v>
          </cell>
          <cell r="QD38">
            <v>248.67489500427246</v>
          </cell>
          <cell r="QE38">
            <v>219.05008835077285</v>
          </cell>
          <cell r="QF38">
            <v>209.2922964105606</v>
          </cell>
          <cell r="QG38">
            <v>204.81002974748611</v>
          </cell>
          <cell r="QH38">
            <v>197.26747088956833</v>
          </cell>
          <cell r="QI38">
            <v>186.28068673038482</v>
          </cell>
          <cell r="QJ38">
            <v>181.14939029216765</v>
          </cell>
          <cell r="QK38">
            <v>177.44209971427915</v>
          </cell>
          <cell r="QL38">
            <v>162.8648300228119</v>
          </cell>
          <cell r="QM38">
            <v>162.53168171882629</v>
          </cell>
          <cell r="QN38">
            <v>164.02170782232284</v>
          </cell>
          <cell r="QO38">
            <v>164.49908496522903</v>
          </cell>
          <cell r="QP38">
            <v>163.14617782831192</v>
          </cell>
          <cell r="QQ38">
            <v>166.05919409608839</v>
          </cell>
          <cell r="QR38">
            <v>167.42835236978533</v>
          </cell>
          <cell r="QS38">
            <v>167.83970926952364</v>
          </cell>
          <cell r="QT38">
            <v>162.84451610183717</v>
          </cell>
          <cell r="QU38">
            <v>158.17637706184388</v>
          </cell>
          <cell r="QV38">
            <v>151.09900699424745</v>
          </cell>
          <cell r="QW38">
            <v>143.85201568651198</v>
          </cell>
          <cell r="QX38">
            <v>138.25248336982727</v>
          </cell>
          <cell r="QY38">
            <v>135.45627214765548</v>
          </cell>
          <cell r="QZ38">
            <v>135.07437043333053</v>
          </cell>
          <cell r="RA38">
            <v>133.61176812314986</v>
          </cell>
          <cell r="RB38">
            <v>131.43513149070739</v>
          </cell>
          <cell r="RC38">
            <v>130.73836400127411</v>
          </cell>
          <cell r="RD38">
            <v>129.79173528385164</v>
          </cell>
          <cell r="RE38">
            <v>128.85221643877028</v>
          </cell>
          <cell r="RF38">
            <v>128.15646464538574</v>
          </cell>
          <cell r="RG38">
            <v>122.93172417068482</v>
          </cell>
          <cell r="RH38">
            <v>121.99220532560348</v>
          </cell>
          <cell r="RI38">
            <v>120.32747950172424</v>
          </cell>
          <cell r="RJ38">
            <v>119.0903617143631</v>
          </cell>
          <cell r="RK38">
            <v>118.09802667474746</v>
          </cell>
          <cell r="RL38">
            <v>118.39257852888107</v>
          </cell>
          <cell r="RM38">
            <v>121.65702562952042</v>
          </cell>
          <cell r="RN38">
            <v>119.70587351989745</v>
          </cell>
          <cell r="RO38">
            <v>119.69266947126388</v>
          </cell>
          <cell r="RP38">
            <v>117.31390932512284</v>
          </cell>
          <cell r="RQ38">
            <v>118.40375118541718</v>
          </cell>
          <cell r="RR38">
            <v>117.94059378719329</v>
          </cell>
          <cell r="RS38">
            <v>120.35693468713761</v>
          </cell>
          <cell r="RT38">
            <v>122.7976522922516</v>
          </cell>
          <cell r="RU38">
            <v>123.22221324062347</v>
          </cell>
          <cell r="RV38">
            <v>124.58324594593049</v>
          </cell>
          <cell r="RW38">
            <v>125.90771359348298</v>
          </cell>
          <cell r="RX38">
            <v>126.56182184886931</v>
          </cell>
          <cell r="RY38">
            <v>126.35461985492707</v>
          </cell>
          <cell r="RZ38">
            <v>129.09598349046706</v>
          </cell>
          <cell r="SA38">
            <v>129.79986085224152</v>
          </cell>
          <cell r="SB38">
            <v>128.91722098588943</v>
          </cell>
          <cell r="SC38">
            <v>129.56117228078841</v>
          </cell>
          <cell r="SD38">
            <v>130.4854556851387</v>
          </cell>
          <cell r="SE38">
            <v>132.50872221422196</v>
          </cell>
          <cell r="SF38">
            <v>133.6930238070488</v>
          </cell>
          <cell r="SG38">
            <v>132.77280318689347</v>
          </cell>
          <cell r="SH38">
            <v>131.33864036607741</v>
          </cell>
          <cell r="SI38">
            <v>128.78619619560243</v>
          </cell>
          <cell r="SJ38">
            <v>125.91482346582413</v>
          </cell>
          <cell r="SK38">
            <v>123.19986792755128</v>
          </cell>
          <cell r="SL38">
            <v>123.51981218290329</v>
          </cell>
          <cell r="SM38">
            <v>123.51371800661087</v>
          </cell>
          <cell r="SN38">
            <v>123.55434584856033</v>
          </cell>
          <cell r="SO38">
            <v>122.89922189712524</v>
          </cell>
          <cell r="SP38">
            <v>123.29737474822997</v>
          </cell>
          <cell r="SQ38">
            <v>124.63403074836731</v>
          </cell>
          <cell r="SR38">
            <v>125.73707665729522</v>
          </cell>
          <cell r="SV38">
            <v>176.26900000000001</v>
          </cell>
          <cell r="TJ38" t="str">
            <v>Energy</v>
          </cell>
        </row>
        <row r="39">
          <cell r="A39" t="str">
            <v>XS1713462403 Corp</v>
          </cell>
          <cell r="B39" t="str">
            <v>OMVAV 2 7/8 PERP nc-24</v>
          </cell>
          <cell r="C39" t="str">
            <v>XS1713462403</v>
          </cell>
          <cell r="D39">
            <v>253.11374331665039</v>
          </cell>
          <cell r="E39">
            <v>251.79848949027061</v>
          </cell>
          <cell r="F39">
            <v>250.34104606103895</v>
          </cell>
          <cell r="G39">
            <v>252.88522431206704</v>
          </cell>
          <cell r="H39">
            <v>255.62542108702658</v>
          </cell>
          <cell r="I39">
            <v>260.08712769651413</v>
          </cell>
          <cell r="J39">
            <v>261.01948523521423</v>
          </cell>
          <cell r="K39">
            <v>262.7938083508015</v>
          </cell>
          <cell r="L39">
            <v>264.02577969551083</v>
          </cell>
          <cell r="M39">
            <v>267.1691855585575</v>
          </cell>
          <cell r="N39">
            <v>265.79705589103702</v>
          </cell>
          <cell r="O39">
            <v>266.76902339053152</v>
          </cell>
          <cell r="P39">
            <v>265.00993487524983</v>
          </cell>
          <cell r="Q39">
            <v>256.83301707124707</v>
          </cell>
          <cell r="R39">
            <v>250.02518201470377</v>
          </cell>
          <cell r="S39">
            <v>239.88909461140631</v>
          </cell>
          <cell r="T39">
            <v>240.87629671120644</v>
          </cell>
          <cell r="U39">
            <v>243.89173193168639</v>
          </cell>
          <cell r="V39">
            <v>248.70078742814064</v>
          </cell>
          <cell r="W39">
            <v>247.45459712314607</v>
          </cell>
          <cell r="X39">
            <v>266.35159534215927</v>
          </cell>
          <cell r="Y39">
            <v>280.71579215025901</v>
          </cell>
          <cell r="Z39">
            <v>283.10254619812963</v>
          </cell>
          <cell r="AA39">
            <v>284.06740421748162</v>
          </cell>
          <cell r="AB39">
            <v>287.51956464672088</v>
          </cell>
          <cell r="AC39">
            <v>288.64794070935244</v>
          </cell>
          <cell r="AD39">
            <v>292.65971878981594</v>
          </cell>
          <cell r="AE39">
            <v>292.13260161924364</v>
          </cell>
          <cell r="AF39">
            <v>290.07796185803414</v>
          </cell>
          <cell r="AG39">
            <v>288.64286250925062</v>
          </cell>
          <cell r="AH39">
            <v>288.81856823277474</v>
          </cell>
          <cell r="AI39">
            <v>298.10862749910353</v>
          </cell>
          <cell r="AJ39">
            <v>298.73324611163139</v>
          </cell>
          <cell r="AK39">
            <v>302.2839236228466</v>
          </cell>
          <cell r="AL39">
            <v>324.25831110358234</v>
          </cell>
          <cell r="AM39">
            <v>313.90182981586457</v>
          </cell>
          <cell r="AN39">
            <v>313.9647994971275</v>
          </cell>
          <cell r="AO39">
            <v>313.69971745181084</v>
          </cell>
          <cell r="AP39">
            <v>311.03975623846054</v>
          </cell>
          <cell r="AQ39">
            <v>309.23597956228258</v>
          </cell>
          <cell r="AR39">
            <v>311.39827716565134</v>
          </cell>
          <cell r="AS39">
            <v>304.58536390900611</v>
          </cell>
          <cell r="AT39">
            <v>306.23781022214888</v>
          </cell>
          <cell r="AU39">
            <v>294.31724330306054</v>
          </cell>
          <cell r="AV39">
            <v>285.5410978870392</v>
          </cell>
          <cell r="AW39">
            <v>308.53315666818617</v>
          </cell>
          <cell r="AX39">
            <v>300.76554179239275</v>
          </cell>
          <cell r="AY39">
            <v>297.80596677303316</v>
          </cell>
          <cell r="AZ39">
            <v>281.56588284730913</v>
          </cell>
          <cell r="BA39">
            <v>265.19884391903878</v>
          </cell>
          <cell r="BB39">
            <v>255.37760492205618</v>
          </cell>
          <cell r="BC39">
            <v>263.91609057331084</v>
          </cell>
          <cell r="BD39">
            <v>279.48382080554961</v>
          </cell>
          <cell r="BE39">
            <v>291.22258816099168</v>
          </cell>
          <cell r="BF39">
            <v>301.0946091589928</v>
          </cell>
          <cell r="BG39">
            <v>305.99100969719888</v>
          </cell>
          <cell r="BH39">
            <v>305.49029916715619</v>
          </cell>
          <cell r="BI39">
            <v>303.42651864576339</v>
          </cell>
          <cell r="BJ39">
            <v>306.2235912618637</v>
          </cell>
          <cell r="BK39">
            <v>322.1254670608044</v>
          </cell>
          <cell r="BL39">
            <v>339.43603556799889</v>
          </cell>
          <cell r="BM39">
            <v>347.47381068921089</v>
          </cell>
          <cell r="BN39">
            <v>354.80977855634688</v>
          </cell>
          <cell r="BO39">
            <v>365.62736041331294</v>
          </cell>
          <cell r="BP39">
            <v>392.92471724081042</v>
          </cell>
          <cell r="BQ39">
            <v>407.10711448526382</v>
          </cell>
          <cell r="BR39">
            <v>416.05693434476848</v>
          </cell>
          <cell r="BS39">
            <v>416.37178275108334</v>
          </cell>
          <cell r="BT39">
            <v>414.97629336309433</v>
          </cell>
          <cell r="BU39">
            <v>412.06039086461067</v>
          </cell>
          <cell r="BV39">
            <v>414.04393582439423</v>
          </cell>
          <cell r="BW39">
            <v>415.55723945474625</v>
          </cell>
          <cell r="BX39">
            <v>416.38803299140932</v>
          </cell>
          <cell r="BY39">
            <v>418.86416336107254</v>
          </cell>
          <cell r="BZ39">
            <v>428.09633114624023</v>
          </cell>
          <cell r="CA39">
            <v>426.60841851639748</v>
          </cell>
          <cell r="CB39">
            <v>416.49873775362965</v>
          </cell>
          <cell r="CC39">
            <v>411.3301456899643</v>
          </cell>
          <cell r="CD39">
            <v>410.84974796032907</v>
          </cell>
          <cell r="CE39">
            <v>411.87249746084211</v>
          </cell>
          <cell r="CF39">
            <v>425.87512642168997</v>
          </cell>
          <cell r="CG39">
            <v>428.65391751742362</v>
          </cell>
          <cell r="CH39">
            <v>431.04473412537573</v>
          </cell>
          <cell r="CI39">
            <v>419.77417681932451</v>
          </cell>
          <cell r="CJ39">
            <v>390.84062391901017</v>
          </cell>
          <cell r="CK39">
            <v>385.6446095747948</v>
          </cell>
          <cell r="CL39">
            <v>388.2151944663525</v>
          </cell>
          <cell r="CM39">
            <v>377.12338980388637</v>
          </cell>
          <cell r="CN39">
            <v>375.07179696273801</v>
          </cell>
          <cell r="CO39">
            <v>410.02403262376782</v>
          </cell>
          <cell r="CP39">
            <v>439.76603498029709</v>
          </cell>
          <cell r="CQ39">
            <v>455.28501449155806</v>
          </cell>
          <cell r="CR39">
            <v>480.6749993607998</v>
          </cell>
          <cell r="CS39">
            <v>491.51289401817326</v>
          </cell>
          <cell r="CT39">
            <v>487.29087845349312</v>
          </cell>
          <cell r="CU39">
            <v>487.68189986133581</v>
          </cell>
          <cell r="CV39">
            <v>486.57688351917267</v>
          </cell>
          <cell r="CW39">
            <v>489.43286325645448</v>
          </cell>
          <cell r="CX39">
            <v>485.85171654462818</v>
          </cell>
          <cell r="CY39">
            <v>490.27279755330085</v>
          </cell>
          <cell r="CZ39">
            <v>505.88216902637481</v>
          </cell>
          <cell r="DA39">
            <v>536.35035399746891</v>
          </cell>
          <cell r="DB39">
            <v>541.1878474144936</v>
          </cell>
          <cell r="DC39">
            <v>516.78303336501119</v>
          </cell>
          <cell r="DD39">
            <v>506.24779943370817</v>
          </cell>
          <cell r="DE39">
            <v>502.20250523257255</v>
          </cell>
          <cell r="DF39">
            <v>443.61734193754194</v>
          </cell>
          <cell r="DG39">
            <v>395.54913105344775</v>
          </cell>
          <cell r="DH39">
            <v>323.76775697374342</v>
          </cell>
          <cell r="DI39">
            <v>314.85145323491093</v>
          </cell>
          <cell r="DJ39">
            <v>269.01054091548917</v>
          </cell>
          <cell r="DK39">
            <v>260.8874520325661</v>
          </cell>
          <cell r="DL39">
            <v>263.16756387829781</v>
          </cell>
          <cell r="DM39">
            <v>187.71465112495423</v>
          </cell>
          <cell r="DN39">
            <v>171.03174815034865</v>
          </cell>
          <cell r="DO39">
            <v>165.7209664838314</v>
          </cell>
          <cell r="DP39">
            <v>173.46826855921745</v>
          </cell>
          <cell r="DQ39">
            <v>184.43514949917792</v>
          </cell>
          <cell r="DR39">
            <v>179.99680261015891</v>
          </cell>
          <cell r="DS39">
            <v>161.73356376385689</v>
          </cell>
          <cell r="DT39">
            <v>145.40308787631986</v>
          </cell>
          <cell r="DU39">
            <v>138.9781491074562</v>
          </cell>
          <cell r="DV39">
            <v>132.33484773421287</v>
          </cell>
          <cell r="DW39">
            <v>119.93083616542816</v>
          </cell>
          <cell r="DX39">
            <v>121.402498554945</v>
          </cell>
          <cell r="DY39">
            <v>121.72344080138207</v>
          </cell>
          <cell r="DZ39">
            <v>123.07728894853592</v>
          </cell>
          <cell r="EA39">
            <v>122.84064482378959</v>
          </cell>
          <cell r="EB39">
            <v>123.71003268122674</v>
          </cell>
          <cell r="EC39">
            <v>123.40229375505447</v>
          </cell>
          <cell r="ED39">
            <v>122.91377090525627</v>
          </cell>
          <cell r="EE39">
            <v>124.46871577644349</v>
          </cell>
          <cell r="EF39">
            <v>125.6275610396862</v>
          </cell>
          <cell r="EG39">
            <v>124.25746265220641</v>
          </cell>
          <cell r="EH39">
            <v>123.0122879872322</v>
          </cell>
          <cell r="EI39">
            <v>125.68342124080658</v>
          </cell>
          <cell r="EJ39">
            <v>128.65924650049209</v>
          </cell>
          <cell r="EK39">
            <v>135.45590951681137</v>
          </cell>
          <cell r="EL39">
            <v>134.73683638238907</v>
          </cell>
          <cell r="EM39">
            <v>132.87618386507035</v>
          </cell>
          <cell r="EN39">
            <v>130.10043968939783</v>
          </cell>
          <cell r="EO39">
            <v>131.01756262779236</v>
          </cell>
          <cell r="EP39">
            <v>131.69499452137947</v>
          </cell>
          <cell r="EQ39">
            <v>119.92778924536705</v>
          </cell>
          <cell r="ER39">
            <v>118.05799596786498</v>
          </cell>
          <cell r="ES39">
            <v>114.81708866286279</v>
          </cell>
          <cell r="ET39">
            <v>112.98487406611443</v>
          </cell>
          <cell r="EU39">
            <v>112.36533365368844</v>
          </cell>
          <cell r="EV39">
            <v>112.55627397751807</v>
          </cell>
          <cell r="EW39">
            <v>117.35821999382974</v>
          </cell>
          <cell r="EX39">
            <v>119.7368489215374</v>
          </cell>
          <cell r="EY39">
            <v>118.87152362418175</v>
          </cell>
          <cell r="EZ39">
            <v>117.70963144087791</v>
          </cell>
          <cell r="FA39">
            <v>119.64442567968369</v>
          </cell>
          <cell r="FB39">
            <v>119.6921607606411</v>
          </cell>
          <cell r="FC39">
            <v>123.80245592308044</v>
          </cell>
          <cell r="FD39">
            <v>123.23674443173408</v>
          </cell>
          <cell r="FE39">
            <v>121.91234984517097</v>
          </cell>
          <cell r="FF39">
            <v>120.33607653355598</v>
          </cell>
          <cell r="FG39">
            <v>118.00010448670388</v>
          </cell>
          <cell r="FH39">
            <v>116.92047914505005</v>
          </cell>
          <cell r="FI39">
            <v>115.91804244494438</v>
          </cell>
          <cell r="FJ39">
            <v>119.11933978915214</v>
          </cell>
          <cell r="FK39">
            <v>119.83130344343186</v>
          </cell>
          <cell r="FL39">
            <v>120.69459746074676</v>
          </cell>
          <cell r="FM39">
            <v>120.63670597958564</v>
          </cell>
          <cell r="FN39">
            <v>120.93530414557456</v>
          </cell>
          <cell r="FO39">
            <v>123.81769052338601</v>
          </cell>
          <cell r="FP39">
            <v>125.18982019090653</v>
          </cell>
          <cell r="FQ39">
            <v>125.29138419294357</v>
          </cell>
          <cell r="FR39">
            <v>126.64218542003631</v>
          </cell>
          <cell r="FS39">
            <v>130.75349622249604</v>
          </cell>
          <cell r="FT39">
            <v>133.97916892719269</v>
          </cell>
          <cell r="FU39">
            <v>132.91477818584443</v>
          </cell>
          <cell r="FV39">
            <v>135.317782474041</v>
          </cell>
          <cell r="FW39">
            <v>141.11911827039719</v>
          </cell>
          <cell r="FX39">
            <v>143.75571976327896</v>
          </cell>
          <cell r="FY39">
            <v>149.29806735444069</v>
          </cell>
          <cell r="FZ39">
            <v>151.60763276076315</v>
          </cell>
          <cell r="GA39">
            <v>147.05959674954414</v>
          </cell>
          <cell r="GB39">
            <v>149.10408011054992</v>
          </cell>
          <cell r="GC39">
            <v>151.93771576738359</v>
          </cell>
          <cell r="GD39">
            <v>151.58630432033539</v>
          </cell>
          <cell r="GE39">
            <v>151.34966019558908</v>
          </cell>
          <cell r="GF39">
            <v>152.97366858816147</v>
          </cell>
          <cell r="GG39">
            <v>157.03013482952119</v>
          </cell>
          <cell r="GH39">
            <v>156.20949769306182</v>
          </cell>
          <cell r="GI39">
            <v>157.43029699754715</v>
          </cell>
          <cell r="GJ39">
            <v>152.44858269762992</v>
          </cell>
          <cell r="GK39">
            <v>150.82660558509826</v>
          </cell>
          <cell r="GL39">
            <v>151.02160846900941</v>
          </cell>
          <cell r="GM39">
            <v>150.79715202450751</v>
          </cell>
          <cell r="GN39">
            <v>149.67385416197777</v>
          </cell>
          <cell r="GO39">
            <v>146.68685686206817</v>
          </cell>
          <cell r="GP39">
            <v>146.12317665076256</v>
          </cell>
          <cell r="GQ39">
            <v>143.857283765316</v>
          </cell>
          <cell r="GR39">
            <v>139.99988296794891</v>
          </cell>
          <cell r="GS39">
            <v>142.95742670726776</v>
          </cell>
          <cell r="GT39">
            <v>140.77075374341013</v>
          </cell>
          <cell r="GU39">
            <v>143.95580084729195</v>
          </cell>
          <cell r="GV39">
            <v>147.13170719099045</v>
          </cell>
          <cell r="GW39">
            <v>146.6208402607441</v>
          </cell>
          <cell r="GX39">
            <v>141.1770097515583</v>
          </cell>
          <cell r="GY39">
            <v>138.63790970063209</v>
          </cell>
          <cell r="GZ39">
            <v>136.15670113086702</v>
          </cell>
          <cell r="HA39">
            <v>137.83961664462092</v>
          </cell>
          <cell r="HB39">
            <v>140.00089860796928</v>
          </cell>
          <cell r="HC39">
            <v>142.5328891787529</v>
          </cell>
          <cell r="HD39">
            <v>142.34905833506585</v>
          </cell>
          <cell r="HE39">
            <v>141.41873207640649</v>
          </cell>
          <cell r="HF39">
            <v>145.63363816094397</v>
          </cell>
          <cell r="HG39">
            <v>148.7161056227684</v>
          </cell>
          <cell r="HH39">
            <v>151.0429369094372</v>
          </cell>
          <cell r="HI39">
            <v>154.34986081576349</v>
          </cell>
          <cell r="HJ39">
            <v>157.48209463858603</v>
          </cell>
          <cell r="HK39">
            <v>157.92491368746758</v>
          </cell>
          <cell r="HL39">
            <v>162.45060561823846</v>
          </cell>
          <cell r="HM39">
            <v>166.07136229085924</v>
          </cell>
          <cell r="HN39">
            <v>169.3447700765133</v>
          </cell>
          <cell r="HO39">
            <v>168.23162861418723</v>
          </cell>
          <cell r="HP39">
            <v>169.08070367121698</v>
          </cell>
          <cell r="HQ39">
            <v>168.62061874198915</v>
          </cell>
          <cell r="HR39">
            <v>164.48188565897942</v>
          </cell>
          <cell r="HS39">
            <v>162.12255389165878</v>
          </cell>
          <cell r="HT39">
            <v>163.09045883107186</v>
          </cell>
          <cell r="HU39">
            <v>163.11788111162184</v>
          </cell>
          <cell r="HV39">
            <v>164.18227185297013</v>
          </cell>
          <cell r="HW39">
            <v>165.06892559075354</v>
          </cell>
          <cell r="HX39">
            <v>164.70126390337944</v>
          </cell>
          <cell r="HY39">
            <v>163.1818664329052</v>
          </cell>
          <cell r="HZ39">
            <v>159.10407175111771</v>
          </cell>
          <cell r="IA39">
            <v>162.03013064980507</v>
          </cell>
          <cell r="IB39">
            <v>161.38418359684945</v>
          </cell>
          <cell r="IC39">
            <v>156.99560306882859</v>
          </cell>
          <cell r="ID39">
            <v>154.36611105608941</v>
          </cell>
          <cell r="IE39">
            <v>152.56538129997253</v>
          </cell>
          <cell r="IF39">
            <v>155.98402560853958</v>
          </cell>
          <cell r="IG39">
            <v>176.03682217073441</v>
          </cell>
          <cell r="IH39">
            <v>175.46704811930655</v>
          </cell>
          <cell r="II39">
            <v>171.0276855902672</v>
          </cell>
          <cell r="IJ39">
            <v>169.83938676643371</v>
          </cell>
          <cell r="IK39">
            <v>167.37544407701492</v>
          </cell>
          <cell r="IL39">
            <v>172.48106645941732</v>
          </cell>
          <cell r="IM39">
            <v>174.10812177205085</v>
          </cell>
          <cell r="IN39">
            <v>171.35472167682647</v>
          </cell>
          <cell r="IO39">
            <v>170.50259969973564</v>
          </cell>
          <cell r="IP39">
            <v>171.17800031328201</v>
          </cell>
          <cell r="IQ39">
            <v>170.76869738507273</v>
          </cell>
          <cell r="IR39">
            <v>169.47172507905961</v>
          </cell>
          <cell r="IS39">
            <v>167.9746716890335</v>
          </cell>
          <cell r="IT39">
            <v>167.61107256174088</v>
          </cell>
          <cell r="IU39">
            <v>166.54972874045373</v>
          </cell>
          <cell r="IV39">
            <v>175.99111836981774</v>
          </cell>
          <cell r="IW39">
            <v>184.22186509490012</v>
          </cell>
          <cell r="IX39">
            <v>185.79712276649477</v>
          </cell>
          <cell r="IY39">
            <v>195.46601576042175</v>
          </cell>
          <cell r="IZ39">
            <v>197.30432419729232</v>
          </cell>
          <cell r="JA39">
            <v>185.98603181028366</v>
          </cell>
          <cell r="JB39">
            <v>180.66509374356272</v>
          </cell>
          <cell r="JC39">
            <v>173.13920119261743</v>
          </cell>
          <cell r="JD39">
            <v>173.02037131023405</v>
          </cell>
          <cell r="JE39">
            <v>172.21293749403955</v>
          </cell>
          <cell r="JF39">
            <v>180.49141930007934</v>
          </cell>
          <cell r="JG39">
            <v>181.84729872727394</v>
          </cell>
          <cell r="JH39">
            <v>186.47658594012259</v>
          </cell>
          <cell r="JI39">
            <v>174.82516362643244</v>
          </cell>
          <cell r="JJ39">
            <v>161.81075240540503</v>
          </cell>
          <cell r="JK39">
            <v>159.99072548890112</v>
          </cell>
          <cell r="JL39">
            <v>159.34884099602701</v>
          </cell>
          <cell r="JM39">
            <v>150.18167417216301</v>
          </cell>
          <cell r="JN39">
            <v>150.40105241656303</v>
          </cell>
          <cell r="JO39">
            <v>150.02323432898521</v>
          </cell>
          <cell r="JP39">
            <v>155.41425155711173</v>
          </cell>
          <cell r="JQ39">
            <v>161.89403488707543</v>
          </cell>
          <cell r="JR39">
            <v>163.55257504034043</v>
          </cell>
          <cell r="JS39">
            <v>160.34619949603081</v>
          </cell>
          <cell r="JT39">
            <v>157.64459704184534</v>
          </cell>
          <cell r="JU39">
            <v>151.14043835139273</v>
          </cell>
          <cell r="JV39">
            <v>146.20747477245331</v>
          </cell>
          <cell r="JW39">
            <v>145.25378879332541</v>
          </cell>
          <cell r="JX39">
            <v>146.11403589057923</v>
          </cell>
          <cell r="JY39">
            <v>148.0559396095276</v>
          </cell>
          <cell r="JZ39">
            <v>153.26617291402818</v>
          </cell>
          <cell r="KA39">
            <v>155.22635815334323</v>
          </cell>
          <cell r="KB39">
            <v>152.69233630251884</v>
          </cell>
          <cell r="KC39">
            <v>147.71773148274423</v>
          </cell>
          <cell r="KD39">
            <v>147.87414004588129</v>
          </cell>
          <cell r="KE39">
            <v>153.27632931423187</v>
          </cell>
          <cell r="KF39">
            <v>161.54465472006797</v>
          </cell>
          <cell r="KG39">
            <v>167.88224844717979</v>
          </cell>
          <cell r="KH39">
            <v>173.76788236522677</v>
          </cell>
          <cell r="KI39">
            <v>182.07988029193879</v>
          </cell>
          <cell r="KJ39">
            <v>185.22836435508728</v>
          </cell>
          <cell r="KK39">
            <v>185.88548344826697</v>
          </cell>
          <cell r="KL39">
            <v>184.53671350121496</v>
          </cell>
          <cell r="KM39">
            <v>185.64376112341881</v>
          </cell>
          <cell r="KN39">
            <v>188.21637729501725</v>
          </cell>
          <cell r="KO39">
            <v>195.65695608425142</v>
          </cell>
          <cell r="KP39">
            <v>205.95148333072663</v>
          </cell>
          <cell r="KQ39">
            <v>213.85722524929045</v>
          </cell>
          <cell r="KR39">
            <v>218.18182045602799</v>
          </cell>
          <cell r="KS39">
            <v>221.01850303292275</v>
          </cell>
          <cell r="KT39">
            <v>221.63804344534873</v>
          </cell>
          <cell r="KU39">
            <v>218.04064649319648</v>
          </cell>
          <cell r="KV39">
            <v>226.05201497387887</v>
          </cell>
          <cell r="KW39">
            <v>231.53748672389986</v>
          </cell>
          <cell r="KX39">
            <v>234.5011243033409</v>
          </cell>
          <cell r="KY39">
            <v>237.33272868013381</v>
          </cell>
          <cell r="KZ39">
            <v>248.43773666286469</v>
          </cell>
          <cell r="LA39">
            <v>254.08469517612457</v>
          </cell>
          <cell r="LB39">
            <v>252.73287830901145</v>
          </cell>
          <cell r="LC39">
            <v>249.36704728150366</v>
          </cell>
          <cell r="LD39">
            <v>251.49379748415947</v>
          </cell>
          <cell r="LE39">
            <v>249.65244212722777</v>
          </cell>
          <cell r="LF39">
            <v>248.92829079270362</v>
          </cell>
          <cell r="LG39">
            <v>247.55209856510163</v>
          </cell>
          <cell r="LH39">
            <v>249.02985479474066</v>
          </cell>
          <cell r="LI39">
            <v>233.34837288022041</v>
          </cell>
          <cell r="LJ39">
            <v>229.11620091533661</v>
          </cell>
          <cell r="LK39">
            <v>226.51616246318815</v>
          </cell>
          <cell r="LL39">
            <v>226.90819951105115</v>
          </cell>
          <cell r="LM39">
            <v>228.96182363224031</v>
          </cell>
          <cell r="LN39">
            <v>231.12919943571089</v>
          </cell>
          <cell r="LO39">
            <v>231.1220899555683</v>
          </cell>
          <cell r="LP39">
            <v>231.77514648866654</v>
          </cell>
          <cell r="LQ39">
            <v>226.91124643111229</v>
          </cell>
          <cell r="LR39">
            <v>229.83730532979965</v>
          </cell>
          <cell r="LS39">
            <v>226.66139898610115</v>
          </cell>
          <cell r="LT39">
            <v>211.41968920040128</v>
          </cell>
          <cell r="LU39">
            <v>202.47901010107992</v>
          </cell>
          <cell r="LV39">
            <v>202.20072473549843</v>
          </cell>
          <cell r="LW39">
            <v>202.78776466727257</v>
          </cell>
          <cell r="LX39">
            <v>207.50744384193422</v>
          </cell>
          <cell r="LY39">
            <v>210.02013725233078</v>
          </cell>
          <cell r="LZ39">
            <v>210.82553978848458</v>
          </cell>
          <cell r="MA39">
            <v>211.40750152015684</v>
          </cell>
          <cell r="MB39">
            <v>212.16212205529214</v>
          </cell>
          <cell r="MC39">
            <v>212.92080515050887</v>
          </cell>
          <cell r="MD39">
            <v>214.71544106650353</v>
          </cell>
          <cell r="ME39">
            <v>210.60108334398271</v>
          </cell>
          <cell r="MF39">
            <v>213.42050004053115</v>
          </cell>
          <cell r="MG39">
            <v>215.56451612353325</v>
          </cell>
          <cell r="MH39">
            <v>225.01301523303985</v>
          </cell>
          <cell r="MI39">
            <v>233.88767773103714</v>
          </cell>
          <cell r="MJ39">
            <v>238.07820845508576</v>
          </cell>
          <cell r="MK39">
            <v>236.2297436180115</v>
          </cell>
          <cell r="ML39">
            <v>235.3105893995762</v>
          </cell>
          <cell r="MM39">
            <v>233.79830140924454</v>
          </cell>
          <cell r="MN39">
            <v>234.44932666230201</v>
          </cell>
          <cell r="MO39">
            <v>233.04774343419075</v>
          </cell>
          <cell r="MP39">
            <v>236.24599385833741</v>
          </cell>
          <cell r="MQ39">
            <v>236.54967022442818</v>
          </cell>
          <cell r="MR39">
            <v>246.22465705847739</v>
          </cell>
          <cell r="MS39">
            <v>252.02802413487433</v>
          </cell>
          <cell r="MT39">
            <v>256.25816481971742</v>
          </cell>
          <cell r="MU39">
            <v>253.35952820158005</v>
          </cell>
          <cell r="MV39">
            <v>257.86592297196387</v>
          </cell>
          <cell r="MW39">
            <v>252.90553711247443</v>
          </cell>
          <cell r="MX39">
            <v>251.56184536552428</v>
          </cell>
          <cell r="MY39">
            <v>247.54498908495904</v>
          </cell>
          <cell r="MZ39">
            <v>245.5431626048088</v>
          </cell>
          <cell r="NA39">
            <v>250.33799914097787</v>
          </cell>
          <cell r="NB39">
            <v>251.6715344877243</v>
          </cell>
          <cell r="NC39">
            <v>252.48201522397994</v>
          </cell>
          <cell r="ND39">
            <v>257.19661619853974</v>
          </cell>
          <cell r="NE39">
            <v>268.07818337678907</v>
          </cell>
          <cell r="NF39">
            <v>277.24230328059195</v>
          </cell>
          <cell r="NG39">
            <v>277.33980472254757</v>
          </cell>
          <cell r="NH39">
            <v>274.59656102752683</v>
          </cell>
          <cell r="NI39">
            <v>267.85169565224646</v>
          </cell>
          <cell r="NJ39">
            <v>261.12612743735315</v>
          </cell>
          <cell r="NK39">
            <v>260.98800039458274</v>
          </cell>
          <cell r="NL39">
            <v>259.44321192359928</v>
          </cell>
          <cell r="NM39">
            <v>258.10256709671017</v>
          </cell>
          <cell r="NN39">
            <v>260.29838082075122</v>
          </cell>
          <cell r="NO39">
            <v>264.68289878869058</v>
          </cell>
          <cell r="NP39">
            <v>267.30934388136865</v>
          </cell>
          <cell r="NQ39">
            <v>268.91710203361509</v>
          </cell>
          <cell r="NR39">
            <v>265.8204156115055</v>
          </cell>
          <cell r="NS39">
            <v>267.34996948218344</v>
          </cell>
          <cell r="NT39">
            <v>265.92197961354253</v>
          </cell>
          <cell r="NU39">
            <v>267.42512684369086</v>
          </cell>
          <cell r="NV39">
            <v>271.18705747914316</v>
          </cell>
          <cell r="NW39">
            <v>270.43954642415042</v>
          </cell>
          <cell r="NX39">
            <v>270.4446246242523</v>
          </cell>
          <cell r="NY39">
            <v>273.91506657385827</v>
          </cell>
          <cell r="NZ39">
            <v>280.44360062479973</v>
          </cell>
          <cell r="OA39">
            <v>282.49722474598883</v>
          </cell>
          <cell r="OB39">
            <v>274.98250423526764</v>
          </cell>
          <cell r="OC39">
            <v>266.40948682332038</v>
          </cell>
          <cell r="OD39">
            <v>268.42959482383725</v>
          </cell>
          <cell r="OE39">
            <v>274.19944577956198</v>
          </cell>
          <cell r="OF39">
            <v>275.23133604025838</v>
          </cell>
          <cell r="OG39">
            <v>280.83766895270344</v>
          </cell>
          <cell r="OH39">
            <v>295.75538957190514</v>
          </cell>
          <cell r="OI39">
            <v>298.37066262435911</v>
          </cell>
          <cell r="OJ39">
            <v>297.68510561060907</v>
          </cell>
          <cell r="OK39">
            <v>291.01438195681573</v>
          </cell>
          <cell r="OL39">
            <v>294.1953665006161</v>
          </cell>
          <cell r="OM39">
            <v>293.65707728981971</v>
          </cell>
          <cell r="ON39">
            <v>286.64103602910041</v>
          </cell>
          <cell r="OO39">
            <v>285.22828076076507</v>
          </cell>
          <cell r="OP39">
            <v>291.28860476231574</v>
          </cell>
          <cell r="OQ39">
            <v>307.26970048284534</v>
          </cell>
          <cell r="OR39">
            <v>309.13847812032697</v>
          </cell>
          <cell r="OS39">
            <v>318.3310359447002</v>
          </cell>
          <cell r="OT39">
            <v>317.97860885763168</v>
          </cell>
          <cell r="OU39">
            <v>312.04117729854585</v>
          </cell>
          <cell r="OV39">
            <v>320.65888287138938</v>
          </cell>
          <cell r="OW39">
            <v>325.41004688668249</v>
          </cell>
          <cell r="OX39">
            <v>346.30785594582562</v>
          </cell>
          <cell r="OY39">
            <v>355.27697296571728</v>
          </cell>
          <cell r="OZ39">
            <v>359.99563650035856</v>
          </cell>
          <cell r="PA39">
            <v>362.00660374069213</v>
          </cell>
          <cell r="PB39">
            <v>358.42139446878434</v>
          </cell>
          <cell r="PC39">
            <v>348.74539199471474</v>
          </cell>
          <cell r="PD39">
            <v>348.82562755632404</v>
          </cell>
          <cell r="PE39">
            <v>347.8902230975628</v>
          </cell>
          <cell r="PF39">
            <v>345.32979460620879</v>
          </cell>
          <cell r="PG39">
            <v>345.01291491985319</v>
          </cell>
          <cell r="PH39">
            <v>344.61986223196982</v>
          </cell>
          <cell r="PI39">
            <v>341.51505068969726</v>
          </cell>
          <cell r="PJ39">
            <v>338.8378235960007</v>
          </cell>
          <cell r="PK39">
            <v>329.46245056796073</v>
          </cell>
          <cell r="PL39">
            <v>330.5116067090035</v>
          </cell>
          <cell r="PM39">
            <v>331.41552632713319</v>
          </cell>
          <cell r="PN39">
            <v>348.58898343157767</v>
          </cell>
          <cell r="PO39">
            <v>369.1597564041615</v>
          </cell>
          <cell r="PP39">
            <v>371.49979101109506</v>
          </cell>
          <cell r="PQ39">
            <v>367.61903049325946</v>
          </cell>
          <cell r="PR39">
            <v>371.13923880386352</v>
          </cell>
          <cell r="PS39">
            <v>365.19977596473694</v>
          </cell>
          <cell r="PT39">
            <v>358.20303186440469</v>
          </cell>
          <cell r="PU39">
            <v>352.87092175745966</v>
          </cell>
          <cell r="PV39">
            <v>358.28428306603433</v>
          </cell>
          <cell r="PW39">
            <v>351.74965517497066</v>
          </cell>
          <cell r="PX39">
            <v>336.77708999466898</v>
          </cell>
          <cell r="PY39">
            <v>331.02958311939238</v>
          </cell>
          <cell r="PZ39">
            <v>323.59306689023975</v>
          </cell>
          <cell r="QA39">
            <v>305.74014661216734</v>
          </cell>
          <cell r="QB39">
            <v>293.43262084531784</v>
          </cell>
          <cell r="QC39">
            <v>293.59106068849565</v>
          </cell>
          <cell r="QD39">
            <v>302.48603598690028</v>
          </cell>
          <cell r="QE39">
            <v>287.24940440130234</v>
          </cell>
          <cell r="QF39">
            <v>282.07471849751471</v>
          </cell>
          <cell r="QG39">
            <v>278.7820135514736</v>
          </cell>
          <cell r="QH39">
            <v>271.48464000511166</v>
          </cell>
          <cell r="QI39">
            <v>257.45052620363236</v>
          </cell>
          <cell r="QJ39">
            <v>255.02517783498766</v>
          </cell>
          <cell r="QK39">
            <v>253.34835616135598</v>
          </cell>
          <cell r="QL39">
            <v>248.11070057630539</v>
          </cell>
          <cell r="QM39">
            <v>252.36013842153548</v>
          </cell>
          <cell r="QN39">
            <v>255.95347281360625</v>
          </cell>
          <cell r="QO39">
            <v>256.32621270108223</v>
          </cell>
          <cell r="QP39">
            <v>257.22302283906936</v>
          </cell>
          <cell r="QQ39">
            <v>260.32072490119936</v>
          </cell>
          <cell r="QR39">
            <v>264.30914326119421</v>
          </cell>
          <cell r="QS39">
            <v>266.62886506772043</v>
          </cell>
          <cell r="QT39">
            <v>265.58478712677959</v>
          </cell>
          <cell r="QU39">
            <v>265.15212447810177</v>
          </cell>
          <cell r="QV39">
            <v>257.84662581157687</v>
          </cell>
          <cell r="QW39">
            <v>255.85800265169144</v>
          </cell>
          <cell r="QX39">
            <v>252.3469351012707</v>
          </cell>
          <cell r="QY39">
            <v>248.42961154270174</v>
          </cell>
          <cell r="QZ39">
            <v>248.61141110634802</v>
          </cell>
          <cell r="RA39">
            <v>247.80296165013314</v>
          </cell>
          <cell r="RB39">
            <v>246.50497370409965</v>
          </cell>
          <cell r="RC39">
            <v>246.35567462110521</v>
          </cell>
          <cell r="RD39">
            <v>244.81799563026428</v>
          </cell>
          <cell r="RE39">
            <v>245.04448335480689</v>
          </cell>
          <cell r="RF39">
            <v>243.69469776773454</v>
          </cell>
          <cell r="RG39">
            <v>236.78326742911338</v>
          </cell>
          <cell r="RH39">
            <v>236.35162042045593</v>
          </cell>
          <cell r="RI39">
            <v>234.37518494081496</v>
          </cell>
          <cell r="RJ39">
            <v>230.93724347186088</v>
          </cell>
          <cell r="RK39">
            <v>231.61670664548876</v>
          </cell>
          <cell r="RL39">
            <v>234.00650761342047</v>
          </cell>
          <cell r="RM39">
            <v>238.35750946068765</v>
          </cell>
          <cell r="RN39">
            <v>235.24254151821137</v>
          </cell>
          <cell r="RO39">
            <v>236.45013750243186</v>
          </cell>
          <cell r="RP39">
            <v>232.8293808298111</v>
          </cell>
          <cell r="RQ39">
            <v>233.975022772789</v>
          </cell>
          <cell r="RR39">
            <v>235.46090412259102</v>
          </cell>
          <cell r="RS39">
            <v>237.15296039652824</v>
          </cell>
          <cell r="RT39">
            <v>239.49401064348223</v>
          </cell>
          <cell r="RU39">
            <v>240.01198705387117</v>
          </cell>
          <cell r="RV39">
            <v>241.02153323411943</v>
          </cell>
          <cell r="RW39">
            <v>242.52366482424733</v>
          </cell>
          <cell r="RX39">
            <v>243.73938592863081</v>
          </cell>
          <cell r="RY39">
            <v>245.27097107934952</v>
          </cell>
          <cell r="RZ39">
            <v>247.92179153251649</v>
          </cell>
          <cell r="SA39">
            <v>248.93743155288698</v>
          </cell>
          <cell r="SB39">
            <v>248.52406606459618</v>
          </cell>
          <cell r="SC39">
            <v>252.38248250198365</v>
          </cell>
          <cell r="SD39">
            <v>254.52649858498575</v>
          </cell>
          <cell r="SE39">
            <v>257.32255556106571</v>
          </cell>
          <cell r="SF39">
            <v>256.46840230393411</v>
          </cell>
          <cell r="SG39">
            <v>256.79137583041188</v>
          </cell>
          <cell r="SH39">
            <v>256.85942371177674</v>
          </cell>
          <cell r="SI39">
            <v>254.00852217459681</v>
          </cell>
          <cell r="SJ39">
            <v>251.27746615982053</v>
          </cell>
          <cell r="SK39">
            <v>247.7420232489109</v>
          </cell>
          <cell r="SL39">
            <v>249.21876383852958</v>
          </cell>
          <cell r="SM39">
            <v>250.26284177947045</v>
          </cell>
          <cell r="SN39">
            <v>249.99775973415373</v>
          </cell>
          <cell r="SO39">
            <v>248.97907279372217</v>
          </cell>
          <cell r="SP39">
            <v>248.78102298974989</v>
          </cell>
          <cell r="SQ39">
            <v>251.27645051980019</v>
          </cell>
          <cell r="SR39">
            <v>254.07860133600235</v>
          </cell>
          <cell r="TJ39" t="str">
            <v>Energy</v>
          </cell>
        </row>
        <row r="40">
          <cell r="A40" t="str">
            <v>XS1294343337 Corp</v>
          </cell>
          <cell r="B40" t="str">
            <v>OMVAV 6 1/4 PERP nc-25</v>
          </cell>
          <cell r="C40" t="str">
            <v>XS1294343337</v>
          </cell>
          <cell r="D40">
            <v>268.3090742454529</v>
          </cell>
          <cell r="E40">
            <v>266.95307826018336</v>
          </cell>
          <cell r="F40">
            <v>265.73618444609644</v>
          </cell>
          <cell r="G40">
            <v>268.61830137419702</v>
          </cell>
          <cell r="H40">
            <v>271.87469320893291</v>
          </cell>
          <cell r="I40">
            <v>276.03474878883361</v>
          </cell>
          <cell r="J40">
            <v>276.27992887473107</v>
          </cell>
          <cell r="K40">
            <v>278.40348863911629</v>
          </cell>
          <cell r="L40">
            <v>279.19006638407711</v>
          </cell>
          <cell r="M40">
            <v>283.24604551935198</v>
          </cell>
          <cell r="N40">
            <v>282.01113847446442</v>
          </cell>
          <cell r="O40">
            <v>281.47974816584588</v>
          </cell>
          <cell r="P40">
            <v>281.09346443867685</v>
          </cell>
          <cell r="Q40">
            <v>274.54765651273726</v>
          </cell>
          <cell r="R40">
            <v>272.68829080009459</v>
          </cell>
          <cell r="S40">
            <v>263.8838238787651</v>
          </cell>
          <cell r="T40">
            <v>262.63290507316589</v>
          </cell>
          <cell r="U40">
            <v>266.1624975750446</v>
          </cell>
          <cell r="V40">
            <v>268.84746969938277</v>
          </cell>
          <cell r="W40">
            <v>268.40414407467841</v>
          </cell>
          <cell r="X40">
            <v>278.58862462234498</v>
          </cell>
          <cell r="Y40">
            <v>286.02308526778222</v>
          </cell>
          <cell r="Z40">
            <v>288.02555609178546</v>
          </cell>
          <cell r="AA40">
            <v>288.11662298083303</v>
          </cell>
          <cell r="AB40">
            <v>290.33825477957726</v>
          </cell>
          <cell r="AC40">
            <v>289.78584903502463</v>
          </cell>
          <cell r="AD40">
            <v>293.32344741725922</v>
          </cell>
          <cell r="AE40">
            <v>292.7180027153492</v>
          </cell>
          <cell r="AF40">
            <v>291.17887221693991</v>
          </cell>
          <cell r="AG40">
            <v>288.88618823003765</v>
          </cell>
          <cell r="AH40">
            <v>289.77283947944642</v>
          </cell>
          <cell r="AI40">
            <v>296.42172311496734</v>
          </cell>
          <cell r="AJ40">
            <v>297.09721926999094</v>
          </cell>
          <cell r="AK40">
            <v>297.58457723665236</v>
          </cell>
          <cell r="AL40">
            <v>303.31878904151915</v>
          </cell>
          <cell r="AM40">
            <v>309.60940953111651</v>
          </cell>
          <cell r="AN40">
            <v>309.9586660616398</v>
          </cell>
          <cell r="AO40">
            <v>309.90262489914898</v>
          </cell>
          <cell r="AP40">
            <v>310.23186672878268</v>
          </cell>
          <cell r="AQ40">
            <v>309.4633022146225</v>
          </cell>
          <cell r="AR40">
            <v>312.18229933047292</v>
          </cell>
          <cell r="AS40">
            <v>305.73856637907028</v>
          </cell>
          <cell r="AT40">
            <v>306.29397432875635</v>
          </cell>
          <cell r="AU40">
            <v>295.35193735241887</v>
          </cell>
          <cell r="AV40">
            <v>288.36580600690843</v>
          </cell>
          <cell r="AW40">
            <v>299.42993265867233</v>
          </cell>
          <cell r="AX40">
            <v>296.12950848197937</v>
          </cell>
          <cell r="AY40">
            <v>290.35927021551134</v>
          </cell>
          <cell r="AZ40">
            <v>276.30995092606548</v>
          </cell>
          <cell r="BA40">
            <v>266.38966443014147</v>
          </cell>
          <cell r="BB40">
            <v>262.49080069684982</v>
          </cell>
          <cell r="BC40">
            <v>271.68955722570422</v>
          </cell>
          <cell r="BD40">
            <v>293.16132834005356</v>
          </cell>
          <cell r="BE40">
            <v>300.36161698508266</v>
          </cell>
          <cell r="BF40">
            <v>312.79374844264987</v>
          </cell>
          <cell r="BG40">
            <v>318.41787939262395</v>
          </cell>
          <cell r="BH40">
            <v>319.60675262546539</v>
          </cell>
          <cell r="BI40">
            <v>317.9845611183643</v>
          </cell>
          <cell r="BJ40">
            <v>319.12639980411529</v>
          </cell>
          <cell r="BK40">
            <v>332.50522661376004</v>
          </cell>
          <cell r="BL40">
            <v>348.31884178662301</v>
          </cell>
          <cell r="BM40">
            <v>348.66309464192386</v>
          </cell>
          <cell r="BN40">
            <v>354.57944022488596</v>
          </cell>
          <cell r="BO40">
            <v>362.0149016053677</v>
          </cell>
          <cell r="BP40">
            <v>373.43428919792177</v>
          </cell>
          <cell r="BQ40">
            <v>384.64952684140206</v>
          </cell>
          <cell r="BR40">
            <v>394.96510367989544</v>
          </cell>
          <cell r="BS40">
            <v>396.70338045215607</v>
          </cell>
          <cell r="BT40">
            <v>394.17452299475667</v>
          </cell>
          <cell r="BU40">
            <v>393.34491364288328</v>
          </cell>
          <cell r="BV40">
            <v>393.82326499414444</v>
          </cell>
          <cell r="BW40">
            <v>395.65961380076413</v>
          </cell>
          <cell r="BX40">
            <v>396.48121727228164</v>
          </cell>
          <cell r="BY40">
            <v>397.33984794044494</v>
          </cell>
          <cell r="BZ40">
            <v>403.94269776391985</v>
          </cell>
          <cell r="CA40">
            <v>403.65248460102083</v>
          </cell>
          <cell r="CB40">
            <v>397.42190821409224</v>
          </cell>
          <cell r="CC40">
            <v>391.86282504200932</v>
          </cell>
          <cell r="CD40">
            <v>392.13202276897431</v>
          </cell>
          <cell r="CE40">
            <v>390.43777833867074</v>
          </cell>
          <cell r="CF40">
            <v>399.1011416187286</v>
          </cell>
          <cell r="CG40">
            <v>402.26946876955031</v>
          </cell>
          <cell r="CH40">
            <v>409.15552661061287</v>
          </cell>
          <cell r="CI40">
            <v>413.7038673877716</v>
          </cell>
          <cell r="CJ40">
            <v>387.64172462439541</v>
          </cell>
          <cell r="CK40">
            <v>387.46259305143354</v>
          </cell>
          <cell r="CL40">
            <v>390.17458502197263</v>
          </cell>
          <cell r="CM40">
            <v>380.07716842317581</v>
          </cell>
          <cell r="CN40">
            <v>385.19392670559881</v>
          </cell>
          <cell r="CO40">
            <v>410.70366372442243</v>
          </cell>
          <cell r="CP40">
            <v>431.13066745233539</v>
          </cell>
          <cell r="CQ40">
            <v>441.55032073545453</v>
          </cell>
          <cell r="CR40">
            <v>462.18447661757472</v>
          </cell>
          <cell r="CS40">
            <v>476.24480399250984</v>
          </cell>
          <cell r="CT40">
            <v>475.96559891510009</v>
          </cell>
          <cell r="CU40">
            <v>475.53628358101844</v>
          </cell>
          <cell r="CV40">
            <v>475.25007335829736</v>
          </cell>
          <cell r="CW40">
            <v>482.72456340551378</v>
          </cell>
          <cell r="CX40">
            <v>476.53201495027542</v>
          </cell>
          <cell r="CY40">
            <v>473.5838495092392</v>
          </cell>
          <cell r="CZ40">
            <v>480.00156334948542</v>
          </cell>
          <cell r="DA40">
            <v>511.06237766003608</v>
          </cell>
          <cell r="DB40">
            <v>522.19955797004707</v>
          </cell>
          <cell r="DC40">
            <v>491.57306266880033</v>
          </cell>
          <cell r="DD40">
            <v>477.58478821706768</v>
          </cell>
          <cell r="DE40">
            <v>470.76778109407428</v>
          </cell>
          <cell r="DF40">
            <v>426.97361407756807</v>
          </cell>
          <cell r="DG40">
            <v>383.72184545516967</v>
          </cell>
          <cell r="DH40">
            <v>331.18725856018068</v>
          </cell>
          <cell r="DI40">
            <v>327.70570134043692</v>
          </cell>
          <cell r="DJ40">
            <v>299.20176506853107</v>
          </cell>
          <cell r="DK40">
            <v>295.72421078896525</v>
          </cell>
          <cell r="DL40">
            <v>300.60079266071318</v>
          </cell>
          <cell r="DM40">
            <v>221.42263594150543</v>
          </cell>
          <cell r="DN40">
            <v>208.15088778162001</v>
          </cell>
          <cell r="DO40">
            <v>205.12166280198099</v>
          </cell>
          <cell r="DP40">
            <v>206.73184548854829</v>
          </cell>
          <cell r="DQ40">
            <v>215.62137488865852</v>
          </cell>
          <cell r="DR40">
            <v>212.28092131018639</v>
          </cell>
          <cell r="DS40">
            <v>195.16935278463365</v>
          </cell>
          <cell r="DT40">
            <v>180.09127786946297</v>
          </cell>
          <cell r="DU40">
            <v>175.5389341521263</v>
          </cell>
          <cell r="DV40">
            <v>166.98365025687218</v>
          </cell>
          <cell r="DW40">
            <v>152.29486127400398</v>
          </cell>
          <cell r="DX40">
            <v>154.41041515803337</v>
          </cell>
          <cell r="DY40">
            <v>154.92079003071782</v>
          </cell>
          <cell r="DZ40">
            <v>155.9135191948414</v>
          </cell>
          <cell r="EA40">
            <v>155.64732367300985</v>
          </cell>
          <cell r="EB40">
            <v>156.83719764089585</v>
          </cell>
          <cell r="EC40">
            <v>156.96729319667816</v>
          </cell>
          <cell r="ED40">
            <v>156.81918441009523</v>
          </cell>
          <cell r="EE40">
            <v>158.47440017366409</v>
          </cell>
          <cell r="EF40">
            <v>159.97950568056106</v>
          </cell>
          <cell r="EG40">
            <v>158.26724801945687</v>
          </cell>
          <cell r="EH40">
            <v>157.20446740221976</v>
          </cell>
          <cell r="EI40">
            <v>160.06757036447524</v>
          </cell>
          <cell r="EJ40">
            <v>164.00546276450157</v>
          </cell>
          <cell r="EK40">
            <v>170.45720159626006</v>
          </cell>
          <cell r="EL40">
            <v>169.94982892870902</v>
          </cell>
          <cell r="EM40">
            <v>168.04442940402029</v>
          </cell>
          <cell r="EN40">
            <v>164.49582293629646</v>
          </cell>
          <cell r="EO40">
            <v>165.37546904039382</v>
          </cell>
          <cell r="EP40">
            <v>165.90685934901236</v>
          </cell>
          <cell r="EQ40">
            <v>151.28912255430222</v>
          </cell>
          <cell r="ER40">
            <v>149.05348046493529</v>
          </cell>
          <cell r="ES40">
            <v>145.30472698831559</v>
          </cell>
          <cell r="ET40">
            <v>143.77660457539557</v>
          </cell>
          <cell r="EU40">
            <v>140.0999040219784</v>
          </cell>
          <cell r="EV40">
            <v>140.65531197166442</v>
          </cell>
          <cell r="EW40">
            <v>144.50113674759865</v>
          </cell>
          <cell r="EX40">
            <v>145.67499895477297</v>
          </cell>
          <cell r="EY40">
            <v>143.74057811379433</v>
          </cell>
          <cell r="EZ40">
            <v>142.80389011216164</v>
          </cell>
          <cell r="FA40">
            <v>145.28971596264839</v>
          </cell>
          <cell r="FB40">
            <v>145.59794235634806</v>
          </cell>
          <cell r="FC40">
            <v>149.22660762763022</v>
          </cell>
          <cell r="FD40">
            <v>149.56685754275321</v>
          </cell>
          <cell r="FE40">
            <v>148.32194314742088</v>
          </cell>
          <cell r="FF40">
            <v>147.42928748774528</v>
          </cell>
          <cell r="FG40">
            <v>143.17816501879693</v>
          </cell>
          <cell r="FH40">
            <v>142.37557551312446</v>
          </cell>
          <cell r="FI40">
            <v>140.96453910040856</v>
          </cell>
          <cell r="FJ40">
            <v>145.37978211665154</v>
          </cell>
          <cell r="FK40">
            <v>145.29371890282633</v>
          </cell>
          <cell r="FL40">
            <v>146.2013855881691</v>
          </cell>
          <cell r="FM40">
            <v>147.06702140164376</v>
          </cell>
          <cell r="FN40">
            <v>147.16109049582482</v>
          </cell>
          <cell r="FO40">
            <v>149.21059586691857</v>
          </cell>
          <cell r="FP40">
            <v>152.04868045306208</v>
          </cell>
          <cell r="FQ40">
            <v>153.05942284798621</v>
          </cell>
          <cell r="FR40">
            <v>154.2432924056053</v>
          </cell>
          <cell r="FS40">
            <v>156.05962651133535</v>
          </cell>
          <cell r="FT40">
            <v>159.67528222703933</v>
          </cell>
          <cell r="FU40">
            <v>157.72384889030457</v>
          </cell>
          <cell r="FV40">
            <v>159.07684267044067</v>
          </cell>
          <cell r="FW40">
            <v>161.28846711874007</v>
          </cell>
          <cell r="FX40">
            <v>162.48434549689293</v>
          </cell>
          <cell r="FY40">
            <v>165.61764692115784</v>
          </cell>
          <cell r="FZ40">
            <v>167.94735810470581</v>
          </cell>
          <cell r="GA40">
            <v>161.10533260560035</v>
          </cell>
          <cell r="GB40">
            <v>164.59789791083335</v>
          </cell>
          <cell r="GC40">
            <v>166.81952970957755</v>
          </cell>
          <cell r="GD40">
            <v>167.29187665057182</v>
          </cell>
          <cell r="GE40">
            <v>166.31415851211548</v>
          </cell>
          <cell r="GF40">
            <v>168.05343601942064</v>
          </cell>
          <cell r="GG40">
            <v>171.79118141055108</v>
          </cell>
          <cell r="GH40">
            <v>170.6343316991329</v>
          </cell>
          <cell r="GI40">
            <v>170.88051252007483</v>
          </cell>
          <cell r="GJ40">
            <v>166.63939740157127</v>
          </cell>
          <cell r="GK40">
            <v>164.35672076511383</v>
          </cell>
          <cell r="GL40">
            <v>163.34097469496729</v>
          </cell>
          <cell r="GM40">
            <v>163.98344659352301</v>
          </cell>
          <cell r="GN40">
            <v>162.27419113755226</v>
          </cell>
          <cell r="GO40">
            <v>158.53944795155525</v>
          </cell>
          <cell r="GP40">
            <v>157.30554164171218</v>
          </cell>
          <cell r="GQ40">
            <v>156.51095801639556</v>
          </cell>
          <cell r="GR40">
            <v>153.724911652565</v>
          </cell>
          <cell r="GS40">
            <v>156.465924939394</v>
          </cell>
          <cell r="GT40">
            <v>154.03313804626464</v>
          </cell>
          <cell r="GU40">
            <v>159.23395807242392</v>
          </cell>
          <cell r="GV40">
            <v>165.23436539912223</v>
          </cell>
          <cell r="GW40">
            <v>166.43124451231955</v>
          </cell>
          <cell r="GX40">
            <v>163.63519079804419</v>
          </cell>
          <cell r="GY40">
            <v>162.22415438532829</v>
          </cell>
          <cell r="GZ40">
            <v>159.44611390185358</v>
          </cell>
          <cell r="HA40">
            <v>162.57941532611846</v>
          </cell>
          <cell r="HB40">
            <v>167.01767524838448</v>
          </cell>
          <cell r="HC40">
            <v>170.24304429674149</v>
          </cell>
          <cell r="HD40">
            <v>169.32637099599839</v>
          </cell>
          <cell r="HE40">
            <v>168.98411961078645</v>
          </cell>
          <cell r="HF40">
            <v>174.60324688553808</v>
          </cell>
          <cell r="HG40">
            <v>176.94096394944191</v>
          </cell>
          <cell r="HH40">
            <v>177.38128736901282</v>
          </cell>
          <cell r="HI40">
            <v>182.12477147984507</v>
          </cell>
          <cell r="HJ40">
            <v>186.69212622284891</v>
          </cell>
          <cell r="HK40">
            <v>186.00562198233604</v>
          </cell>
          <cell r="HL40">
            <v>191.80187935996057</v>
          </cell>
          <cell r="HM40">
            <v>197.44402354073526</v>
          </cell>
          <cell r="HN40">
            <v>201.38391741085053</v>
          </cell>
          <cell r="HO40">
            <v>199.29838557815552</v>
          </cell>
          <cell r="HP40">
            <v>199.7267001771927</v>
          </cell>
          <cell r="HQ40">
            <v>202.30859659194945</v>
          </cell>
          <cell r="HR40">
            <v>196.10003637599945</v>
          </cell>
          <cell r="HS40">
            <v>194.65097203159334</v>
          </cell>
          <cell r="HT40">
            <v>196.41626865005492</v>
          </cell>
          <cell r="HU40">
            <v>197.30792357468607</v>
          </cell>
          <cell r="HV40">
            <v>198.2706306874752</v>
          </cell>
          <cell r="HW40">
            <v>199.78174060463905</v>
          </cell>
          <cell r="HX40">
            <v>201.14574247026442</v>
          </cell>
          <cell r="HY40">
            <v>199.01017388534547</v>
          </cell>
          <cell r="HZ40">
            <v>194.93618151926995</v>
          </cell>
          <cell r="IA40">
            <v>199.03519226145744</v>
          </cell>
          <cell r="IB40">
            <v>199.34441939020158</v>
          </cell>
          <cell r="IC40">
            <v>194.64496762132646</v>
          </cell>
          <cell r="ID40">
            <v>193.43708042263984</v>
          </cell>
          <cell r="IE40">
            <v>190.42586867380143</v>
          </cell>
          <cell r="IF40">
            <v>197.65217642998695</v>
          </cell>
          <cell r="IG40">
            <v>216.56807024073601</v>
          </cell>
          <cell r="IH40">
            <v>216.08671668434144</v>
          </cell>
          <cell r="II40">
            <v>214.19232524514197</v>
          </cell>
          <cell r="IJ40">
            <v>214.22134656143189</v>
          </cell>
          <cell r="IK40">
            <v>210.3695173752308</v>
          </cell>
          <cell r="IL40">
            <v>217.82899639678001</v>
          </cell>
          <cell r="IM40">
            <v>220.84421108579633</v>
          </cell>
          <cell r="IN40">
            <v>218.85575055241583</v>
          </cell>
          <cell r="IO40">
            <v>218.6586057486534</v>
          </cell>
          <cell r="IP40">
            <v>219.53424891257285</v>
          </cell>
          <cell r="IQ40">
            <v>222.48341508865354</v>
          </cell>
          <cell r="IR40">
            <v>221.30855214643478</v>
          </cell>
          <cell r="IS40">
            <v>218.75267484283449</v>
          </cell>
          <cell r="IT40">
            <v>217.5197692680359</v>
          </cell>
          <cell r="IU40">
            <v>216.44197762513159</v>
          </cell>
          <cell r="IV40">
            <v>224.47287635707855</v>
          </cell>
          <cell r="IW40">
            <v>231.68217161750795</v>
          </cell>
          <cell r="IX40">
            <v>232.74295076465606</v>
          </cell>
          <cell r="IY40">
            <v>242.63421594429016</v>
          </cell>
          <cell r="IZ40">
            <v>244.12130822038651</v>
          </cell>
          <cell r="JA40">
            <v>233.02315657711029</v>
          </cell>
          <cell r="JB40">
            <v>226.5964361214638</v>
          </cell>
          <cell r="JC40">
            <v>219.18699385213853</v>
          </cell>
          <cell r="JD40">
            <v>217.57180749034882</v>
          </cell>
          <cell r="JE40">
            <v>216.22181591534613</v>
          </cell>
          <cell r="JF40">
            <v>221.3746006593704</v>
          </cell>
          <cell r="JG40">
            <v>219.74640474200248</v>
          </cell>
          <cell r="JH40">
            <v>220.71511626505853</v>
          </cell>
          <cell r="JI40">
            <v>205.65105164051056</v>
          </cell>
          <cell r="JJ40">
            <v>195.11931603240967</v>
          </cell>
          <cell r="JK40">
            <v>191.2614824359417</v>
          </cell>
          <cell r="JL40">
            <v>190.54095320391656</v>
          </cell>
          <cell r="JM40">
            <v>180.92989383673668</v>
          </cell>
          <cell r="JN40">
            <v>180.07726757884024</v>
          </cell>
          <cell r="JO40">
            <v>177.36727707839012</v>
          </cell>
          <cell r="JP40">
            <v>187.10542979621886</v>
          </cell>
          <cell r="JQ40">
            <v>192.46336522436141</v>
          </cell>
          <cell r="JR40">
            <v>194.58992719388007</v>
          </cell>
          <cell r="JS40">
            <v>191.7328286418915</v>
          </cell>
          <cell r="JT40">
            <v>188.67858528614045</v>
          </cell>
          <cell r="JU40">
            <v>182.39597067689897</v>
          </cell>
          <cell r="JV40">
            <v>178.40804152464867</v>
          </cell>
          <cell r="JW40">
            <v>175.9862627170086</v>
          </cell>
          <cell r="JX40">
            <v>173.43739055871964</v>
          </cell>
          <cell r="JY40">
            <v>175.33978787827493</v>
          </cell>
          <cell r="JZ40">
            <v>183.25860428524018</v>
          </cell>
          <cell r="KA40">
            <v>185.92356170868874</v>
          </cell>
          <cell r="KB40">
            <v>183.09348300290108</v>
          </cell>
          <cell r="KC40">
            <v>176.0433046145439</v>
          </cell>
          <cell r="KD40">
            <v>178.87938773059844</v>
          </cell>
          <cell r="KE40">
            <v>184.57957454395293</v>
          </cell>
          <cell r="KF40">
            <v>187.93904208827018</v>
          </cell>
          <cell r="KG40">
            <v>195.3654968533516</v>
          </cell>
          <cell r="KH40">
            <v>204.99557018637657</v>
          </cell>
          <cell r="KI40">
            <v>209.65899549365042</v>
          </cell>
          <cell r="KJ40">
            <v>210.69175405955315</v>
          </cell>
          <cell r="KK40">
            <v>210.48860484552384</v>
          </cell>
          <cell r="KL40">
            <v>207.84766506314276</v>
          </cell>
          <cell r="KM40">
            <v>208.5691950302124</v>
          </cell>
          <cell r="KN40">
            <v>210.04027554559707</v>
          </cell>
          <cell r="KO40">
            <v>215.40621685409545</v>
          </cell>
          <cell r="KP40">
            <v>231.12476219773293</v>
          </cell>
          <cell r="KQ40">
            <v>237.47442605495453</v>
          </cell>
          <cell r="KR40">
            <v>240.48363633370397</v>
          </cell>
          <cell r="KS40">
            <v>242.29496676421164</v>
          </cell>
          <cell r="KT40">
            <v>243.23966064620018</v>
          </cell>
          <cell r="KU40">
            <v>238.12290236377717</v>
          </cell>
          <cell r="KV40">
            <v>243.98420751929285</v>
          </cell>
          <cell r="KW40">
            <v>251.5477629854679</v>
          </cell>
          <cell r="KX40">
            <v>252.55250097012518</v>
          </cell>
          <cell r="KY40">
            <v>254.45489828968047</v>
          </cell>
          <cell r="KZ40">
            <v>259.97195058989524</v>
          </cell>
          <cell r="LA40">
            <v>263.39546517705918</v>
          </cell>
          <cell r="LB40">
            <v>262.17256695270538</v>
          </cell>
          <cell r="LC40">
            <v>258.64697739100455</v>
          </cell>
          <cell r="LD40">
            <v>261.13780691671371</v>
          </cell>
          <cell r="LE40">
            <v>258.85613101530078</v>
          </cell>
          <cell r="LF40">
            <v>257.89142243242264</v>
          </cell>
          <cell r="LG40">
            <v>255.67379357385636</v>
          </cell>
          <cell r="LH40">
            <v>260.11705717134475</v>
          </cell>
          <cell r="LI40">
            <v>239.99527763199805</v>
          </cell>
          <cell r="LJ40">
            <v>235.7591661887169</v>
          </cell>
          <cell r="LK40">
            <v>232.92108160257339</v>
          </cell>
          <cell r="LL40">
            <v>231.17079600977897</v>
          </cell>
          <cell r="LM40">
            <v>230.67343069267272</v>
          </cell>
          <cell r="LN40">
            <v>232.89806469655036</v>
          </cell>
          <cell r="LO40">
            <v>231.12075925755499</v>
          </cell>
          <cell r="LP40">
            <v>229.98492498207094</v>
          </cell>
          <cell r="LQ40">
            <v>223.99952868103981</v>
          </cell>
          <cell r="LR40">
            <v>225.53065329909325</v>
          </cell>
          <cell r="LS40">
            <v>225.38254451251032</v>
          </cell>
          <cell r="LT40">
            <v>210.7568018374443</v>
          </cell>
          <cell r="LU40">
            <v>199.78774501490591</v>
          </cell>
          <cell r="LV40">
            <v>199.49853258705139</v>
          </cell>
          <cell r="LW40">
            <v>200.14901036596299</v>
          </cell>
          <cell r="LX40">
            <v>202.91404129385947</v>
          </cell>
          <cell r="LY40">
            <v>205.03660032320022</v>
          </cell>
          <cell r="LZ40">
            <v>207.36731224179269</v>
          </cell>
          <cell r="MA40">
            <v>207.02105791640281</v>
          </cell>
          <cell r="MB40">
            <v>208.64324942350387</v>
          </cell>
          <cell r="MC40">
            <v>212.92239247369764</v>
          </cell>
          <cell r="MD40">
            <v>215.67941752123832</v>
          </cell>
          <cell r="ME40">
            <v>212.64118592619897</v>
          </cell>
          <cell r="MF40">
            <v>213.15556373906136</v>
          </cell>
          <cell r="MG40">
            <v>214.17331127929685</v>
          </cell>
          <cell r="MH40">
            <v>225.24544381141664</v>
          </cell>
          <cell r="MI40">
            <v>234.80846789646148</v>
          </cell>
          <cell r="MJ40">
            <v>239.21570503234864</v>
          </cell>
          <cell r="MK40">
            <v>236.67684022450445</v>
          </cell>
          <cell r="ML40">
            <v>236.59477995085714</v>
          </cell>
          <cell r="MM40">
            <v>236.08740728330611</v>
          </cell>
          <cell r="MN40">
            <v>237.03610410547256</v>
          </cell>
          <cell r="MO40">
            <v>236.30156458282468</v>
          </cell>
          <cell r="MP40">
            <v>239.78312180256844</v>
          </cell>
          <cell r="MQ40">
            <v>241.87665951561928</v>
          </cell>
          <cell r="MR40">
            <v>252.25828486704827</v>
          </cell>
          <cell r="MS40">
            <v>260.27417257332803</v>
          </cell>
          <cell r="MT40">
            <v>265.81924545478824</v>
          </cell>
          <cell r="MU40">
            <v>262.89109471464155</v>
          </cell>
          <cell r="MV40">
            <v>266.49774381494524</v>
          </cell>
          <cell r="MW40">
            <v>262.45877717542652</v>
          </cell>
          <cell r="MX40">
            <v>259.11632212686538</v>
          </cell>
          <cell r="MY40">
            <v>254.41086594772338</v>
          </cell>
          <cell r="MZ40">
            <v>251.3966519937515</v>
          </cell>
          <cell r="NA40">
            <v>256.51441101121907</v>
          </cell>
          <cell r="NB40">
            <v>259.56565216183662</v>
          </cell>
          <cell r="NC40">
            <v>259.86687341022491</v>
          </cell>
          <cell r="ND40">
            <v>267.02713265347484</v>
          </cell>
          <cell r="NE40">
            <v>283.32810579299928</v>
          </cell>
          <cell r="NF40">
            <v>290.82461201119423</v>
          </cell>
          <cell r="NG40">
            <v>292.29569252657893</v>
          </cell>
          <cell r="NH40">
            <v>290.91167596006392</v>
          </cell>
          <cell r="NI40">
            <v>285.60477801918984</v>
          </cell>
          <cell r="NJ40">
            <v>281.10247105407717</v>
          </cell>
          <cell r="NK40">
            <v>280.46300136065486</v>
          </cell>
          <cell r="NL40">
            <v>278.39248055362702</v>
          </cell>
          <cell r="NM40">
            <v>278.24036882686613</v>
          </cell>
          <cell r="NN40">
            <v>280.79224319028856</v>
          </cell>
          <cell r="NO40">
            <v>285.03135683870318</v>
          </cell>
          <cell r="NP40">
            <v>289.4465998549461</v>
          </cell>
          <cell r="NQ40">
            <v>292.17760579133034</v>
          </cell>
          <cell r="NR40">
            <v>289.15238375186919</v>
          </cell>
          <cell r="NS40">
            <v>291.96945290207861</v>
          </cell>
          <cell r="NT40">
            <v>290.69351572036743</v>
          </cell>
          <cell r="NU40">
            <v>291.94743673110008</v>
          </cell>
          <cell r="NV40">
            <v>294.34619863271712</v>
          </cell>
          <cell r="NW40">
            <v>292.5058468859196</v>
          </cell>
          <cell r="NX40">
            <v>291.93542791056632</v>
          </cell>
          <cell r="NY40">
            <v>294.08900972628595</v>
          </cell>
          <cell r="NZ40">
            <v>299.54301571869848</v>
          </cell>
          <cell r="OA40">
            <v>300.30057214736939</v>
          </cell>
          <cell r="OB40">
            <v>294.26613982915882</v>
          </cell>
          <cell r="OC40">
            <v>285.25352001857755</v>
          </cell>
          <cell r="OD40">
            <v>286.48542485833167</v>
          </cell>
          <cell r="OE40">
            <v>289.62573142790797</v>
          </cell>
          <cell r="OF40">
            <v>289.56668806028364</v>
          </cell>
          <cell r="OG40">
            <v>294.12303471779819</v>
          </cell>
          <cell r="OH40">
            <v>302.94151192975045</v>
          </cell>
          <cell r="OI40">
            <v>304.63575636005402</v>
          </cell>
          <cell r="OJ40">
            <v>303.7330933499336</v>
          </cell>
          <cell r="OK40">
            <v>301.46442700409887</v>
          </cell>
          <cell r="OL40">
            <v>304.47363728284836</v>
          </cell>
          <cell r="OM40">
            <v>303.4528875374794</v>
          </cell>
          <cell r="ON40">
            <v>295.6571615409851</v>
          </cell>
          <cell r="OO40">
            <v>290.12810042023659</v>
          </cell>
          <cell r="OP40">
            <v>293.53460251164438</v>
          </cell>
          <cell r="OQ40">
            <v>304.9710025999546</v>
          </cell>
          <cell r="OR40">
            <v>307.4157983136177</v>
          </cell>
          <cell r="OS40">
            <v>313.53529311060908</v>
          </cell>
          <cell r="OT40">
            <v>312.96787634038924</v>
          </cell>
          <cell r="OU40">
            <v>309.89762122392654</v>
          </cell>
          <cell r="OV40">
            <v>316.6145548424721</v>
          </cell>
          <cell r="OW40">
            <v>318.77414106845856</v>
          </cell>
          <cell r="OX40">
            <v>334.95702747273447</v>
          </cell>
          <cell r="OY40">
            <v>341.19661047506332</v>
          </cell>
          <cell r="OZ40">
            <v>347.31710600709914</v>
          </cell>
          <cell r="PA40">
            <v>351.47616085195546</v>
          </cell>
          <cell r="PB40">
            <v>345.89806371402739</v>
          </cell>
          <cell r="PC40">
            <v>339.10807643723484</v>
          </cell>
          <cell r="PD40">
            <v>339.01000440287595</v>
          </cell>
          <cell r="PE40">
            <v>338.71979123997687</v>
          </cell>
          <cell r="PF40">
            <v>337.27573057079314</v>
          </cell>
          <cell r="PG40">
            <v>336.69930718517304</v>
          </cell>
          <cell r="PH40">
            <v>336.38707785129543</v>
          </cell>
          <cell r="PI40">
            <v>334.73686576294898</v>
          </cell>
          <cell r="PJ40">
            <v>332.0058598265648</v>
          </cell>
          <cell r="PK40">
            <v>324.94167114758488</v>
          </cell>
          <cell r="PL40">
            <v>327.01619489479066</v>
          </cell>
          <cell r="PM40">
            <v>326.10252379918097</v>
          </cell>
          <cell r="PN40">
            <v>341.59390228772168</v>
          </cell>
          <cell r="PO40">
            <v>360.10549914050102</v>
          </cell>
          <cell r="PP40">
            <v>368.00330011153221</v>
          </cell>
          <cell r="PQ40">
            <v>365.13719494414335</v>
          </cell>
          <cell r="PR40">
            <v>367.21171869134906</v>
          </cell>
          <cell r="PS40">
            <v>363.41893287277219</v>
          </cell>
          <cell r="PT40">
            <v>360.08448370456694</v>
          </cell>
          <cell r="PU40">
            <v>356.68999043369291</v>
          </cell>
          <cell r="PV40">
            <v>362.17401847743992</v>
          </cell>
          <cell r="PW40">
            <v>356.58391251897814</v>
          </cell>
          <cell r="PX40">
            <v>345.95810781669616</v>
          </cell>
          <cell r="PY40">
            <v>342.0482359979153</v>
          </cell>
          <cell r="PZ40">
            <v>335.3573214905262</v>
          </cell>
          <cell r="QA40">
            <v>324.3602440867424</v>
          </cell>
          <cell r="QB40">
            <v>317.42114728832246</v>
          </cell>
          <cell r="QC40">
            <v>317.34909436511992</v>
          </cell>
          <cell r="QD40">
            <v>326.80203759527205</v>
          </cell>
          <cell r="QE40">
            <v>307.50286226248738</v>
          </cell>
          <cell r="QF40">
            <v>302.17995256090165</v>
          </cell>
          <cell r="QG40">
            <v>297.18328248381613</v>
          </cell>
          <cell r="QH40">
            <v>289.8939284198284</v>
          </cell>
          <cell r="QI40">
            <v>282.85475811696051</v>
          </cell>
          <cell r="QJ40">
            <v>281.20954970383644</v>
          </cell>
          <cell r="QK40">
            <v>279.49629130768778</v>
          </cell>
          <cell r="QL40">
            <v>274.32549333286289</v>
          </cell>
          <cell r="QM40">
            <v>277.85808803987504</v>
          </cell>
          <cell r="QN40">
            <v>281.06644459247593</v>
          </cell>
          <cell r="QO40">
            <v>281.48375110602376</v>
          </cell>
          <cell r="QP40">
            <v>280.77523069453241</v>
          </cell>
          <cell r="QQ40">
            <v>283.6513432123661</v>
          </cell>
          <cell r="QR40">
            <v>285.05937741994859</v>
          </cell>
          <cell r="QS40">
            <v>285.71485887408255</v>
          </cell>
          <cell r="QT40">
            <v>285.98305586600304</v>
          </cell>
          <cell r="QU40">
            <v>287.97752080965046</v>
          </cell>
          <cell r="QV40">
            <v>279.04495980262755</v>
          </cell>
          <cell r="QW40">
            <v>277.87309906554219</v>
          </cell>
          <cell r="QX40">
            <v>275.18312326598169</v>
          </cell>
          <cell r="QY40">
            <v>270.81491479682921</v>
          </cell>
          <cell r="QZ40">
            <v>271.53244182372094</v>
          </cell>
          <cell r="RA40">
            <v>271.96976303815842</v>
          </cell>
          <cell r="RB40">
            <v>270.24749802660938</v>
          </cell>
          <cell r="RC40">
            <v>270.69882953166962</v>
          </cell>
          <cell r="RD40">
            <v>269.48593865776064</v>
          </cell>
          <cell r="RE40">
            <v>269.5649967262745</v>
          </cell>
          <cell r="RF40">
            <v>269.43790337562564</v>
          </cell>
          <cell r="RG40">
            <v>265.63110726642606</v>
          </cell>
          <cell r="RH40">
            <v>265.87228441214563</v>
          </cell>
          <cell r="RI40">
            <v>265.87528661727907</v>
          </cell>
          <cell r="RJ40">
            <v>262.05848315763473</v>
          </cell>
          <cell r="RK40">
            <v>264.40720830702782</v>
          </cell>
          <cell r="RL40">
            <v>267.98583682608603</v>
          </cell>
          <cell r="RM40">
            <v>272.77035107374189</v>
          </cell>
          <cell r="RN40">
            <v>270.40961710381509</v>
          </cell>
          <cell r="RO40">
            <v>271.42136023378373</v>
          </cell>
          <cell r="RP40">
            <v>268.31407792067529</v>
          </cell>
          <cell r="RQ40">
            <v>269.11366522121432</v>
          </cell>
          <cell r="RR40">
            <v>269.1036578707695</v>
          </cell>
          <cell r="RS40">
            <v>270.1274098212719</v>
          </cell>
          <cell r="RT40">
            <v>272.76034372329713</v>
          </cell>
          <cell r="RU40">
            <v>272.45411879968646</v>
          </cell>
          <cell r="RV40">
            <v>272.67327977442744</v>
          </cell>
          <cell r="RW40">
            <v>274.72378588056563</v>
          </cell>
          <cell r="RX40">
            <v>275.89264441251754</v>
          </cell>
          <cell r="RY40">
            <v>276.18485904550556</v>
          </cell>
          <cell r="RZ40">
            <v>278.59763123774525</v>
          </cell>
          <cell r="SA40">
            <v>279.21508476018903</v>
          </cell>
          <cell r="SB40">
            <v>277.70797778320315</v>
          </cell>
          <cell r="SC40">
            <v>280.20781392431257</v>
          </cell>
          <cell r="SD40">
            <v>281.67989517474177</v>
          </cell>
          <cell r="SE40">
            <v>286.95176738905906</v>
          </cell>
          <cell r="SF40">
            <v>285.28554354000096</v>
          </cell>
          <cell r="SG40">
            <v>285.11041490721703</v>
          </cell>
          <cell r="SH40">
            <v>285.0743884456158</v>
          </cell>
          <cell r="SI40">
            <v>282.90579560422896</v>
          </cell>
          <cell r="SJ40">
            <v>280.34691609549526</v>
          </cell>
          <cell r="SK40">
            <v>275.0810482914448</v>
          </cell>
          <cell r="SL40">
            <v>275.37026071929932</v>
          </cell>
          <cell r="SM40">
            <v>275.7405326857567</v>
          </cell>
          <cell r="SN40">
            <v>276.53411557602885</v>
          </cell>
          <cell r="SO40">
            <v>275.409289386034</v>
          </cell>
          <cell r="SP40">
            <v>276.28393181490901</v>
          </cell>
          <cell r="SQ40">
            <v>277.94815419387822</v>
          </cell>
          <cell r="SR40">
            <v>280.87030052375792</v>
          </cell>
          <cell r="TJ40" t="str">
            <v>Energy</v>
          </cell>
        </row>
        <row r="41">
          <cell r="A41" t="str">
            <v>XS1207054666 Corp</v>
          </cell>
          <cell r="B41" t="str">
            <v>REPSM 3 7/8 PERP nc-21</v>
          </cell>
          <cell r="C41" t="str">
            <v>XS1207054666</v>
          </cell>
          <cell r="D41">
            <v>99.172166545271864</v>
          </cell>
          <cell r="E41">
            <v>87.685723507881164</v>
          </cell>
          <cell r="F41">
            <v>68.490623301863664</v>
          </cell>
          <cell r="G41">
            <v>80.353737071037301</v>
          </cell>
          <cell r="H41">
            <v>78.943739679336545</v>
          </cell>
          <cell r="I41">
            <v>87.538680922746664</v>
          </cell>
          <cell r="J41">
            <v>90.891453292012216</v>
          </cell>
          <cell r="K41">
            <v>111.25584419214725</v>
          </cell>
          <cell r="L41">
            <v>141.54158102488518</v>
          </cell>
          <cell r="M41">
            <v>158.67808503901958</v>
          </cell>
          <cell r="N41">
            <v>168.08276764166354</v>
          </cell>
          <cell r="O41">
            <v>172.09018165707587</v>
          </cell>
          <cell r="P41">
            <v>169.5612506209612</v>
          </cell>
          <cell r="Q41">
            <v>159.10309853851794</v>
          </cell>
          <cell r="R41">
            <v>157.84215801393987</v>
          </cell>
          <cell r="S41">
            <v>160.38821044695379</v>
          </cell>
          <cell r="T41">
            <v>154.54981410431861</v>
          </cell>
          <cell r="U41">
            <v>170.51098457837105</v>
          </cell>
          <cell r="V41">
            <v>172.91301584923269</v>
          </cell>
          <cell r="W41">
            <v>172.88380876040458</v>
          </cell>
          <cell r="X41">
            <v>192.11415890121461</v>
          </cell>
          <cell r="Y41">
            <v>236.45454830622671</v>
          </cell>
          <cell r="Z41">
            <v>246.92881464457511</v>
          </cell>
          <cell r="AA41">
            <v>253.82470903098584</v>
          </cell>
          <cell r="AB41">
            <v>262.29375765013697</v>
          </cell>
          <cell r="AC41">
            <v>257.73946607494355</v>
          </cell>
          <cell r="AD41">
            <v>261.35610938465595</v>
          </cell>
          <cell r="AE41">
            <v>251.76107713413239</v>
          </cell>
          <cell r="AF41">
            <v>253.37048844265939</v>
          </cell>
          <cell r="AG41">
            <v>248.85144680225849</v>
          </cell>
          <cell r="AH41">
            <v>253.41379550540447</v>
          </cell>
          <cell r="AI41">
            <v>257.50077365934851</v>
          </cell>
          <cell r="AJ41">
            <v>261.63508744001388</v>
          </cell>
          <cell r="AK41">
            <v>266.00910077726837</v>
          </cell>
          <cell r="AL41">
            <v>264.5185321060419</v>
          </cell>
          <cell r="AM41">
            <v>269.05368800234794</v>
          </cell>
          <cell r="AN41">
            <v>269.34072318565842</v>
          </cell>
          <cell r="AO41">
            <v>262.97055639815329</v>
          </cell>
          <cell r="AP41">
            <v>264.73305313777922</v>
          </cell>
          <cell r="AQ41">
            <v>266.55094263207911</v>
          </cell>
          <cell r="AR41">
            <v>260.51514665460587</v>
          </cell>
          <cell r="AS41">
            <v>261.14360263490676</v>
          </cell>
          <cell r="AT41">
            <v>265.56898016285896</v>
          </cell>
          <cell r="AU41">
            <v>261.02375285661219</v>
          </cell>
          <cell r="AV41">
            <v>249.01057507932185</v>
          </cell>
          <cell r="AW41">
            <v>273.51532260608673</v>
          </cell>
          <cell r="AX41">
            <v>260.39227545332909</v>
          </cell>
          <cell r="AY41">
            <v>263.22838449263577</v>
          </cell>
          <cell r="AZ41">
            <v>259.39520586919781</v>
          </cell>
          <cell r="BA41">
            <v>255.24074926865103</v>
          </cell>
          <cell r="BB41">
            <v>250.99061427366735</v>
          </cell>
          <cell r="BC41">
            <v>223.84816448342801</v>
          </cell>
          <cell r="BD41">
            <v>234.62255883800984</v>
          </cell>
          <cell r="BE41">
            <v>236.00737770485878</v>
          </cell>
          <cell r="BF41">
            <v>248.42542616176604</v>
          </cell>
          <cell r="BG41">
            <v>388.97094474351411</v>
          </cell>
          <cell r="BH41">
            <v>377.88937238574027</v>
          </cell>
          <cell r="BI41">
            <v>305.25537103426456</v>
          </cell>
          <cell r="BJ41">
            <v>276.38265301620959</v>
          </cell>
          <cell r="BK41">
            <v>300.57720111680032</v>
          </cell>
          <cell r="BL41">
            <v>327.96740759158132</v>
          </cell>
          <cell r="BM41">
            <v>378.20460751688483</v>
          </cell>
          <cell r="BN41">
            <v>387.98092514634135</v>
          </cell>
          <cell r="BO41">
            <v>435.62574415290351</v>
          </cell>
          <cell r="BP41">
            <v>492.13642533028127</v>
          </cell>
          <cell r="BQ41">
            <v>605.53042985284321</v>
          </cell>
          <cell r="BR41">
            <v>656.30242164599895</v>
          </cell>
          <cell r="BS41">
            <v>648.17378668284414</v>
          </cell>
          <cell r="BT41">
            <v>621.32240063989161</v>
          </cell>
          <cell r="BU41">
            <v>603.21400556647779</v>
          </cell>
          <cell r="BV41">
            <v>603.94720421016211</v>
          </cell>
          <cell r="BW41">
            <v>618.41176316702365</v>
          </cell>
          <cell r="BX41">
            <v>608.17518210327626</v>
          </cell>
          <cell r="BY41">
            <v>612.34172439575195</v>
          </cell>
          <cell r="BZ41">
            <v>617.10046559274201</v>
          </cell>
          <cell r="CA41">
            <v>640.65447202110283</v>
          </cell>
          <cell r="CB41">
            <v>585.93851609516139</v>
          </cell>
          <cell r="CC41">
            <v>579.2410284845829</v>
          </cell>
          <cell r="CD41">
            <v>564.92552639484404</v>
          </cell>
          <cell r="CE41">
            <v>565.24378294897076</v>
          </cell>
          <cell r="CF41">
            <v>592.27846865284437</v>
          </cell>
          <cell r="CG41">
            <v>620.12490999793999</v>
          </cell>
          <cell r="CH41">
            <v>712.36693936300276</v>
          </cell>
          <cell r="CI41">
            <v>694.24645859765997</v>
          </cell>
          <cell r="CJ41">
            <v>521.87931316721438</v>
          </cell>
          <cell r="CK41">
            <v>394.03887822568419</v>
          </cell>
          <cell r="CL41">
            <v>388.74735944283009</v>
          </cell>
          <cell r="CM41">
            <v>351.74600646162037</v>
          </cell>
          <cell r="CN41">
            <v>337.05484078109265</v>
          </cell>
          <cell r="CO41">
            <v>470.23513727319244</v>
          </cell>
          <cell r="CP41">
            <v>600.40206791102889</v>
          </cell>
          <cell r="CQ41">
            <v>638.38739764344689</v>
          </cell>
          <cell r="CR41">
            <v>748.06203047490123</v>
          </cell>
          <cell r="CS41">
            <v>764.52173574101926</v>
          </cell>
          <cell r="CT41">
            <v>754.77261091840273</v>
          </cell>
          <cell r="CU41">
            <v>749.80035583066945</v>
          </cell>
          <cell r="CV41">
            <v>750.12767665374281</v>
          </cell>
          <cell r="CW41">
            <v>749.04500008511548</v>
          </cell>
          <cell r="CX41">
            <v>714.91702035999299</v>
          </cell>
          <cell r="CY41">
            <v>778.02346790754791</v>
          </cell>
          <cell r="CZ41">
            <v>825.81835092222684</v>
          </cell>
          <cell r="DA41">
            <v>1122.5815090944768</v>
          </cell>
          <cell r="DB41">
            <v>1159.2283484457732</v>
          </cell>
          <cell r="DC41">
            <v>1124.7760693205594</v>
          </cell>
          <cell r="DD41">
            <v>1173.5015506137611</v>
          </cell>
          <cell r="DE41">
            <v>1105.8438329139947</v>
          </cell>
          <cell r="DF41">
            <v>822.85332783567901</v>
          </cell>
          <cell r="DG41">
            <v>671.14062991166111</v>
          </cell>
          <cell r="DH41">
            <v>533.09382813620562</v>
          </cell>
          <cell r="DI41">
            <v>489.16334511578083</v>
          </cell>
          <cell r="DJ41">
            <v>278.86424842560291</v>
          </cell>
          <cell r="DK41">
            <v>269.63682263791566</v>
          </cell>
          <cell r="DL41">
            <v>360.64611142623426</v>
          </cell>
          <cell r="DM41">
            <v>172.33693120062352</v>
          </cell>
          <cell r="DN41">
            <v>125.12820424449444</v>
          </cell>
          <cell r="DO41">
            <v>107.07520192575456</v>
          </cell>
          <cell r="DP41">
            <v>116.92806227076053</v>
          </cell>
          <cell r="DQ41">
            <v>139.62801313614847</v>
          </cell>
          <cell r="DR41">
            <v>142.76626447367667</v>
          </cell>
          <cell r="DS41">
            <v>107.25346588170528</v>
          </cell>
          <cell r="DT41">
            <v>92.368929130315777</v>
          </cell>
          <cell r="DU41">
            <v>85.140678215861328</v>
          </cell>
          <cell r="DV41">
            <v>77.097650237202643</v>
          </cell>
          <cell r="DW41">
            <v>58.168435253620146</v>
          </cell>
          <cell r="DX41">
            <v>57.494657928586008</v>
          </cell>
          <cell r="DY41">
            <v>60.080996001362799</v>
          </cell>
          <cell r="DZ41">
            <v>61.415457818508145</v>
          </cell>
          <cell r="EA41">
            <v>62.753948199629782</v>
          </cell>
          <cell r="EB41">
            <v>62.731791097760201</v>
          </cell>
          <cell r="EC41">
            <v>61.839464177012445</v>
          </cell>
          <cell r="ED41">
            <v>63.72281783592701</v>
          </cell>
          <cell r="EE41">
            <v>63.305861464381216</v>
          </cell>
          <cell r="EF41">
            <v>61.497036239027977</v>
          </cell>
          <cell r="EG41">
            <v>59.649939655899999</v>
          </cell>
          <cell r="EH41">
            <v>59.422325791239736</v>
          </cell>
          <cell r="EI41">
            <v>62.74488393068313</v>
          </cell>
          <cell r="EJ41">
            <v>63.496211112260816</v>
          </cell>
          <cell r="EK41">
            <v>65.132815227627759</v>
          </cell>
          <cell r="EL41">
            <v>64.70075174117089</v>
          </cell>
          <cell r="EM41">
            <v>65.172093726396554</v>
          </cell>
          <cell r="EN41">
            <v>64.346238111257549</v>
          </cell>
          <cell r="EO41">
            <v>67.073575923204416</v>
          </cell>
          <cell r="EP41">
            <v>70.846326086997976</v>
          </cell>
          <cell r="EQ41">
            <v>64.140781348466874</v>
          </cell>
          <cell r="ER41">
            <v>58.727398505330086</v>
          </cell>
          <cell r="ES41">
            <v>61.045837073683735</v>
          </cell>
          <cell r="ET41">
            <v>61.881764098763462</v>
          </cell>
          <cell r="EU41">
            <v>51.887904014587406</v>
          </cell>
          <cell r="EV41">
            <v>52.126596430182452</v>
          </cell>
          <cell r="EW41">
            <v>57.188487066388134</v>
          </cell>
          <cell r="EX41">
            <v>60.951165820240973</v>
          </cell>
          <cell r="EY41">
            <v>61.861621278882026</v>
          </cell>
          <cell r="EZ41">
            <v>62.15067074418068</v>
          </cell>
          <cell r="FA41">
            <v>62.576691384673119</v>
          </cell>
          <cell r="FB41">
            <v>63.853746165156366</v>
          </cell>
          <cell r="FC41">
            <v>65.406757578015331</v>
          </cell>
          <cell r="FD41">
            <v>61.28352234828472</v>
          </cell>
          <cell r="FE41">
            <v>59.585482632279394</v>
          </cell>
          <cell r="FF41">
            <v>56.042360615134243</v>
          </cell>
          <cell r="FG41">
            <v>56.868216230273248</v>
          </cell>
          <cell r="FH41">
            <v>58.64682722580433</v>
          </cell>
          <cell r="FI41">
            <v>59.322618832826613</v>
          </cell>
          <cell r="FJ41">
            <v>60.983394332051276</v>
          </cell>
          <cell r="FK41">
            <v>61.403372126579285</v>
          </cell>
          <cell r="FL41">
            <v>65.247629300951957</v>
          </cell>
          <cell r="FM41">
            <v>68.229773784399029</v>
          </cell>
          <cell r="FN41">
            <v>69.3658288257122</v>
          </cell>
          <cell r="FO41">
            <v>72.409408909797676</v>
          </cell>
          <cell r="FP41">
            <v>73.199007449150088</v>
          </cell>
          <cell r="FQ41">
            <v>75.669524307608597</v>
          </cell>
          <cell r="FR41">
            <v>76.89924346137046</v>
          </cell>
          <cell r="FS41">
            <v>79.088767982482921</v>
          </cell>
          <cell r="FT41">
            <v>82.478804568529128</v>
          </cell>
          <cell r="FU41">
            <v>84.68746476852894</v>
          </cell>
          <cell r="FV41">
            <v>88.29705809128285</v>
          </cell>
          <cell r="FW41">
            <v>90.756496398806576</v>
          </cell>
          <cell r="FX41">
            <v>94.115311614036557</v>
          </cell>
          <cell r="FY41">
            <v>97.912233161687851</v>
          </cell>
          <cell r="FZ41">
            <v>97.072277572631833</v>
          </cell>
          <cell r="GA41">
            <v>92.96616373980045</v>
          </cell>
          <cell r="GB41">
            <v>95.963415338158612</v>
          </cell>
          <cell r="GC41">
            <v>97.618147991418837</v>
          </cell>
          <cell r="GD41">
            <v>100.75035648298264</v>
          </cell>
          <cell r="GE41">
            <v>98.212361177921295</v>
          </cell>
          <cell r="GF41">
            <v>101.04544879424571</v>
          </cell>
          <cell r="GG41">
            <v>107.05002340090275</v>
          </cell>
          <cell r="GH41">
            <v>108.41872801184655</v>
          </cell>
          <cell r="GI41">
            <v>107.949400308609</v>
          </cell>
          <cell r="GJ41">
            <v>104.40527115046979</v>
          </cell>
          <cell r="GK41">
            <v>101.17436284148692</v>
          </cell>
          <cell r="GL41">
            <v>102.21071092438699</v>
          </cell>
          <cell r="GM41">
            <v>99.970829353570934</v>
          </cell>
          <cell r="GN41">
            <v>97.857847548007967</v>
          </cell>
          <cell r="GO41">
            <v>92.871492486357681</v>
          </cell>
          <cell r="GP41">
            <v>91.949958476781845</v>
          </cell>
          <cell r="GQ41">
            <v>89.08262806665897</v>
          </cell>
          <cell r="GR41">
            <v>84.052965942263597</v>
          </cell>
          <cell r="GS41">
            <v>86.441904380202288</v>
          </cell>
          <cell r="GT41">
            <v>88.377629370808606</v>
          </cell>
          <cell r="GU41">
            <v>89.420020299673084</v>
          </cell>
          <cell r="GV41">
            <v>90.498668304324156</v>
          </cell>
          <cell r="GW41">
            <v>89.997112089276314</v>
          </cell>
          <cell r="GX41">
            <v>89.099749463558197</v>
          </cell>
          <cell r="GY41">
            <v>88.68984307897091</v>
          </cell>
          <cell r="GZ41">
            <v>87.317109904050824</v>
          </cell>
          <cell r="HA41">
            <v>87.504438128948209</v>
          </cell>
          <cell r="HB41">
            <v>89.369663249969491</v>
          </cell>
          <cell r="HC41">
            <v>90.583268147826203</v>
          </cell>
          <cell r="HD41">
            <v>90.454354100584993</v>
          </cell>
          <cell r="HE41">
            <v>92.398136219143865</v>
          </cell>
          <cell r="HF41">
            <v>93.53116983747482</v>
          </cell>
          <cell r="HG41">
            <v>94.667224878787991</v>
          </cell>
          <cell r="HH41">
            <v>96.737906762599948</v>
          </cell>
          <cell r="HI41">
            <v>97.976690185308456</v>
          </cell>
          <cell r="HJ41">
            <v>97.722890654802328</v>
          </cell>
          <cell r="HK41">
            <v>99.444094613671311</v>
          </cell>
          <cell r="HL41">
            <v>100.80474209666252</v>
          </cell>
          <cell r="HM41">
            <v>105.11329126930237</v>
          </cell>
          <cell r="HN41">
            <v>104.86654172575474</v>
          </cell>
          <cell r="HO41">
            <v>101.40096956515312</v>
          </cell>
          <cell r="HP41">
            <v>100.80474209666252</v>
          </cell>
          <cell r="HQ41">
            <v>99.975865058541288</v>
          </cell>
          <cell r="HR41">
            <v>93.662098166704183</v>
          </cell>
          <cell r="HS41">
            <v>91.078781516909601</v>
          </cell>
          <cell r="HT41">
            <v>89.615405652523052</v>
          </cell>
          <cell r="HU41">
            <v>91.971108437657364</v>
          </cell>
          <cell r="HV41">
            <v>92.293393555760375</v>
          </cell>
          <cell r="HW41">
            <v>94.263361340165133</v>
          </cell>
          <cell r="HX41">
            <v>89.41498459470273</v>
          </cell>
          <cell r="HY41">
            <v>90.186454596161838</v>
          </cell>
          <cell r="HZ41">
            <v>87.768309069395073</v>
          </cell>
          <cell r="IA41">
            <v>91.899601427078252</v>
          </cell>
          <cell r="IB41">
            <v>93.104142055988319</v>
          </cell>
          <cell r="IC41">
            <v>84.034837404370307</v>
          </cell>
          <cell r="ID41">
            <v>78.391826414585111</v>
          </cell>
          <cell r="IE41">
            <v>78.074577001452454</v>
          </cell>
          <cell r="IF41">
            <v>76.102594935059557</v>
          </cell>
          <cell r="IG41">
            <v>98.979802615404139</v>
          </cell>
          <cell r="IH41">
            <v>99.390716140985489</v>
          </cell>
          <cell r="II41">
            <v>96.117507910251618</v>
          </cell>
          <cell r="IJ41">
            <v>92.69020710742474</v>
          </cell>
          <cell r="IK41">
            <v>89.363620404005061</v>
          </cell>
          <cell r="IL41">
            <v>95.414523496389393</v>
          </cell>
          <cell r="IM41">
            <v>96.87387079679965</v>
          </cell>
          <cell r="IN41">
            <v>89.556991474866862</v>
          </cell>
          <cell r="IO41">
            <v>87.222438650608055</v>
          </cell>
          <cell r="IP41">
            <v>86.579882696390143</v>
          </cell>
          <cell r="IQ41">
            <v>86.595996952295309</v>
          </cell>
          <cell r="IR41">
            <v>86.076312199354163</v>
          </cell>
          <cell r="IS41">
            <v>82.9864036295414</v>
          </cell>
          <cell r="IT41">
            <v>86.449961508154871</v>
          </cell>
          <cell r="IU41">
            <v>89.116870860457425</v>
          </cell>
          <cell r="IV41">
            <v>96.99674199807643</v>
          </cell>
          <cell r="IW41">
            <v>115.34181520509721</v>
          </cell>
          <cell r="IX41">
            <v>114.69019498193263</v>
          </cell>
          <cell r="IY41">
            <v>126.8645153182745</v>
          </cell>
          <cell r="IZ41">
            <v>128.70053335046768</v>
          </cell>
          <cell r="JA41">
            <v>113.54306138968468</v>
          </cell>
          <cell r="JB41">
            <v>110.04123215329646</v>
          </cell>
          <cell r="JC41">
            <v>109.21537653815747</v>
          </cell>
          <cell r="JD41">
            <v>109.87001818430423</v>
          </cell>
          <cell r="JE41">
            <v>109.5124831314087</v>
          </cell>
          <cell r="JF41">
            <v>118.98061561667919</v>
          </cell>
          <cell r="JG41">
            <v>134.67388658630847</v>
          </cell>
          <cell r="JH41">
            <v>142.72396455192566</v>
          </cell>
          <cell r="JI41">
            <v>128.96541143190859</v>
          </cell>
          <cell r="JJ41">
            <v>117.53738257217407</v>
          </cell>
          <cell r="JK41">
            <v>118.6532947936058</v>
          </cell>
          <cell r="JL41">
            <v>121.18121868872643</v>
          </cell>
          <cell r="JM41">
            <v>102.59141022014619</v>
          </cell>
          <cell r="JN41">
            <v>102.76564561212064</v>
          </cell>
          <cell r="JO41">
            <v>90.713189336061475</v>
          </cell>
          <cell r="JP41">
            <v>114.6881806999445</v>
          </cell>
          <cell r="JQ41">
            <v>119.8276211926937</v>
          </cell>
          <cell r="JR41">
            <v>123.66482838010788</v>
          </cell>
          <cell r="JS41">
            <v>124.19357740199567</v>
          </cell>
          <cell r="JT41">
            <v>123.14010792219638</v>
          </cell>
          <cell r="JU41">
            <v>117.96541749465466</v>
          </cell>
          <cell r="JV41">
            <v>112.98913384294511</v>
          </cell>
          <cell r="JW41">
            <v>112.78770564413071</v>
          </cell>
          <cell r="JX41">
            <v>110.76335224604605</v>
          </cell>
          <cell r="JY41">
            <v>111.19944429647923</v>
          </cell>
          <cell r="JZ41">
            <v>116.50707733523845</v>
          </cell>
          <cell r="KA41">
            <v>113.33760462689401</v>
          </cell>
          <cell r="KB41">
            <v>101.35363393843174</v>
          </cell>
          <cell r="KC41">
            <v>94.112290191054342</v>
          </cell>
          <cell r="KD41">
            <v>94.786067516088494</v>
          </cell>
          <cell r="KE41">
            <v>97.795404806375501</v>
          </cell>
          <cell r="KF41">
            <v>98.342282366156567</v>
          </cell>
          <cell r="KG41">
            <v>100.74129221403599</v>
          </cell>
          <cell r="KH41">
            <v>106.24934631061554</v>
          </cell>
          <cell r="KI41">
            <v>111.33137976670265</v>
          </cell>
          <cell r="KJ41">
            <v>108.46404935657978</v>
          </cell>
          <cell r="KK41">
            <v>99.295037746548644</v>
          </cell>
          <cell r="KL41">
            <v>91.676016126394273</v>
          </cell>
          <cell r="KM41">
            <v>90.367739975094793</v>
          </cell>
          <cell r="KN41">
            <v>86.266661847233777</v>
          </cell>
          <cell r="KO41">
            <v>88.926521212577825</v>
          </cell>
          <cell r="KP41">
            <v>92.619707237839691</v>
          </cell>
          <cell r="KQ41">
            <v>103.45855861604213</v>
          </cell>
          <cell r="KR41">
            <v>104.64396356606484</v>
          </cell>
          <cell r="KS41">
            <v>105.10825556433201</v>
          </cell>
          <cell r="KT41">
            <v>106.89089512383937</v>
          </cell>
          <cell r="KU41">
            <v>100.9205633109808</v>
          </cell>
          <cell r="KV41">
            <v>110.73414515721798</v>
          </cell>
          <cell r="KW41">
            <v>123.88841368079186</v>
          </cell>
          <cell r="KX41">
            <v>125.47365360546112</v>
          </cell>
          <cell r="KY41">
            <v>131.00688622689248</v>
          </cell>
          <cell r="KZ41">
            <v>150.50412873113157</v>
          </cell>
          <cell r="LA41">
            <v>161.8999290790558</v>
          </cell>
          <cell r="LB41">
            <v>159.05777719378472</v>
          </cell>
          <cell r="LC41">
            <v>151.84161197125911</v>
          </cell>
          <cell r="LD41">
            <v>158.89965605771542</v>
          </cell>
          <cell r="LE41">
            <v>159.11216280746461</v>
          </cell>
          <cell r="LF41">
            <v>159.25316254663466</v>
          </cell>
          <cell r="LG41">
            <v>161.2201089080572</v>
          </cell>
          <cell r="LH41">
            <v>164.42986725616456</v>
          </cell>
          <cell r="LI41">
            <v>146.73943569529058</v>
          </cell>
          <cell r="LJ41">
            <v>135.71224895119667</v>
          </cell>
          <cell r="LK41">
            <v>134.81690060746669</v>
          </cell>
          <cell r="LL41">
            <v>136.24401939606665</v>
          </cell>
          <cell r="LM41">
            <v>135.90562002205849</v>
          </cell>
          <cell r="LN41">
            <v>142.56282199287415</v>
          </cell>
          <cell r="LO41">
            <v>144.32632587349414</v>
          </cell>
          <cell r="LP41">
            <v>143.99799790942669</v>
          </cell>
          <cell r="LQ41">
            <v>139.86972697472572</v>
          </cell>
          <cell r="LR41">
            <v>147.05366368544102</v>
          </cell>
          <cell r="LS41">
            <v>142.35132238411904</v>
          </cell>
          <cell r="LT41">
            <v>122.05541707158089</v>
          </cell>
          <cell r="LU41">
            <v>99.726094092011451</v>
          </cell>
          <cell r="LV41">
            <v>103.60761548316479</v>
          </cell>
          <cell r="LW41">
            <v>106.31783189821243</v>
          </cell>
          <cell r="LX41">
            <v>109.5910401289463</v>
          </cell>
          <cell r="LY41">
            <v>112.95589819014073</v>
          </cell>
          <cell r="LZ41">
            <v>116.00753540217876</v>
          </cell>
          <cell r="MA41">
            <v>114.62573795831204</v>
          </cell>
          <cell r="MB41">
            <v>114.3971169526577</v>
          </cell>
          <cell r="MC41">
            <v>116.65109849739075</v>
          </cell>
          <cell r="MD41">
            <v>118.86781582534314</v>
          </cell>
          <cell r="ME41">
            <v>117.40645424294472</v>
          </cell>
          <cell r="MF41">
            <v>116.8897909129858</v>
          </cell>
          <cell r="MG41">
            <v>116.52621301412583</v>
          </cell>
          <cell r="MH41">
            <v>124.4544269194603</v>
          </cell>
          <cell r="MI41">
            <v>130.4096516174078</v>
          </cell>
          <cell r="MJ41">
            <v>135.82504874253272</v>
          </cell>
          <cell r="MK41">
            <v>136.60256158995628</v>
          </cell>
          <cell r="ML41">
            <v>136.20675517928601</v>
          </cell>
          <cell r="MM41">
            <v>136.97318947577477</v>
          </cell>
          <cell r="MN41">
            <v>136.09395538794993</v>
          </cell>
          <cell r="MO41">
            <v>136.23193370413779</v>
          </cell>
          <cell r="MP41">
            <v>138.37110117554664</v>
          </cell>
          <cell r="MQ41">
            <v>141.0309605408907</v>
          </cell>
          <cell r="MR41">
            <v>147.4776700439453</v>
          </cell>
          <cell r="MS41">
            <v>160.87667382907867</v>
          </cell>
          <cell r="MT41">
            <v>171.47985421466828</v>
          </cell>
          <cell r="MU41">
            <v>173.55557180345056</v>
          </cell>
          <cell r="MV41">
            <v>180.52297320044039</v>
          </cell>
          <cell r="MW41">
            <v>178.48955553340912</v>
          </cell>
          <cell r="MX41">
            <v>176.37556658685207</v>
          </cell>
          <cell r="MY41">
            <v>172.6028164230585</v>
          </cell>
          <cell r="MZ41">
            <v>165.39873689246178</v>
          </cell>
          <cell r="NA41">
            <v>169.38298666501043</v>
          </cell>
          <cell r="NB41">
            <v>175.02398337280749</v>
          </cell>
          <cell r="NC41">
            <v>166.53177051079274</v>
          </cell>
          <cell r="ND41">
            <v>169.84022867631913</v>
          </cell>
          <cell r="NE41">
            <v>179.81797450459004</v>
          </cell>
          <cell r="NF41">
            <v>187.26578215575216</v>
          </cell>
          <cell r="NG41">
            <v>192.85642181384563</v>
          </cell>
          <cell r="NH41">
            <v>189.50465658557414</v>
          </cell>
          <cell r="NI41">
            <v>181.21890762734412</v>
          </cell>
          <cell r="NJ41">
            <v>177.01610825908185</v>
          </cell>
          <cell r="NK41">
            <v>175.07937612748145</v>
          </cell>
          <cell r="NL41">
            <v>174.75306244540215</v>
          </cell>
          <cell r="NM41">
            <v>171.34288303947449</v>
          </cell>
          <cell r="NN41">
            <v>182.51308380472659</v>
          </cell>
          <cell r="NO41">
            <v>191.98323057198525</v>
          </cell>
          <cell r="NP41">
            <v>195.84058057928084</v>
          </cell>
          <cell r="NQ41">
            <v>204.66313568735123</v>
          </cell>
          <cell r="NR41">
            <v>207.5838445701599</v>
          </cell>
          <cell r="NS41">
            <v>212.11799332547187</v>
          </cell>
          <cell r="NT41">
            <v>213.81704018247126</v>
          </cell>
          <cell r="NU41">
            <v>217.37426217353342</v>
          </cell>
          <cell r="NV41">
            <v>218.26961051726343</v>
          </cell>
          <cell r="NW41">
            <v>216.17979295456408</v>
          </cell>
          <cell r="NX41">
            <v>215.64097252273558</v>
          </cell>
          <cell r="NY41">
            <v>220.15699274015427</v>
          </cell>
          <cell r="NZ41">
            <v>229.07824766564369</v>
          </cell>
          <cell r="OA41">
            <v>228.56662004065512</v>
          </cell>
          <cell r="OB41">
            <v>215.4425657469034</v>
          </cell>
          <cell r="OC41">
            <v>193.43653502643107</v>
          </cell>
          <cell r="OD41">
            <v>195.20205318903925</v>
          </cell>
          <cell r="OE41">
            <v>199.82785177481173</v>
          </cell>
          <cell r="OF41">
            <v>193.81119147622587</v>
          </cell>
          <cell r="OG41">
            <v>190.2459123572111</v>
          </cell>
          <cell r="OH41">
            <v>209.43698399925231</v>
          </cell>
          <cell r="OI41">
            <v>214.08292540490626</v>
          </cell>
          <cell r="OJ41">
            <v>213.72639749300481</v>
          </cell>
          <cell r="OK41">
            <v>213.9026471669674</v>
          </cell>
          <cell r="OL41">
            <v>221.01809829008579</v>
          </cell>
          <cell r="OM41">
            <v>220.17512127804756</v>
          </cell>
          <cell r="ON41">
            <v>209.41885546135902</v>
          </cell>
          <cell r="OO41">
            <v>195.85065198922157</v>
          </cell>
          <cell r="OP41">
            <v>196.7872931137085</v>
          </cell>
          <cell r="OQ41">
            <v>211.36364472091199</v>
          </cell>
          <cell r="OR41">
            <v>210.34038947093487</v>
          </cell>
          <cell r="OS41">
            <v>220.67466321110726</v>
          </cell>
          <cell r="OT41">
            <v>219.80650767421722</v>
          </cell>
          <cell r="OU41">
            <v>208.27272901010514</v>
          </cell>
          <cell r="OV41">
            <v>213.6256833935976</v>
          </cell>
          <cell r="OW41">
            <v>216.58365649318696</v>
          </cell>
          <cell r="OX41">
            <v>266.20045756614206</v>
          </cell>
          <cell r="OY41">
            <v>282.54534875893592</v>
          </cell>
          <cell r="OZ41">
            <v>295.59890318310261</v>
          </cell>
          <cell r="PA41">
            <v>301.04552167904376</v>
          </cell>
          <cell r="PB41">
            <v>278.4019707093239</v>
          </cell>
          <cell r="PC41">
            <v>267.95389003682135</v>
          </cell>
          <cell r="PD41">
            <v>268.09891833996772</v>
          </cell>
          <cell r="PE41">
            <v>272.0469110367298</v>
          </cell>
          <cell r="PF41">
            <v>266.78862790668012</v>
          </cell>
          <cell r="PG41">
            <v>265.31014492738245</v>
          </cell>
          <cell r="PH41">
            <v>255.60634144949915</v>
          </cell>
          <cell r="PI41">
            <v>249.65413817453384</v>
          </cell>
          <cell r="PJ41">
            <v>251.47807051479816</v>
          </cell>
          <cell r="PK41">
            <v>236.48979824101923</v>
          </cell>
          <cell r="PL41">
            <v>233.8017389278412</v>
          </cell>
          <cell r="PM41">
            <v>224.18253529345989</v>
          </cell>
          <cell r="PN41">
            <v>261.36416651260856</v>
          </cell>
          <cell r="PO41">
            <v>315.52015204584598</v>
          </cell>
          <cell r="PP41">
            <v>356.86228271150588</v>
          </cell>
          <cell r="PQ41">
            <v>350.81742246508594</v>
          </cell>
          <cell r="PR41">
            <v>350.11846661520008</v>
          </cell>
          <cell r="PS41">
            <v>331.25673007822036</v>
          </cell>
          <cell r="PT41">
            <v>315.39828798556323</v>
          </cell>
          <cell r="PU41">
            <v>309.00797837817669</v>
          </cell>
          <cell r="PV41">
            <v>328.18696432828904</v>
          </cell>
          <cell r="PW41">
            <v>310.63853964757919</v>
          </cell>
          <cell r="PX41">
            <v>301.20968566107751</v>
          </cell>
          <cell r="PY41">
            <v>290.11602761137488</v>
          </cell>
          <cell r="PZ41">
            <v>289.41203605651856</v>
          </cell>
          <cell r="QA41">
            <v>291.28934686946866</v>
          </cell>
          <cell r="QB41">
            <v>287.46825393795967</v>
          </cell>
          <cell r="QC41">
            <v>293.89884918510916</v>
          </cell>
          <cell r="QD41">
            <v>304.30261565387246</v>
          </cell>
          <cell r="QE41">
            <v>264.855924339056</v>
          </cell>
          <cell r="QF41">
            <v>252.86591080462932</v>
          </cell>
          <cell r="QG41">
            <v>237.89576706874371</v>
          </cell>
          <cell r="QH41">
            <v>228.17887075793743</v>
          </cell>
          <cell r="QI41">
            <v>198.66057536268235</v>
          </cell>
          <cell r="QJ41">
            <v>188.78253649282453</v>
          </cell>
          <cell r="QK41">
            <v>180.1896095314026</v>
          </cell>
          <cell r="QL41">
            <v>170.99642653751371</v>
          </cell>
          <cell r="QM41">
            <v>171.83336070358754</v>
          </cell>
          <cell r="QN41">
            <v>177.91649230778216</v>
          </cell>
          <cell r="QO41">
            <v>177.30515772438051</v>
          </cell>
          <cell r="QP41">
            <v>178.8178834974766</v>
          </cell>
          <cell r="QQ41">
            <v>182.69336204266548</v>
          </cell>
          <cell r="QR41">
            <v>189.7715489490032</v>
          </cell>
          <cell r="QS41">
            <v>196.51838646829128</v>
          </cell>
          <cell r="QT41">
            <v>199.7251233934164</v>
          </cell>
          <cell r="QU41">
            <v>199.64656639587878</v>
          </cell>
          <cell r="QV41">
            <v>189.00612179350853</v>
          </cell>
          <cell r="QW41">
            <v>179.65381052255631</v>
          </cell>
          <cell r="QX41">
            <v>174.10748506820201</v>
          </cell>
          <cell r="QY41">
            <v>166.30415664613247</v>
          </cell>
          <cell r="QZ41">
            <v>170.81916972255706</v>
          </cell>
          <cell r="RA41">
            <v>166.31624233806133</v>
          </cell>
          <cell r="RB41">
            <v>163.23942660117149</v>
          </cell>
          <cell r="RC41">
            <v>168.61957379150391</v>
          </cell>
          <cell r="RD41">
            <v>171.04376216423509</v>
          </cell>
          <cell r="RE41">
            <v>170.79801976168156</v>
          </cell>
          <cell r="RF41">
            <v>175.38856841266156</v>
          </cell>
          <cell r="RG41">
            <v>166.37767793869972</v>
          </cell>
          <cell r="RH41">
            <v>167.02224817490577</v>
          </cell>
          <cell r="RI41">
            <v>165.61829362916944</v>
          </cell>
          <cell r="RJ41">
            <v>158.9792201962471</v>
          </cell>
          <cell r="RK41">
            <v>154.72908520126344</v>
          </cell>
          <cell r="RL41">
            <v>154.38867154526713</v>
          </cell>
          <cell r="RM41">
            <v>159.36797661995888</v>
          </cell>
          <cell r="RN41">
            <v>157.68504401886463</v>
          </cell>
          <cell r="RO41">
            <v>158.95303453040123</v>
          </cell>
          <cell r="RP41">
            <v>157.12809504914284</v>
          </cell>
          <cell r="RQ41">
            <v>158.25105725753306</v>
          </cell>
          <cell r="RR41">
            <v>156.80782421302794</v>
          </cell>
          <cell r="RS41">
            <v>151.52335541713239</v>
          </cell>
          <cell r="RT41">
            <v>149.1082313133478</v>
          </cell>
          <cell r="RU41">
            <v>148.85644606482981</v>
          </cell>
          <cell r="RV41">
            <v>149.5543947737217</v>
          </cell>
          <cell r="RW41">
            <v>152.84069583737852</v>
          </cell>
          <cell r="RX41">
            <v>152.66343902242181</v>
          </cell>
          <cell r="RY41">
            <v>152.66948186838627</v>
          </cell>
          <cell r="RZ41">
            <v>163.04706267130373</v>
          </cell>
          <cell r="SA41">
            <v>172.74885186719894</v>
          </cell>
          <cell r="SB41">
            <v>189.06554311215876</v>
          </cell>
          <cell r="SC41">
            <v>195.96848748552799</v>
          </cell>
          <cell r="SD41">
            <v>203.73858025479319</v>
          </cell>
          <cell r="SE41">
            <v>208.10856502807141</v>
          </cell>
          <cell r="SF41">
            <v>209.71092634963989</v>
          </cell>
          <cell r="SG41">
            <v>208.46207151699068</v>
          </cell>
          <cell r="SH41">
            <v>207.03092416441439</v>
          </cell>
          <cell r="SI41">
            <v>203.99842263126374</v>
          </cell>
          <cell r="SJ41">
            <v>194.87070380198955</v>
          </cell>
          <cell r="SK41">
            <v>191.54915280354024</v>
          </cell>
          <cell r="SL41">
            <v>190.44230485105516</v>
          </cell>
          <cell r="SM41">
            <v>196.49320794343947</v>
          </cell>
          <cell r="SN41">
            <v>192.98130729711056</v>
          </cell>
          <cell r="SO41">
            <v>191.73345960545538</v>
          </cell>
          <cell r="SP41">
            <v>195.60591672766208</v>
          </cell>
          <cell r="SQ41">
            <v>200.39185073149204</v>
          </cell>
          <cell r="SR41">
            <v>209.55784091854096</v>
          </cell>
          <cell r="TJ41" t="str">
            <v>Energy</v>
          </cell>
        </row>
        <row r="42">
          <cell r="A42" t="str">
            <v>XS1207058733 Corp</v>
          </cell>
          <cell r="B42" t="str">
            <v>REPSM 4 1/2 03/25/75 nc-25</v>
          </cell>
          <cell r="C42" t="str">
            <v>XS1207058733</v>
          </cell>
          <cell r="D42">
            <v>332.02060708522794</v>
          </cell>
          <cell r="E42">
            <v>326.53843194580082</v>
          </cell>
          <cell r="F42">
            <v>326.12541875123981</v>
          </cell>
          <cell r="G42">
            <v>330.99857443428039</v>
          </cell>
          <cell r="H42">
            <v>340.92789164686201</v>
          </cell>
          <cell r="I42">
            <v>359.29347837352753</v>
          </cell>
          <cell r="J42">
            <v>364.153633641243</v>
          </cell>
          <cell r="K42">
            <v>369.90781747055053</v>
          </cell>
          <cell r="L42">
            <v>374.99798008632661</v>
          </cell>
          <cell r="M42">
            <v>383.12523972845077</v>
          </cell>
          <cell r="N42">
            <v>383.60325499963761</v>
          </cell>
          <cell r="O42">
            <v>384.80029324150087</v>
          </cell>
          <cell r="P42">
            <v>383.1902418050766</v>
          </cell>
          <cell r="Q42">
            <v>373.95394673252105</v>
          </cell>
          <cell r="R42">
            <v>371.63887277269362</v>
          </cell>
          <cell r="S42">
            <v>367.03272561979293</v>
          </cell>
          <cell r="T42">
            <v>365.38567300128938</v>
          </cell>
          <cell r="U42">
            <v>367.10072779226306</v>
          </cell>
          <cell r="V42">
            <v>368.04475795125961</v>
          </cell>
          <cell r="W42">
            <v>362.83059137392047</v>
          </cell>
          <cell r="X42">
            <v>371.29286171865465</v>
          </cell>
          <cell r="Y42">
            <v>377.0400453243256</v>
          </cell>
          <cell r="Z42">
            <v>379.65512886857982</v>
          </cell>
          <cell r="AA42">
            <v>379.67312944364545</v>
          </cell>
          <cell r="AB42">
            <v>381.9842032756805</v>
          </cell>
          <cell r="AC42">
            <v>380.59415886783597</v>
          </cell>
          <cell r="AD42">
            <v>382.66022487258914</v>
          </cell>
          <cell r="AE42">
            <v>374.25595638084417</v>
          </cell>
          <cell r="AF42">
            <v>368.79178181648251</v>
          </cell>
          <cell r="AG42">
            <v>364.46764367294315</v>
          </cell>
          <cell r="AH42">
            <v>364.63764910411834</v>
          </cell>
          <cell r="AI42">
            <v>369.46280325365069</v>
          </cell>
          <cell r="AJ42">
            <v>373.48293168497088</v>
          </cell>
          <cell r="AK42">
            <v>378.68809797477724</v>
          </cell>
          <cell r="AL42">
            <v>386.27434033298493</v>
          </cell>
          <cell r="AM42">
            <v>387.56138145017621</v>
          </cell>
          <cell r="AN42">
            <v>386.25733978986739</v>
          </cell>
          <cell r="AO42">
            <v>383.90826474380492</v>
          </cell>
          <cell r="AP42">
            <v>380.48715544939046</v>
          </cell>
          <cell r="AQ42">
            <v>378.50509212827683</v>
          </cell>
          <cell r="AR42">
            <v>380.79616532135009</v>
          </cell>
          <cell r="AS42">
            <v>375.33699091672895</v>
          </cell>
          <cell r="AT42">
            <v>370.70084280538561</v>
          </cell>
          <cell r="AU42">
            <v>359.31747914028165</v>
          </cell>
          <cell r="AV42">
            <v>353.33228793096544</v>
          </cell>
          <cell r="AW42">
            <v>368.60177574634548</v>
          </cell>
          <cell r="AX42">
            <v>363.82862325811385</v>
          </cell>
          <cell r="AY42">
            <v>357.95343556308745</v>
          </cell>
          <cell r="AZ42">
            <v>338.2948075275421</v>
          </cell>
          <cell r="BA42">
            <v>323.8253452706337</v>
          </cell>
          <cell r="BB42">
            <v>301.42462963342666</v>
          </cell>
          <cell r="BC42">
            <v>303.1226838812828</v>
          </cell>
          <cell r="BD42">
            <v>330.82756897115706</v>
          </cell>
          <cell r="BE42">
            <v>344.07299212360385</v>
          </cell>
          <cell r="BF42">
            <v>364.67665035009384</v>
          </cell>
          <cell r="BG42">
            <v>372.73590781974792</v>
          </cell>
          <cell r="BH42">
            <v>373.0649183306694</v>
          </cell>
          <cell r="BI42">
            <v>370.59183932304381</v>
          </cell>
          <cell r="BJ42">
            <v>370.80484612798693</v>
          </cell>
          <cell r="BK42">
            <v>389.8594548668861</v>
          </cell>
          <cell r="BL42">
            <v>400.49979479455948</v>
          </cell>
          <cell r="BM42">
            <v>412.58218079137805</v>
          </cell>
          <cell r="BN42">
            <v>419.42539941215512</v>
          </cell>
          <cell r="BO42">
            <v>429.85973275852206</v>
          </cell>
          <cell r="BP42">
            <v>443.16215773200992</v>
          </cell>
          <cell r="BQ42">
            <v>462.76978413820268</v>
          </cell>
          <cell r="BR42">
            <v>480.24534243106842</v>
          </cell>
          <cell r="BS42">
            <v>481.97639773321151</v>
          </cell>
          <cell r="BT42">
            <v>475.8162009329796</v>
          </cell>
          <cell r="BU42">
            <v>473.79413633394239</v>
          </cell>
          <cell r="BV42">
            <v>477.28624789667128</v>
          </cell>
          <cell r="BW42">
            <v>474.20314940071103</v>
          </cell>
          <cell r="BX42">
            <v>484.67748402500149</v>
          </cell>
          <cell r="BY42">
            <v>491.96871695852275</v>
          </cell>
          <cell r="BZ42">
            <v>498.06491171407697</v>
          </cell>
          <cell r="CA42">
            <v>502.21504429864882</v>
          </cell>
          <cell r="CB42">
            <v>491.73070935487743</v>
          </cell>
          <cell r="CC42">
            <v>487.82658462953566</v>
          </cell>
          <cell r="CD42">
            <v>485.19050041437151</v>
          </cell>
          <cell r="CE42">
            <v>482.04239984178542</v>
          </cell>
          <cell r="CF42">
            <v>498.24591749668122</v>
          </cell>
          <cell r="CG42">
            <v>503.43908340311049</v>
          </cell>
          <cell r="CH42">
            <v>526.9138333525658</v>
          </cell>
          <cell r="CI42">
            <v>530.25594012308125</v>
          </cell>
          <cell r="CJ42">
            <v>474.98117425632478</v>
          </cell>
          <cell r="CK42">
            <v>450.27738504266739</v>
          </cell>
          <cell r="CL42">
            <v>451.27641695880891</v>
          </cell>
          <cell r="CM42">
            <v>438.22500000429153</v>
          </cell>
          <cell r="CN42">
            <v>434.47888032674786</v>
          </cell>
          <cell r="CO42">
            <v>473.40812400197979</v>
          </cell>
          <cell r="CP42">
            <v>503.32207966518399</v>
          </cell>
          <cell r="CQ42">
            <v>516.56750281763084</v>
          </cell>
          <cell r="CR42">
            <v>538.36519919013972</v>
          </cell>
          <cell r="CS42">
            <v>542.81634139108655</v>
          </cell>
          <cell r="CT42">
            <v>531.46297868442537</v>
          </cell>
          <cell r="CU42">
            <v>531.20997060155867</v>
          </cell>
          <cell r="CV42">
            <v>530.07193424463264</v>
          </cell>
          <cell r="CW42">
            <v>536.01512411212923</v>
          </cell>
          <cell r="CX42">
            <v>527.4358500294685</v>
          </cell>
          <cell r="CY42">
            <v>541.26929196739195</v>
          </cell>
          <cell r="CZ42">
            <v>556.70778518199927</v>
          </cell>
          <cell r="DA42">
            <v>620.20381369400025</v>
          </cell>
          <cell r="DB42">
            <v>627.84505780935297</v>
          </cell>
          <cell r="DC42">
            <v>618.11974711418156</v>
          </cell>
          <cell r="DD42">
            <v>621.87986723899837</v>
          </cell>
          <cell r="DE42">
            <v>587.98578442239761</v>
          </cell>
          <cell r="DF42">
            <v>527.71285887908937</v>
          </cell>
          <cell r="DG42">
            <v>500.43398739910128</v>
          </cell>
          <cell r="DH42">
            <v>444.32919501543046</v>
          </cell>
          <cell r="DI42">
            <v>430.72376036167145</v>
          </cell>
          <cell r="DJ42">
            <v>353.44729160499571</v>
          </cell>
          <cell r="DK42">
            <v>351.09121633529662</v>
          </cell>
          <cell r="DL42">
            <v>409.85309360504147</v>
          </cell>
          <cell r="DM42">
            <v>267.28053882980345</v>
          </cell>
          <cell r="DN42">
            <v>230.79037307596207</v>
          </cell>
          <cell r="DO42">
            <v>221.27806918573378</v>
          </cell>
          <cell r="DP42">
            <v>223.22713145256043</v>
          </cell>
          <cell r="DQ42">
            <v>242.59375015926364</v>
          </cell>
          <cell r="DR42">
            <v>235.74353131484983</v>
          </cell>
          <cell r="DS42">
            <v>212.03877401733399</v>
          </cell>
          <cell r="DT42">
            <v>195.95026003646851</v>
          </cell>
          <cell r="DU42">
            <v>190.26407837963106</v>
          </cell>
          <cell r="DV42">
            <v>181.69480461645125</v>
          </cell>
          <cell r="DW42">
            <v>161.17814916944505</v>
          </cell>
          <cell r="DX42">
            <v>163.24521520614624</v>
          </cell>
          <cell r="DY42">
            <v>162.57919392871858</v>
          </cell>
          <cell r="DZ42">
            <v>163.68722932720183</v>
          </cell>
          <cell r="EA42">
            <v>162.29018469572068</v>
          </cell>
          <cell r="EB42">
            <v>164.38825172281267</v>
          </cell>
          <cell r="EC42">
            <v>163.91623664331436</v>
          </cell>
          <cell r="ED42">
            <v>163.7292306690216</v>
          </cell>
          <cell r="EE42">
            <v>165.33328191375733</v>
          </cell>
          <cell r="EF42">
            <v>167.29834469175339</v>
          </cell>
          <cell r="EG42">
            <v>164.84826641893386</v>
          </cell>
          <cell r="EH42">
            <v>163.58022590875623</v>
          </cell>
          <cell r="EI42">
            <v>167.40434807825088</v>
          </cell>
          <cell r="EJ42">
            <v>175.82261701726915</v>
          </cell>
          <cell r="EK42">
            <v>186.15894723272322</v>
          </cell>
          <cell r="EL42">
            <v>185.61292978906633</v>
          </cell>
          <cell r="EM42">
            <v>183.84287324094771</v>
          </cell>
          <cell r="EN42">
            <v>179.67874020910264</v>
          </cell>
          <cell r="EO42">
            <v>181.93681234788895</v>
          </cell>
          <cell r="EP42">
            <v>187.8350007777214</v>
          </cell>
          <cell r="EQ42">
            <v>172.8255212688446</v>
          </cell>
          <cell r="ER42">
            <v>160.09211447381972</v>
          </cell>
          <cell r="ES42">
            <v>153.75491201877594</v>
          </cell>
          <cell r="ET42">
            <v>150.66581333112717</v>
          </cell>
          <cell r="EU42">
            <v>148.13473247051238</v>
          </cell>
          <cell r="EV42">
            <v>148.81575422716142</v>
          </cell>
          <cell r="EW42">
            <v>152.59387492704391</v>
          </cell>
          <cell r="EX42">
            <v>153.6239078335762</v>
          </cell>
          <cell r="EY42">
            <v>151.73184738779068</v>
          </cell>
          <cell r="EZ42">
            <v>149.85978758096695</v>
          </cell>
          <cell r="FA42">
            <v>152.54687342548371</v>
          </cell>
          <cell r="FB42">
            <v>152.4028688249588</v>
          </cell>
          <cell r="FC42">
            <v>156.82000993967057</v>
          </cell>
          <cell r="FD42">
            <v>156.76900831031801</v>
          </cell>
          <cell r="FE42">
            <v>156.29799326276779</v>
          </cell>
          <cell r="FF42">
            <v>154.99495163440704</v>
          </cell>
          <cell r="FG42">
            <v>151.37283591842652</v>
          </cell>
          <cell r="FH42">
            <v>150.44780636644364</v>
          </cell>
          <cell r="FI42">
            <v>147.3167063369751</v>
          </cell>
          <cell r="FJ42">
            <v>153.90591684293747</v>
          </cell>
          <cell r="FK42">
            <v>152.10385927248001</v>
          </cell>
          <cell r="FL42">
            <v>152.82788240289688</v>
          </cell>
          <cell r="FM42">
            <v>155.53496888637542</v>
          </cell>
          <cell r="FN42">
            <v>155.76797633028031</v>
          </cell>
          <cell r="FO42">
            <v>158.9990795545578</v>
          </cell>
          <cell r="FP42">
            <v>162.42218891286851</v>
          </cell>
          <cell r="FQ42">
            <v>162.8462024588585</v>
          </cell>
          <cell r="FR42">
            <v>164.35325060462952</v>
          </cell>
          <cell r="FS42">
            <v>167.98636667203903</v>
          </cell>
          <cell r="FT42">
            <v>172.68151666831969</v>
          </cell>
          <cell r="FU42">
            <v>171.21146970462797</v>
          </cell>
          <cell r="FV42">
            <v>173.99955877590179</v>
          </cell>
          <cell r="FW42">
            <v>177.2296619682312</v>
          </cell>
          <cell r="FX42">
            <v>180.67477202939989</v>
          </cell>
          <cell r="FY42">
            <v>188.40801908397674</v>
          </cell>
          <cell r="FZ42">
            <v>191.10310518407823</v>
          </cell>
          <cell r="GA42">
            <v>180.34776158237457</v>
          </cell>
          <cell r="GB42">
            <v>184.23888589239121</v>
          </cell>
          <cell r="GC42">
            <v>186.28995141792296</v>
          </cell>
          <cell r="GD42">
            <v>187.04197544288635</v>
          </cell>
          <cell r="GE42">
            <v>185.17391576385498</v>
          </cell>
          <cell r="GF42">
            <v>189.20004438686371</v>
          </cell>
          <cell r="GG42">
            <v>199.30636725425722</v>
          </cell>
          <cell r="GH42">
            <v>200.30839926624299</v>
          </cell>
          <cell r="GI42">
            <v>201.51443779563905</v>
          </cell>
          <cell r="GJ42">
            <v>196.10726505231858</v>
          </cell>
          <cell r="GK42">
            <v>194.76522217798231</v>
          </cell>
          <cell r="GL42">
            <v>196.78428668117522</v>
          </cell>
          <cell r="GM42">
            <v>196.13326588296891</v>
          </cell>
          <cell r="GN42">
            <v>192.04313521528243</v>
          </cell>
          <cell r="GO42">
            <v>186.02794304752348</v>
          </cell>
          <cell r="GP42">
            <v>183.990877969265</v>
          </cell>
          <cell r="GQ42">
            <v>180.39676314783097</v>
          </cell>
          <cell r="GR42">
            <v>169.78642417860033</v>
          </cell>
          <cell r="GS42">
            <v>170.69945334720612</v>
          </cell>
          <cell r="GT42">
            <v>166.87633120965958</v>
          </cell>
          <cell r="GU42">
            <v>172.07049714803696</v>
          </cell>
          <cell r="GV42">
            <v>177.77267931604385</v>
          </cell>
          <cell r="GW42">
            <v>179.79374388313295</v>
          </cell>
          <cell r="GX42">
            <v>173.6695482330322</v>
          </cell>
          <cell r="GY42">
            <v>168.96639798116686</v>
          </cell>
          <cell r="GZ42">
            <v>163.66522862434388</v>
          </cell>
          <cell r="HA42">
            <v>165.58328990077973</v>
          </cell>
          <cell r="HB42">
            <v>170.47044603109359</v>
          </cell>
          <cell r="HC42">
            <v>174.05456053304673</v>
          </cell>
          <cell r="HD42">
            <v>172.73651842546462</v>
          </cell>
          <cell r="HE42">
            <v>172.86152241897582</v>
          </cell>
          <cell r="HF42">
            <v>177.20766126537322</v>
          </cell>
          <cell r="HG42">
            <v>179.69274065637589</v>
          </cell>
          <cell r="HH42">
            <v>180.1157541704178</v>
          </cell>
          <cell r="HI42">
            <v>183.98587780952454</v>
          </cell>
          <cell r="HJ42">
            <v>187.87500205564498</v>
          </cell>
          <cell r="HK42">
            <v>187.6449947075844</v>
          </cell>
          <cell r="HL42">
            <v>194.46721265745165</v>
          </cell>
          <cell r="HM42">
            <v>199.7023799057007</v>
          </cell>
          <cell r="HN42">
            <v>201.45543591070177</v>
          </cell>
          <cell r="HO42">
            <v>197.66931495523454</v>
          </cell>
          <cell r="HP42">
            <v>198.44033958721161</v>
          </cell>
          <cell r="HQ42">
            <v>201.61544102239608</v>
          </cell>
          <cell r="HR42">
            <v>196.21826859855651</v>
          </cell>
          <cell r="HS42">
            <v>193.1711712527275</v>
          </cell>
          <cell r="HT42">
            <v>194.44821205043795</v>
          </cell>
          <cell r="HU42">
            <v>197.10229684066772</v>
          </cell>
          <cell r="HV42">
            <v>199.68537936258315</v>
          </cell>
          <cell r="HW42">
            <v>202.85748070192338</v>
          </cell>
          <cell r="HX42">
            <v>203.28649440765381</v>
          </cell>
          <cell r="HY42">
            <v>203.92651485443113</v>
          </cell>
          <cell r="HZ42">
            <v>200.97542057561873</v>
          </cell>
          <cell r="IA42">
            <v>206.13158529996872</v>
          </cell>
          <cell r="IB42">
            <v>207.67763469171524</v>
          </cell>
          <cell r="IC42">
            <v>201.54243869018555</v>
          </cell>
          <cell r="ID42">
            <v>197.04129489183427</v>
          </cell>
          <cell r="IE42">
            <v>195.42924339151384</v>
          </cell>
          <cell r="IF42">
            <v>197.72331668043137</v>
          </cell>
          <cell r="IG42">
            <v>219.83202298879621</v>
          </cell>
          <cell r="IH42">
            <v>219.21500327682494</v>
          </cell>
          <cell r="II42">
            <v>212.71279555034636</v>
          </cell>
          <cell r="IJ42">
            <v>212.89680142879484</v>
          </cell>
          <cell r="IK42">
            <v>208.54166229486466</v>
          </cell>
          <cell r="IL42">
            <v>216.77492532348631</v>
          </cell>
          <cell r="IM42">
            <v>219.38000854825972</v>
          </cell>
          <cell r="IN42">
            <v>216.61792030763624</v>
          </cell>
          <cell r="IO42">
            <v>215.22087567615509</v>
          </cell>
          <cell r="IP42">
            <v>215.29387800836562</v>
          </cell>
          <cell r="IQ42">
            <v>215.92689823150633</v>
          </cell>
          <cell r="IR42">
            <v>214.80986254549026</v>
          </cell>
          <cell r="IS42">
            <v>214.47685190677643</v>
          </cell>
          <cell r="IT42">
            <v>212.85580011892318</v>
          </cell>
          <cell r="IU42">
            <v>213.40981781816481</v>
          </cell>
          <cell r="IV42">
            <v>222.65911330604553</v>
          </cell>
          <cell r="IW42">
            <v>233.27145233917238</v>
          </cell>
          <cell r="IX42">
            <v>237.73059479570389</v>
          </cell>
          <cell r="IY42">
            <v>247.58990977191925</v>
          </cell>
          <cell r="IZ42">
            <v>248.71194561767578</v>
          </cell>
          <cell r="JA42">
            <v>232.3374224996567</v>
          </cell>
          <cell r="JB42">
            <v>228.52430068159103</v>
          </cell>
          <cell r="JC42">
            <v>221.87608829069137</v>
          </cell>
          <cell r="JD42">
            <v>222.35110346603392</v>
          </cell>
          <cell r="JE42">
            <v>221.93409014368058</v>
          </cell>
          <cell r="JF42">
            <v>229.63933630371093</v>
          </cell>
          <cell r="JG42">
            <v>234.00247569322588</v>
          </cell>
          <cell r="JH42">
            <v>240.57368562412262</v>
          </cell>
          <cell r="JI42">
            <v>229.48533138370516</v>
          </cell>
          <cell r="JJ42">
            <v>220.88205653429031</v>
          </cell>
          <cell r="JK42">
            <v>217.64195302248001</v>
          </cell>
          <cell r="JL42">
            <v>214.37084852027894</v>
          </cell>
          <cell r="JM42">
            <v>199.97538862752913</v>
          </cell>
          <cell r="JN42">
            <v>196.01326204919815</v>
          </cell>
          <cell r="JO42">
            <v>193.26117412805556</v>
          </cell>
          <cell r="JP42">
            <v>205.62156900644302</v>
          </cell>
          <cell r="JQ42">
            <v>214.2688452615738</v>
          </cell>
          <cell r="JR42">
            <v>220.04102966594695</v>
          </cell>
          <cell r="JS42">
            <v>218.89799314928055</v>
          </cell>
          <cell r="JT42">
            <v>215.72589180994032</v>
          </cell>
          <cell r="JU42">
            <v>205.32855964565277</v>
          </cell>
          <cell r="JV42">
            <v>193.7961912202835</v>
          </cell>
          <cell r="JW42">
            <v>193.88719412755967</v>
          </cell>
          <cell r="JX42">
            <v>192.16413908100128</v>
          </cell>
          <cell r="JY42">
            <v>193.25217384052277</v>
          </cell>
          <cell r="JZ42">
            <v>204.96254795265196</v>
          </cell>
          <cell r="KA42">
            <v>208.25665318965912</v>
          </cell>
          <cell r="KB42">
            <v>199.74738134336474</v>
          </cell>
          <cell r="KC42">
            <v>190.46408476924896</v>
          </cell>
          <cell r="KD42">
            <v>194.33020828056337</v>
          </cell>
          <cell r="KE42">
            <v>197.68331540250779</v>
          </cell>
          <cell r="KF42">
            <v>198.20833217525481</v>
          </cell>
          <cell r="KG42">
            <v>199.93038718986512</v>
          </cell>
          <cell r="KH42">
            <v>208.59966414785384</v>
          </cell>
          <cell r="KI42">
            <v>213.48682027816773</v>
          </cell>
          <cell r="KJ42">
            <v>211.99477261161803</v>
          </cell>
          <cell r="KK42">
            <v>206.66860245609283</v>
          </cell>
          <cell r="KL42">
            <v>198.99535731840135</v>
          </cell>
          <cell r="KM42">
            <v>197.0672957224846</v>
          </cell>
          <cell r="KN42">
            <v>195.18723566007614</v>
          </cell>
          <cell r="KO42">
            <v>199.77738230180739</v>
          </cell>
          <cell r="KP42">
            <v>210.86873663806915</v>
          </cell>
          <cell r="KQ42">
            <v>225.91121720123292</v>
          </cell>
          <cell r="KR42">
            <v>231.56439780378341</v>
          </cell>
          <cell r="KS42">
            <v>232.52242841005324</v>
          </cell>
          <cell r="KT42">
            <v>232.06141368198394</v>
          </cell>
          <cell r="KU42">
            <v>229.39932863616943</v>
          </cell>
          <cell r="KV42">
            <v>238.11060693597796</v>
          </cell>
          <cell r="KW42">
            <v>247.93692085790633</v>
          </cell>
          <cell r="KX42">
            <v>247.39790363788603</v>
          </cell>
          <cell r="KY42">
            <v>249.25896309328078</v>
          </cell>
          <cell r="KZ42">
            <v>258.87027014636993</v>
          </cell>
          <cell r="LA42">
            <v>264.3444450302124</v>
          </cell>
          <cell r="LB42">
            <v>263.32041231536869</v>
          </cell>
          <cell r="LC42">
            <v>259.61929407548905</v>
          </cell>
          <cell r="LD42">
            <v>264.16443927955629</v>
          </cell>
          <cell r="LE42">
            <v>262.65639110183719</v>
          </cell>
          <cell r="LF42">
            <v>263.71642496681216</v>
          </cell>
          <cell r="LG42">
            <v>261.18134397840498</v>
          </cell>
          <cell r="LH42">
            <v>264.02243474292754</v>
          </cell>
          <cell r="LI42">
            <v>250.76001104736329</v>
          </cell>
          <cell r="LJ42">
            <v>244.76081939077375</v>
          </cell>
          <cell r="LK42">
            <v>242.40774421691896</v>
          </cell>
          <cell r="LL42">
            <v>242.19173731613159</v>
          </cell>
          <cell r="LM42">
            <v>240.38967974567413</v>
          </cell>
          <cell r="LN42">
            <v>243.18676910448073</v>
          </cell>
          <cell r="LO42">
            <v>242.88375942420959</v>
          </cell>
          <cell r="LP42">
            <v>242.77675600576401</v>
          </cell>
          <cell r="LQ42">
            <v>238.23161080169677</v>
          </cell>
          <cell r="LR42">
            <v>243.25477127695086</v>
          </cell>
          <cell r="LS42">
            <v>237.87259933233261</v>
          </cell>
          <cell r="LT42">
            <v>224.02015678739548</v>
          </cell>
          <cell r="LU42">
            <v>206.72960440492631</v>
          </cell>
          <cell r="LV42">
            <v>206.61760082674024</v>
          </cell>
          <cell r="LW42">
            <v>207.27062168884279</v>
          </cell>
          <cell r="LX42">
            <v>210.33171948194502</v>
          </cell>
          <cell r="LY42">
            <v>216.20190701723098</v>
          </cell>
          <cell r="LZ42">
            <v>219.53601353216172</v>
          </cell>
          <cell r="MA42">
            <v>218.16796982717514</v>
          </cell>
          <cell r="MB42">
            <v>220.31303835582733</v>
          </cell>
          <cell r="MC42">
            <v>219.036997590065</v>
          </cell>
          <cell r="MD42">
            <v>222.03809346628191</v>
          </cell>
          <cell r="ME42">
            <v>217.74095618534088</v>
          </cell>
          <cell r="MF42">
            <v>218.40897752666473</v>
          </cell>
          <cell r="MG42">
            <v>220.82405468130113</v>
          </cell>
          <cell r="MH42">
            <v>228.45129834938049</v>
          </cell>
          <cell r="MI42">
            <v>238.24861134481432</v>
          </cell>
          <cell r="MJ42">
            <v>242.81175712394713</v>
          </cell>
          <cell r="MK42">
            <v>242.47474635744095</v>
          </cell>
          <cell r="ML42">
            <v>241.93272904157641</v>
          </cell>
          <cell r="MM42">
            <v>241.66772057533265</v>
          </cell>
          <cell r="MN42">
            <v>242.00373130989075</v>
          </cell>
          <cell r="MO42">
            <v>241.65172006416321</v>
          </cell>
          <cell r="MP42">
            <v>248.91695216703414</v>
          </cell>
          <cell r="MQ42">
            <v>252.29906021547316</v>
          </cell>
          <cell r="MR42">
            <v>262.92039953613278</v>
          </cell>
          <cell r="MS42">
            <v>270.34063659095762</v>
          </cell>
          <cell r="MT42">
            <v>278.74390505075456</v>
          </cell>
          <cell r="MU42">
            <v>275.30379514932633</v>
          </cell>
          <cell r="MV42">
            <v>278.97591246271134</v>
          </cell>
          <cell r="MW42">
            <v>277.80187495565417</v>
          </cell>
          <cell r="MX42">
            <v>274.64077396774292</v>
          </cell>
          <cell r="MY42">
            <v>272.19469582271574</v>
          </cell>
          <cell r="MZ42">
            <v>269.42860745429994</v>
          </cell>
          <cell r="NA42">
            <v>274.47076853656768</v>
          </cell>
          <cell r="NB42">
            <v>279.78893843650815</v>
          </cell>
          <cell r="NC42">
            <v>280.51796172666553</v>
          </cell>
          <cell r="ND42">
            <v>283.23404849767689</v>
          </cell>
          <cell r="NE42">
            <v>288.85922820568089</v>
          </cell>
          <cell r="NF42">
            <v>295.44443858385085</v>
          </cell>
          <cell r="NG42">
            <v>297.54050554704668</v>
          </cell>
          <cell r="NH42">
            <v>295.02942532539367</v>
          </cell>
          <cell r="NI42">
            <v>286.11214044427874</v>
          </cell>
          <cell r="NJ42">
            <v>281.9470073804855</v>
          </cell>
          <cell r="NK42">
            <v>281.97600830698013</v>
          </cell>
          <cell r="NL42">
            <v>280.05094680690763</v>
          </cell>
          <cell r="NM42">
            <v>278.93591118478776</v>
          </cell>
          <cell r="NN42">
            <v>283.53405808210368</v>
          </cell>
          <cell r="NO42">
            <v>290.77328935432433</v>
          </cell>
          <cell r="NP42">
            <v>291.93632650995255</v>
          </cell>
          <cell r="NQ42">
            <v>296.93848631429671</v>
          </cell>
          <cell r="NR42">
            <v>294.30440216302873</v>
          </cell>
          <cell r="NS42">
            <v>295.6334446220398</v>
          </cell>
          <cell r="NT42">
            <v>293.61238005495073</v>
          </cell>
          <cell r="NU42">
            <v>297.06749043560029</v>
          </cell>
          <cell r="NV42">
            <v>300.47559931468965</v>
          </cell>
          <cell r="NW42">
            <v>302.35365931320189</v>
          </cell>
          <cell r="NX42">
            <v>303.99671180391312</v>
          </cell>
          <cell r="NY42">
            <v>310.44191770935061</v>
          </cell>
          <cell r="NZ42">
            <v>324.04235220336915</v>
          </cell>
          <cell r="OA42">
            <v>327.36345830297472</v>
          </cell>
          <cell r="OB42">
            <v>318.45117358160019</v>
          </cell>
          <cell r="OC42">
            <v>302.53466509580608</v>
          </cell>
          <cell r="OD42">
            <v>303.51669646883011</v>
          </cell>
          <cell r="OE42">
            <v>309.55788946723936</v>
          </cell>
          <cell r="OF42">
            <v>308.81386569786071</v>
          </cell>
          <cell r="OG42">
            <v>313.24300719594953</v>
          </cell>
          <cell r="OH42">
            <v>323.84434587764741</v>
          </cell>
          <cell r="OI42">
            <v>328.2394862895012</v>
          </cell>
          <cell r="OJ42">
            <v>327.41946009206771</v>
          </cell>
          <cell r="OK42">
            <v>326.89144322347636</v>
          </cell>
          <cell r="OL42">
            <v>331.57159274053572</v>
          </cell>
          <cell r="OM42">
            <v>328.36949044275281</v>
          </cell>
          <cell r="ON42">
            <v>323.14832364177704</v>
          </cell>
          <cell r="OO42">
            <v>318.72218223953246</v>
          </cell>
          <cell r="OP42">
            <v>321.69127709341046</v>
          </cell>
          <cell r="OQ42">
            <v>332.1116099925041</v>
          </cell>
          <cell r="OR42">
            <v>331.17758015298841</v>
          </cell>
          <cell r="OS42">
            <v>337.18277200126653</v>
          </cell>
          <cell r="OT42">
            <v>335.97573343992229</v>
          </cell>
          <cell r="OU42">
            <v>330.02754341268542</v>
          </cell>
          <cell r="OV42">
            <v>334.93670024585725</v>
          </cell>
          <cell r="OW42">
            <v>335.71772519731519</v>
          </cell>
          <cell r="OX42">
            <v>362.2645732913017</v>
          </cell>
          <cell r="OY42">
            <v>372.94591452884674</v>
          </cell>
          <cell r="OZ42">
            <v>383.34024659728999</v>
          </cell>
          <cell r="PA42">
            <v>386.03933282518386</v>
          </cell>
          <cell r="PB42">
            <v>374.6089676585197</v>
          </cell>
          <cell r="PC42">
            <v>364.28463782644275</v>
          </cell>
          <cell r="PD42">
            <v>365.48367613220211</v>
          </cell>
          <cell r="PE42">
            <v>366.50370871925355</v>
          </cell>
          <cell r="PF42">
            <v>360.05850281381612</v>
          </cell>
          <cell r="PG42">
            <v>363.22460396146778</v>
          </cell>
          <cell r="PH42">
            <v>357.7094277677536</v>
          </cell>
          <cell r="PI42">
            <v>353.56029521512983</v>
          </cell>
          <cell r="PJ42">
            <v>351.57023163843155</v>
          </cell>
          <cell r="PK42">
            <v>339.97586123228069</v>
          </cell>
          <cell r="PL42">
            <v>337.14377075529097</v>
          </cell>
          <cell r="PM42">
            <v>332.30761625432973</v>
          </cell>
          <cell r="PN42">
            <v>345.62104157924654</v>
          </cell>
          <cell r="PO42">
            <v>375.21398698711397</v>
          </cell>
          <cell r="PP42">
            <v>391.85651866722105</v>
          </cell>
          <cell r="PQ42">
            <v>389.72145045804979</v>
          </cell>
          <cell r="PR42">
            <v>390.31346937131883</v>
          </cell>
          <cell r="PS42">
            <v>378.26108433294297</v>
          </cell>
          <cell r="PT42">
            <v>371.60487168645858</v>
          </cell>
          <cell r="PU42">
            <v>365.86168820858006</v>
          </cell>
          <cell r="PV42">
            <v>373.84394321823117</v>
          </cell>
          <cell r="PW42">
            <v>367.10072779226306</v>
          </cell>
          <cell r="PX42">
            <v>358.19544329452515</v>
          </cell>
          <cell r="PY42">
            <v>351.51222978544234</v>
          </cell>
          <cell r="PZ42">
            <v>347.19909199333188</v>
          </cell>
          <cell r="QA42">
            <v>346.52307039642335</v>
          </cell>
          <cell r="QB42">
            <v>336.39674689006807</v>
          </cell>
          <cell r="QC42">
            <v>336.91376340723042</v>
          </cell>
          <cell r="QD42">
            <v>338.69282024288179</v>
          </cell>
          <cell r="QE42">
            <v>320.92925274896618</v>
          </cell>
          <cell r="QF42">
            <v>316.42210875892636</v>
          </cell>
          <cell r="QG42">
            <v>306.28778499698643</v>
          </cell>
          <cell r="QH42">
            <v>296.81948251247405</v>
          </cell>
          <cell r="QI42">
            <v>281.49099281215672</v>
          </cell>
          <cell r="QJ42">
            <v>277.40886240005489</v>
          </cell>
          <cell r="QK42">
            <v>274.80077907943723</v>
          </cell>
          <cell r="QL42">
            <v>262.70739273118971</v>
          </cell>
          <cell r="QM42">
            <v>264.25344212293624</v>
          </cell>
          <cell r="QN42">
            <v>269.66361496210095</v>
          </cell>
          <cell r="QO42">
            <v>269.44360793352126</v>
          </cell>
          <cell r="QP42">
            <v>269.57161202287671</v>
          </cell>
          <cell r="QQ42">
            <v>273.72574473524094</v>
          </cell>
          <cell r="QR42">
            <v>280.81297115135192</v>
          </cell>
          <cell r="QS42">
            <v>281.04497856330869</v>
          </cell>
          <cell r="QT42">
            <v>283.1530459098816</v>
          </cell>
          <cell r="QU42">
            <v>287.16017392587662</v>
          </cell>
          <cell r="QV42">
            <v>278.66690259075165</v>
          </cell>
          <cell r="QW42">
            <v>273.21172831392283</v>
          </cell>
          <cell r="QX42">
            <v>270.18063147926335</v>
          </cell>
          <cell r="QY42">
            <v>263.81242803382872</v>
          </cell>
          <cell r="QZ42">
            <v>265.19847231388093</v>
          </cell>
          <cell r="RA42">
            <v>263.88043020629885</v>
          </cell>
          <cell r="RB42">
            <v>261.15234305191041</v>
          </cell>
          <cell r="RC42">
            <v>262.56838829040527</v>
          </cell>
          <cell r="RD42">
            <v>263.93043180370336</v>
          </cell>
          <cell r="RE42">
            <v>264.18343988657</v>
          </cell>
          <cell r="RF42">
            <v>264.40644701099399</v>
          </cell>
          <cell r="RG42">
            <v>258.55326001882554</v>
          </cell>
          <cell r="RH42">
            <v>258.81426835727689</v>
          </cell>
          <cell r="RI42">
            <v>259.28128327703479</v>
          </cell>
          <cell r="RJ42">
            <v>253.24709050226213</v>
          </cell>
          <cell r="RK42">
            <v>253.05208427238466</v>
          </cell>
          <cell r="RL42">
            <v>254.22612177944183</v>
          </cell>
          <cell r="RM42">
            <v>259.94930461835861</v>
          </cell>
          <cell r="RN42">
            <v>259.63429455471038</v>
          </cell>
          <cell r="RO42">
            <v>261.36534985685353</v>
          </cell>
          <cell r="RP42">
            <v>257.08721318292618</v>
          </cell>
          <cell r="RQ42">
            <v>256.77220311927795</v>
          </cell>
          <cell r="RR42">
            <v>255.88617481327054</v>
          </cell>
          <cell r="RS42">
            <v>257.6722318725586</v>
          </cell>
          <cell r="RT42">
            <v>258.23224976348877</v>
          </cell>
          <cell r="RU42">
            <v>257.45422490787507</v>
          </cell>
          <cell r="RV42">
            <v>257.77023500347138</v>
          </cell>
          <cell r="RW42">
            <v>260.28231525707247</v>
          </cell>
          <cell r="RX42">
            <v>261.95036854648589</v>
          </cell>
          <cell r="RY42">
            <v>262.23237755584717</v>
          </cell>
          <cell r="RZ42">
            <v>270.68264751720426</v>
          </cell>
          <cell r="SA42">
            <v>274.8917819867134</v>
          </cell>
          <cell r="SB42">
            <v>278.4778965525627</v>
          </cell>
          <cell r="SC42">
            <v>281.75700131034853</v>
          </cell>
          <cell r="SD42">
            <v>285.43211871957777</v>
          </cell>
          <cell r="SE42">
            <v>289.65625366830824</v>
          </cell>
          <cell r="SF42">
            <v>286.52115351104737</v>
          </cell>
          <cell r="SG42">
            <v>287.74419258356096</v>
          </cell>
          <cell r="SH42">
            <v>288.14920552253722</v>
          </cell>
          <cell r="SI42">
            <v>286.90516577911376</v>
          </cell>
          <cell r="SJ42">
            <v>280.96797610330583</v>
          </cell>
          <cell r="SK42">
            <v>275.88581374311445</v>
          </cell>
          <cell r="SL42">
            <v>275.71980843973159</v>
          </cell>
          <cell r="SM42">
            <v>276.28682655429844</v>
          </cell>
          <cell r="SN42">
            <v>277.00184939718247</v>
          </cell>
          <cell r="SO42">
            <v>277.3918618569374</v>
          </cell>
          <cell r="SP42">
            <v>277.6528701953888</v>
          </cell>
          <cell r="SQ42">
            <v>280.85097236537933</v>
          </cell>
          <cell r="SR42">
            <v>286.47915216922763</v>
          </cell>
          <cell r="SV42">
            <v>321.46899999999999</v>
          </cell>
          <cell r="TJ42" t="str">
            <v>Energy</v>
          </cell>
        </row>
        <row r="43">
          <cell r="A43" t="str">
            <v>XS2185997884 Corp</v>
          </cell>
          <cell r="B43" t="str">
            <v>REPSM 3 3/4 PERP nc-26</v>
          </cell>
          <cell r="C43" t="str">
            <v>XS2185997884</v>
          </cell>
          <cell r="D43">
            <v>358.22647249341009</v>
          </cell>
          <cell r="E43">
            <v>351.74107435774806</v>
          </cell>
          <cell r="F43">
            <v>346.69096925210954</v>
          </cell>
          <cell r="G43">
            <v>351.25361634755131</v>
          </cell>
          <cell r="H43">
            <v>359.43508751869206</v>
          </cell>
          <cell r="I43">
            <v>374.50315683388709</v>
          </cell>
          <cell r="J43">
            <v>380.70871796369551</v>
          </cell>
          <cell r="K43">
            <v>387.94235411500927</v>
          </cell>
          <cell r="L43">
            <v>393.56015723252295</v>
          </cell>
          <cell r="M43">
            <v>404.18393345475198</v>
          </cell>
          <cell r="N43">
            <v>405.31932947850231</v>
          </cell>
          <cell r="O43">
            <v>404.37350045871733</v>
          </cell>
          <cell r="P43">
            <v>403.817838447094</v>
          </cell>
          <cell r="Q43">
            <v>390.65446617174149</v>
          </cell>
          <cell r="R43">
            <v>389.48095614719387</v>
          </cell>
          <cell r="S43">
            <v>383.40979702019689</v>
          </cell>
          <cell r="T43">
            <v>379.4970939383507</v>
          </cell>
          <cell r="U43">
            <v>379.88224594640729</v>
          </cell>
          <cell r="V43">
            <v>380.27642495465278</v>
          </cell>
          <cell r="W43">
            <v>374.35170383071903</v>
          </cell>
          <cell r="X43">
            <v>385.52111206436155</v>
          </cell>
          <cell r="Y43">
            <v>395.07167826414104</v>
          </cell>
          <cell r="Z43">
            <v>398.85800334334374</v>
          </cell>
          <cell r="AA43">
            <v>400.69750538182262</v>
          </cell>
          <cell r="AB43">
            <v>407.10667551589012</v>
          </cell>
          <cell r="AC43">
            <v>405.23106547665594</v>
          </cell>
          <cell r="AD43">
            <v>407.88400053215025</v>
          </cell>
          <cell r="AE43">
            <v>398.19802932953837</v>
          </cell>
          <cell r="AF43">
            <v>391.672511193037</v>
          </cell>
          <cell r="AG43">
            <v>383.55824102330206</v>
          </cell>
          <cell r="AH43">
            <v>384.02965103316302</v>
          </cell>
          <cell r="AI43">
            <v>388.5973131287098</v>
          </cell>
          <cell r="AJ43">
            <v>391.46789918875697</v>
          </cell>
          <cell r="AK43">
            <v>404.99836947178841</v>
          </cell>
          <cell r="AL43">
            <v>415.00329468107225</v>
          </cell>
          <cell r="AM43">
            <v>416.35032370924949</v>
          </cell>
          <cell r="AN43">
            <v>414.94612367987634</v>
          </cell>
          <cell r="AO43">
            <v>413.37041064691545</v>
          </cell>
          <cell r="AP43">
            <v>410.61316358923909</v>
          </cell>
          <cell r="AQ43">
            <v>408.38449754261973</v>
          </cell>
          <cell r="AR43">
            <v>412.74855063390731</v>
          </cell>
          <cell r="AS43">
            <v>405.24310147690773</v>
          </cell>
          <cell r="AT43">
            <v>404.63829246425627</v>
          </cell>
          <cell r="AU43">
            <v>391.57221119093896</v>
          </cell>
          <cell r="AV43">
            <v>376.20925986957548</v>
          </cell>
          <cell r="AW43">
            <v>392.15996920323374</v>
          </cell>
          <cell r="AX43">
            <v>384.70166104722023</v>
          </cell>
          <cell r="AY43">
            <v>386.5140820851326</v>
          </cell>
          <cell r="AZ43">
            <v>368.46409370756152</v>
          </cell>
          <cell r="BA43">
            <v>356.16631045031545</v>
          </cell>
          <cell r="BB43">
            <v>332.11938494729992</v>
          </cell>
          <cell r="BC43">
            <v>332.45037495422366</v>
          </cell>
          <cell r="BD43">
            <v>363.87837761163712</v>
          </cell>
          <cell r="TJ43" t="str">
            <v>Energy</v>
          </cell>
        </row>
        <row r="44">
          <cell r="A44" t="str">
            <v>XS2186001314 Corp</v>
          </cell>
          <cell r="B44" t="str">
            <v>REPSM 4.247 PERP nc-28</v>
          </cell>
          <cell r="C44" t="str">
            <v>XS2186001314</v>
          </cell>
          <cell r="D44">
            <v>392.38611693692206</v>
          </cell>
          <cell r="E44">
            <v>382.54095935058592</v>
          </cell>
          <cell r="F44">
            <v>377.40505211734774</v>
          </cell>
          <cell r="G44">
            <v>381.42424005162712</v>
          </cell>
          <cell r="H44">
            <v>389.32440312802794</v>
          </cell>
          <cell r="I44">
            <v>404.2333569256067</v>
          </cell>
          <cell r="J44">
            <v>410.07635279119012</v>
          </cell>
          <cell r="K44">
            <v>417.19531312930582</v>
          </cell>
          <cell r="L44">
            <v>419.77428370761868</v>
          </cell>
          <cell r="M44">
            <v>427.99494021511077</v>
          </cell>
          <cell r="N44">
            <v>427.97791400158405</v>
          </cell>
          <cell r="O44">
            <v>427.69047145557403</v>
          </cell>
          <cell r="P44">
            <v>428.31943981409074</v>
          </cell>
          <cell r="Q44">
            <v>415.4866825248003</v>
          </cell>
          <cell r="R44">
            <v>414.65239806199077</v>
          </cell>
          <cell r="S44">
            <v>410.92265575766567</v>
          </cell>
          <cell r="T44">
            <v>407.26001676547526</v>
          </cell>
          <cell r="U44">
            <v>408.45285325431826</v>
          </cell>
          <cell r="V44">
            <v>409.46340910422805</v>
          </cell>
          <cell r="W44">
            <v>404.57888890600208</v>
          </cell>
          <cell r="X44">
            <v>411.57165495562555</v>
          </cell>
          <cell r="Y44">
            <v>418.31103088629243</v>
          </cell>
          <cell r="Z44">
            <v>422.27112784421445</v>
          </cell>
          <cell r="AA44">
            <v>423.96273223519324</v>
          </cell>
          <cell r="AB44">
            <v>428.16820697629453</v>
          </cell>
          <cell r="AC44">
            <v>425.01034513807298</v>
          </cell>
          <cell r="AD44">
            <v>427.98893096327782</v>
          </cell>
          <cell r="AE44">
            <v>419.67813567829131</v>
          </cell>
          <cell r="AF44">
            <v>413.71395323407648</v>
          </cell>
          <cell r="AG44">
            <v>405.99707233858112</v>
          </cell>
          <cell r="AH44">
            <v>405.90493047714233</v>
          </cell>
          <cell r="AI44">
            <v>410.29068277323245</v>
          </cell>
          <cell r="AJ44">
            <v>413.30031639957429</v>
          </cell>
          <cell r="AK44">
            <v>421.11935457623008</v>
          </cell>
          <cell r="AL44">
            <v>429.93693009912965</v>
          </cell>
          <cell r="AM44">
            <v>432.67314276707174</v>
          </cell>
          <cell r="AN44">
            <v>432.80234168148041</v>
          </cell>
          <cell r="AO44">
            <v>430.11820919609073</v>
          </cell>
          <cell r="AP44">
            <v>427.04848305141928</v>
          </cell>
          <cell r="AQ44">
            <v>422.82097438693046</v>
          </cell>
          <cell r="AR44">
            <v>427.55426174736027</v>
          </cell>
          <cell r="AS44">
            <v>422.1579536013603</v>
          </cell>
          <cell r="AT44">
            <v>421.25456274247171</v>
          </cell>
          <cell r="AU44">
            <v>410.79946609508988</v>
          </cell>
          <cell r="AV44">
            <v>399.47302793192864</v>
          </cell>
          <cell r="AW44">
            <v>415.75008806347847</v>
          </cell>
          <cell r="AX44">
            <v>407.88497895610334</v>
          </cell>
          <cell r="AY44">
            <v>411.76595409822465</v>
          </cell>
          <cell r="AZ44">
            <v>391.89435982859135</v>
          </cell>
          <cell r="BA44">
            <v>379.24688780415062</v>
          </cell>
          <cell r="BB44">
            <v>357.74478320384026</v>
          </cell>
          <cell r="BC44">
            <v>355.12975711452964</v>
          </cell>
          <cell r="BD44">
            <v>382.75729241657257</v>
          </cell>
          <cell r="TJ44" t="str">
            <v>Energy</v>
          </cell>
        </row>
        <row r="45">
          <cell r="A45" t="str">
            <v>XS2193661324 Corp</v>
          </cell>
          <cell r="B45" t="str">
            <v>BPLN 3 1/4 PERP nc-26</v>
          </cell>
          <cell r="C45" t="str">
            <v>XS2193661324</v>
          </cell>
          <cell r="D45">
            <v>279.39798360610013</v>
          </cell>
          <cell r="E45">
            <v>272.97654730367663</v>
          </cell>
          <cell r="F45">
            <v>267.67118683266642</v>
          </cell>
          <cell r="G45">
            <v>268.19222223424907</v>
          </cell>
          <cell r="H45">
            <v>272.61352263808254</v>
          </cell>
          <cell r="I45">
            <v>281.00209259676933</v>
          </cell>
          <cell r="J45">
            <v>282.4891936373711</v>
          </cell>
          <cell r="K45">
            <v>284.841353454113</v>
          </cell>
          <cell r="L45">
            <v>283.41225635457039</v>
          </cell>
          <cell r="M45">
            <v>306.85684928989411</v>
          </cell>
          <cell r="N45">
            <v>315.58444228339192</v>
          </cell>
          <cell r="O45">
            <v>317.52357403707504</v>
          </cell>
          <cell r="P45">
            <v>311.28315003347399</v>
          </cell>
          <cell r="Q45">
            <v>297.09618610477452</v>
          </cell>
          <cell r="R45">
            <v>296.39013813257219</v>
          </cell>
          <cell r="S45">
            <v>289.04663918089864</v>
          </cell>
          <cell r="T45">
            <v>288.06757265853884</v>
          </cell>
          <cell r="U45">
            <v>288.94663238596917</v>
          </cell>
          <cell r="V45">
            <v>294.74802655982973</v>
          </cell>
          <cell r="W45">
            <v>287.43352957868575</v>
          </cell>
          <cell r="X45">
            <v>306.79584514498708</v>
          </cell>
          <cell r="Y45">
            <v>315.15141286134718</v>
          </cell>
          <cell r="Z45">
            <v>320.29876259636876</v>
          </cell>
          <cell r="AA45">
            <v>321.26982857513428</v>
          </cell>
          <cell r="AB45">
            <v>328.49031916904454</v>
          </cell>
          <cell r="AC45">
            <v>327.68926474165914</v>
          </cell>
          <cell r="AD45">
            <v>331.89555053639413</v>
          </cell>
          <cell r="AE45">
            <v>326.87220922708514</v>
          </cell>
          <cell r="AF45">
            <v>325.16109296584131</v>
          </cell>
          <cell r="AG45">
            <v>319.3526983163357</v>
          </cell>
          <cell r="AH45">
            <v>318.16561766052246</v>
          </cell>
          <cell r="AI45">
            <v>324.25403133583069</v>
          </cell>
          <cell r="AJ45">
            <v>322.87693776965142</v>
          </cell>
          <cell r="AK45">
            <v>330.18243413925171</v>
          </cell>
          <cell r="AL45">
            <v>346.79656298089031</v>
          </cell>
          <cell r="AM45">
            <v>352.68896333813672</v>
          </cell>
          <cell r="AN45">
            <v>357.49929017424586</v>
          </cell>
          <cell r="AO45">
            <v>357.48528922295571</v>
          </cell>
          <cell r="AP45">
            <v>355.5141552948952</v>
          </cell>
          <cell r="AQ45">
            <v>347.80663160967828</v>
          </cell>
          <cell r="AR45">
            <v>353.50701892066002</v>
          </cell>
          <cell r="TJ45" t="str">
            <v>Energy</v>
          </cell>
        </row>
        <row r="46">
          <cell r="A46" t="str">
            <v>XS2193662728 Corp</v>
          </cell>
          <cell r="B46" t="str">
            <v>BPLN 3 5/8 PERP nc-29</v>
          </cell>
          <cell r="C46" t="str">
            <v>XS2193662728</v>
          </cell>
          <cell r="D46">
            <v>303.79603142738341</v>
          </cell>
          <cell r="E46">
            <v>297.1020035505295</v>
          </cell>
          <cell r="F46">
            <v>290.92813324928284</v>
          </cell>
          <cell r="G46">
            <v>293.63395294547081</v>
          </cell>
          <cell r="H46">
            <v>294.97836021780967</v>
          </cell>
          <cell r="I46">
            <v>315.12646384835244</v>
          </cell>
          <cell r="J46">
            <v>318.49348384737965</v>
          </cell>
          <cell r="K46">
            <v>323.53301051259041</v>
          </cell>
          <cell r="L46">
            <v>324.55031869411471</v>
          </cell>
          <cell r="M46">
            <v>346.87408141493796</v>
          </cell>
          <cell r="N46">
            <v>356.89611747264865</v>
          </cell>
          <cell r="O46">
            <v>356.67605080604551</v>
          </cell>
          <cell r="P46">
            <v>353.1759905040264</v>
          </cell>
          <cell r="Q46">
            <v>340.76623111367229</v>
          </cell>
          <cell r="R46">
            <v>341.31839838624001</v>
          </cell>
          <cell r="S46">
            <v>336.39290626645089</v>
          </cell>
          <cell r="T46">
            <v>333.81112414598465</v>
          </cell>
          <cell r="U46">
            <v>336.56895959973332</v>
          </cell>
          <cell r="V46">
            <v>341.48844990134239</v>
          </cell>
          <cell r="W46">
            <v>336.25586475133895</v>
          </cell>
          <cell r="X46">
            <v>348.6506195962429</v>
          </cell>
          <cell r="Y46">
            <v>355.18659959435462</v>
          </cell>
          <cell r="Z46">
            <v>358.29354080557823</v>
          </cell>
          <cell r="AA46">
            <v>359.46989716887475</v>
          </cell>
          <cell r="AB46">
            <v>366.99717746973039</v>
          </cell>
          <cell r="AC46">
            <v>365.25064837932587</v>
          </cell>
          <cell r="AD46">
            <v>370.3061798930168</v>
          </cell>
          <cell r="AE46">
            <v>365.10460413694386</v>
          </cell>
          <cell r="AF46">
            <v>362.05768110752103</v>
          </cell>
          <cell r="AG46">
            <v>356.60702989697461</v>
          </cell>
          <cell r="AH46">
            <v>355.26162232160567</v>
          </cell>
          <cell r="AI46">
            <v>359.27783898711203</v>
          </cell>
          <cell r="AJ46">
            <v>358.49960322976114</v>
          </cell>
          <cell r="AK46">
            <v>362.67486807703972</v>
          </cell>
          <cell r="AL46">
            <v>375.64079595208165</v>
          </cell>
          <cell r="AM46">
            <v>380.83336898088459</v>
          </cell>
          <cell r="AN46">
            <v>385.31372625231745</v>
          </cell>
          <cell r="AO46">
            <v>385.20169231295586</v>
          </cell>
          <cell r="AP46">
            <v>382.99802473783495</v>
          </cell>
          <cell r="AQ46">
            <v>375.42072928547861</v>
          </cell>
          <cell r="AR46">
            <v>381.11245352625849</v>
          </cell>
          <cell r="TJ46" t="str">
            <v>Energy</v>
          </cell>
        </row>
        <row r="47">
          <cell r="A47" t="str">
            <v>XS2193663619 Corp</v>
          </cell>
          <cell r="B47" t="str">
            <v>BPLN 4 1/4 PERP nc-27</v>
          </cell>
          <cell r="C47" t="str">
            <v>XS2193663619</v>
          </cell>
          <cell r="D47">
            <v>278.84583564645055</v>
          </cell>
          <cell r="E47">
            <v>274.07063657248017</v>
          </cell>
          <cell r="F47">
            <v>271.29968161475659</v>
          </cell>
          <cell r="G47">
            <v>270.32404956614971</v>
          </cell>
          <cell r="H47">
            <v>274.69839981687073</v>
          </cell>
          <cell r="I47">
            <v>295.41058838975431</v>
          </cell>
          <cell r="J47">
            <v>299.72396163743736</v>
          </cell>
          <cell r="K47">
            <v>307.26111906212572</v>
          </cell>
          <cell r="L47">
            <v>308.56762632393838</v>
          </cell>
          <cell r="M47">
            <v>328.92794760060315</v>
          </cell>
          <cell r="N47">
            <v>335.73138174283503</v>
          </cell>
          <cell r="O47">
            <v>337.98253274023534</v>
          </cell>
          <cell r="P47">
            <v>336.40212877625225</v>
          </cell>
          <cell r="Q47">
            <v>328.79999585652348</v>
          </cell>
          <cell r="R47">
            <v>329.52172366297248</v>
          </cell>
          <cell r="S47">
            <v>329.06789482069019</v>
          </cell>
          <cell r="T47">
            <v>326.97668350338938</v>
          </cell>
          <cell r="U47">
            <v>329.09088614970443</v>
          </cell>
          <cell r="V47">
            <v>331.86883846843244</v>
          </cell>
          <cell r="W47">
            <v>330.81123733377456</v>
          </cell>
          <cell r="X47">
            <v>344.15420514607428</v>
          </cell>
          <cell r="Y47">
            <v>352.26314692711833</v>
          </cell>
          <cell r="Z47">
            <v>356.03272526246309</v>
          </cell>
          <cell r="AA47">
            <v>356.80143534994124</v>
          </cell>
          <cell r="AB47">
            <v>362.71420539861919</v>
          </cell>
          <cell r="AC47">
            <v>361.30373734474182</v>
          </cell>
          <cell r="AD47">
            <v>364.77842689490319</v>
          </cell>
          <cell r="AE47">
            <v>359.65036090171338</v>
          </cell>
          <cell r="AF47">
            <v>356.82742554795743</v>
          </cell>
          <cell r="AG47">
            <v>352.91190225452186</v>
          </cell>
          <cell r="AH47">
            <v>350.70973278415204</v>
          </cell>
          <cell r="AI47">
            <v>356.92238973301653</v>
          </cell>
          <cell r="AJ47">
            <v>358.52078691101076</v>
          </cell>
          <cell r="AK47">
            <v>367.05256922131775</v>
          </cell>
          <cell r="AL47">
            <v>374.64170704203843</v>
          </cell>
          <cell r="AM47">
            <v>385.57858229184149</v>
          </cell>
          <cell r="AN47">
            <v>386.1123809741735</v>
          </cell>
          <cell r="AO47">
            <v>386.88209068465233</v>
          </cell>
          <cell r="AP47">
            <v>380.27058415853975</v>
          </cell>
          <cell r="AQ47">
            <v>374.26185030180216</v>
          </cell>
          <cell r="AR47">
            <v>379.78176851123573</v>
          </cell>
          <cell r="TJ47" t="str">
            <v>Energy</v>
          </cell>
        </row>
        <row r="48">
          <cell r="A48" t="str">
            <v>US05565QDU94 Corp</v>
          </cell>
          <cell r="B48" t="str">
            <v>BPLN 4 3/8 PERP nc-25</v>
          </cell>
          <cell r="C48" t="str">
            <v>US05565QDU94</v>
          </cell>
          <cell r="D48">
            <v>285.9714818021655</v>
          </cell>
          <cell r="E48">
            <v>278.97694879978894</v>
          </cell>
          <cell r="F48">
            <v>273.538199780941</v>
          </cell>
          <cell r="G48">
            <v>273.74204045701026</v>
          </cell>
          <cell r="H48">
            <v>273.94588113307958</v>
          </cell>
          <cell r="I48">
            <v>280.09107798516749</v>
          </cell>
          <cell r="J48">
            <v>285.5488121650219</v>
          </cell>
          <cell r="K48">
            <v>289.8934163784981</v>
          </cell>
          <cell r="L48">
            <v>291.97379033720495</v>
          </cell>
          <cell r="M48">
            <v>304.71383259153367</v>
          </cell>
          <cell r="N48">
            <v>310.32744493544101</v>
          </cell>
          <cell r="O48">
            <v>310.82105912160876</v>
          </cell>
          <cell r="P48">
            <v>310.08163706135753</v>
          </cell>
          <cell r="Q48">
            <v>302.20379446268083</v>
          </cell>
          <cell r="R48">
            <v>301.49135131543875</v>
          </cell>
          <cell r="S48">
            <v>301.82309202355151</v>
          </cell>
          <cell r="T48">
            <v>303.10209234398604</v>
          </cell>
          <cell r="U48">
            <v>302.22178040468697</v>
          </cell>
          <cell r="V48">
            <v>307.29481526941066</v>
          </cell>
          <cell r="W48">
            <v>308.01425294965503</v>
          </cell>
          <cell r="X48">
            <v>320.37858885985617</v>
          </cell>
          <cell r="Y48">
            <v>329.60637632799148</v>
          </cell>
          <cell r="Z48">
            <v>335.2679511839151</v>
          </cell>
          <cell r="AA48">
            <v>337.50820018267632</v>
          </cell>
          <cell r="AB48">
            <v>346.90085878586774</v>
          </cell>
          <cell r="AC48">
            <v>344.18498154294491</v>
          </cell>
          <cell r="AD48">
            <v>347.41845422804357</v>
          </cell>
          <cell r="AE48">
            <v>345.73876708847285</v>
          </cell>
          <cell r="AF48">
            <v>342.92696482151746</v>
          </cell>
          <cell r="AG48">
            <v>337.26239230859278</v>
          </cell>
          <cell r="AH48">
            <v>333.51532105731962</v>
          </cell>
          <cell r="AI48">
            <v>345.60587096142768</v>
          </cell>
          <cell r="AJ48">
            <v>357.78435213756563</v>
          </cell>
          <cell r="AK48">
            <v>367.1700162077546</v>
          </cell>
          <cell r="AL48">
            <v>375.06684396743776</v>
          </cell>
          <cell r="AM48">
            <v>374.20451797014476</v>
          </cell>
          <cell r="AN48">
            <v>374.67315168130398</v>
          </cell>
          <cell r="AO48">
            <v>371.27680629915</v>
          </cell>
          <cell r="AP48">
            <v>355.08746005564927</v>
          </cell>
          <cell r="AQ48">
            <v>369.94884424769879</v>
          </cell>
          <cell r="AR48">
            <v>362.64855023121834</v>
          </cell>
          <cell r="TJ48" t="str">
            <v>Energy</v>
          </cell>
        </row>
        <row r="49">
          <cell r="A49" t="str">
            <v>US05565QDV77 Corp</v>
          </cell>
          <cell r="B49" t="str">
            <v>BPLN 4 7/8 PERP nc-30</v>
          </cell>
          <cell r="C49" t="str">
            <v>US05565QDV77</v>
          </cell>
          <cell r="D49">
            <v>319.38566415452959</v>
          </cell>
          <cell r="E49">
            <v>313.78719761729241</v>
          </cell>
          <cell r="F49">
            <v>309.65411494231222</v>
          </cell>
          <cell r="G49">
            <v>307.92866295433043</v>
          </cell>
          <cell r="H49">
            <v>309.91018201994899</v>
          </cell>
          <cell r="I49">
            <v>318.08232273983958</v>
          </cell>
          <cell r="J49">
            <v>325.97839114165305</v>
          </cell>
          <cell r="K49">
            <v>333.64639980244641</v>
          </cell>
          <cell r="L49">
            <v>335.66892961096767</v>
          </cell>
          <cell r="M49">
            <v>340.98132120990755</v>
          </cell>
          <cell r="N49">
            <v>342.22364664125445</v>
          </cell>
          <cell r="O49">
            <v>342.8998237681389</v>
          </cell>
          <cell r="P49">
            <v>341.87855624365807</v>
          </cell>
          <cell r="Q49">
            <v>336.501147613287</v>
          </cell>
          <cell r="R49">
            <v>336.27808918237685</v>
          </cell>
          <cell r="S49">
            <v>337.30135723090171</v>
          </cell>
          <cell r="T49">
            <v>340.10509167861943</v>
          </cell>
          <cell r="U49">
            <v>339.10983096671106</v>
          </cell>
          <cell r="V49">
            <v>342.3756864686012</v>
          </cell>
          <cell r="W49">
            <v>342.40469406723975</v>
          </cell>
          <cell r="X49">
            <v>351.80215576410291</v>
          </cell>
          <cell r="Y49">
            <v>355.87522271776197</v>
          </cell>
          <cell r="Z49">
            <v>361.08158654236797</v>
          </cell>
          <cell r="AA49">
            <v>361.3906675071716</v>
          </cell>
          <cell r="AB49">
            <v>371.22324318361279</v>
          </cell>
          <cell r="AC49">
            <v>368.03640838146208</v>
          </cell>
          <cell r="AD49">
            <v>372.33053324198721</v>
          </cell>
          <cell r="AE49">
            <v>370.98618108439445</v>
          </cell>
          <cell r="AF49">
            <v>367.03614635944365</v>
          </cell>
          <cell r="AG49">
            <v>363.07410849022864</v>
          </cell>
          <cell r="AH49">
            <v>358.84600092315674</v>
          </cell>
          <cell r="AI49">
            <v>364.31243287348747</v>
          </cell>
          <cell r="AJ49">
            <v>373.15174836206432</v>
          </cell>
          <cell r="AK49">
            <v>382.17111101460461</v>
          </cell>
          <cell r="AL49">
            <v>385.12788555169107</v>
          </cell>
          <cell r="AM49">
            <v>385.72504197883609</v>
          </cell>
          <cell r="AN49">
            <v>384.37968955922128</v>
          </cell>
          <cell r="AO49">
            <v>379.16332311439515</v>
          </cell>
          <cell r="AP49">
            <v>371.50531707382203</v>
          </cell>
          <cell r="AQ49">
            <v>383.39743225359922</v>
          </cell>
          <cell r="AR49">
            <v>378.19206869101527</v>
          </cell>
          <cell r="TJ49" t="str">
            <v>Energy</v>
          </cell>
        </row>
        <row r="50">
          <cell r="A50" t="str">
            <v>XS1195201931 Corp</v>
          </cell>
          <cell r="B50" t="str">
            <v>TOTAL 2 1/4 PERP nc-21</v>
          </cell>
          <cell r="C50" t="str">
            <v>XS1195201931</v>
          </cell>
          <cell r="D50">
            <v>82.412732487201694</v>
          </cell>
          <cell r="E50">
            <v>55.599558271408078</v>
          </cell>
          <cell r="F50">
            <v>64.485940700531003</v>
          </cell>
          <cell r="G50">
            <v>84.78557976293564</v>
          </cell>
          <cell r="H50">
            <v>74.320074409961691</v>
          </cell>
          <cell r="I50">
            <v>95.485594583511343</v>
          </cell>
          <cell r="J50">
            <v>116.23760102128982</v>
          </cell>
          <cell r="K50">
            <v>136.57054320335388</v>
          </cell>
          <cell r="L50">
            <v>149.71001153898237</v>
          </cell>
          <cell r="M50">
            <v>207.59777165699003</v>
          </cell>
          <cell r="N50">
            <v>218.361617456913</v>
          </cell>
          <cell r="O50">
            <v>207.47843547821046</v>
          </cell>
          <cell r="P50">
            <v>184.92528531885148</v>
          </cell>
          <cell r="Q50">
            <v>179.17078376770021</v>
          </cell>
          <cell r="R50">
            <v>151.94409581613539</v>
          </cell>
          <cell r="S50">
            <v>144.39400106334688</v>
          </cell>
          <cell r="T50">
            <v>156.43446645021439</v>
          </cell>
          <cell r="U50">
            <v>158.95162724447252</v>
          </cell>
          <cell r="V50">
            <v>163.49195255804062</v>
          </cell>
          <cell r="W50">
            <v>155.93630728530886</v>
          </cell>
          <cell r="X50">
            <v>189.63906438064572</v>
          </cell>
          <cell r="Y50">
            <v>247.71276691675183</v>
          </cell>
          <cell r="Z50">
            <v>255.60144338607788</v>
          </cell>
          <cell r="AA50">
            <v>256.09405203104018</v>
          </cell>
          <cell r="AB50">
            <v>299.62261705589293</v>
          </cell>
          <cell r="AC50">
            <v>307.74302773284916</v>
          </cell>
          <cell r="AD50">
            <v>315.2958977456093</v>
          </cell>
          <cell r="AE50">
            <v>275.86500406885148</v>
          </cell>
          <cell r="AF50">
            <v>266.59979865360259</v>
          </cell>
          <cell r="AG50">
            <v>237.69407841920852</v>
          </cell>
          <cell r="AH50">
            <v>219.44813173580167</v>
          </cell>
          <cell r="AI50">
            <v>231.71894370031359</v>
          </cell>
          <cell r="AJ50">
            <v>257.03625279140476</v>
          </cell>
          <cell r="AK50">
            <v>266.8398586411476</v>
          </cell>
          <cell r="AL50">
            <v>301.45428863716126</v>
          </cell>
          <cell r="AM50">
            <v>323.08882774591444</v>
          </cell>
          <cell r="AN50">
            <v>337.68530756664279</v>
          </cell>
          <cell r="AO50">
            <v>348.91817230176929</v>
          </cell>
          <cell r="AP50">
            <v>344.41392536783218</v>
          </cell>
          <cell r="AQ50">
            <v>330.31976760196687</v>
          </cell>
          <cell r="AR50">
            <v>361.39019061422351</v>
          </cell>
          <cell r="AS50">
            <v>342.93193654298778</v>
          </cell>
          <cell r="AT50">
            <v>355.47333635473251</v>
          </cell>
          <cell r="AU50">
            <v>308.2647766075134</v>
          </cell>
          <cell r="AV50">
            <v>226.5000673236847</v>
          </cell>
          <cell r="AW50">
            <v>308.4784716253281</v>
          </cell>
          <cell r="AX50">
            <v>297.05272632217407</v>
          </cell>
          <cell r="AY50">
            <v>283.01823664569855</v>
          </cell>
          <cell r="AZ50">
            <v>237.83006615781784</v>
          </cell>
          <cell r="BA50">
            <v>177.38906686592102</v>
          </cell>
          <cell r="BB50">
            <v>90.688557722568518</v>
          </cell>
          <cell r="BC50">
            <v>77.304866509437559</v>
          </cell>
          <cell r="BD50">
            <v>156.49968505954743</v>
          </cell>
          <cell r="BE50">
            <v>189.47671167230607</v>
          </cell>
          <cell r="BF50">
            <v>228.76884235048294</v>
          </cell>
          <cell r="BG50">
            <v>225.76046054124831</v>
          </cell>
          <cell r="BH50">
            <v>218.15347295904158</v>
          </cell>
          <cell r="BI50">
            <v>194.64008284950256</v>
          </cell>
          <cell r="BJ50">
            <v>151.9607473759651</v>
          </cell>
          <cell r="BK50">
            <v>185.11122773694993</v>
          </cell>
          <cell r="BL50">
            <v>197.11422711420059</v>
          </cell>
          <cell r="BM50">
            <v>239.75332131814957</v>
          </cell>
          <cell r="BN50">
            <v>247.12996232271195</v>
          </cell>
          <cell r="BO50">
            <v>283.90631983661655</v>
          </cell>
          <cell r="BP50">
            <v>338.4512793188095</v>
          </cell>
          <cell r="BQ50">
            <v>440.7820526223183</v>
          </cell>
          <cell r="BR50">
            <v>477.98996306180953</v>
          </cell>
          <cell r="BS50">
            <v>507.42575795078278</v>
          </cell>
          <cell r="BT50">
            <v>458.32585853290556</v>
          </cell>
          <cell r="BU50">
            <v>442.83990789127353</v>
          </cell>
          <cell r="BV50">
            <v>452.66987871074679</v>
          </cell>
          <cell r="BW50">
            <v>447.39966002464297</v>
          </cell>
          <cell r="BX50">
            <v>479.53855812597277</v>
          </cell>
          <cell r="BY50">
            <v>520.91074615287778</v>
          </cell>
          <cell r="BZ50">
            <v>568.7312507238388</v>
          </cell>
          <cell r="CA50">
            <v>615.61510505437843</v>
          </cell>
          <cell r="CB50">
            <v>542.02076112699501</v>
          </cell>
          <cell r="CC50">
            <v>534.47066637420653</v>
          </cell>
          <cell r="CD50">
            <v>439.15991316890722</v>
          </cell>
          <cell r="CE50">
            <v>349.91865352153775</v>
          </cell>
          <cell r="CF50">
            <v>433.82308824348451</v>
          </cell>
          <cell r="CG50">
            <v>475.58797555637358</v>
          </cell>
          <cell r="CH50">
            <v>704.37069420671469</v>
          </cell>
          <cell r="CI50">
            <v>769.06339177513121</v>
          </cell>
          <cell r="CJ50">
            <v>420.14660710334772</v>
          </cell>
          <cell r="CK50">
            <v>268.07901221847533</v>
          </cell>
          <cell r="CL50">
            <v>265.24824704742429</v>
          </cell>
          <cell r="CM50">
            <v>182.62459480237962</v>
          </cell>
          <cell r="CN50">
            <v>159.66625668716429</v>
          </cell>
          <cell r="CO50">
            <v>232.261507024765</v>
          </cell>
          <cell r="CP50">
            <v>304.81929135274891</v>
          </cell>
          <cell r="CQ50">
            <v>345.23678994941713</v>
          </cell>
          <cell r="CR50">
            <v>409.92116173791885</v>
          </cell>
          <cell r="CS50">
            <v>408.53908227205278</v>
          </cell>
          <cell r="CT50">
            <v>405.3405951547623</v>
          </cell>
          <cell r="CU50">
            <v>391.11044965028765</v>
          </cell>
          <cell r="CV50">
            <v>381.96041752386094</v>
          </cell>
          <cell r="CW50">
            <v>382.62370465707778</v>
          </cell>
          <cell r="CX50">
            <v>353.01445601987842</v>
          </cell>
          <cell r="CY50">
            <v>411.85413030815118</v>
          </cell>
          <cell r="CZ50">
            <v>485.83284774160387</v>
          </cell>
          <cell r="DA50">
            <v>743.80852603340156</v>
          </cell>
          <cell r="DB50">
            <v>801.12874548721311</v>
          </cell>
          <cell r="DC50">
            <v>792.30896929740913</v>
          </cell>
          <cell r="DD50">
            <v>908.01788329410556</v>
          </cell>
          <cell r="DE50">
            <v>938.83575764894488</v>
          </cell>
          <cell r="DF50">
            <v>785.83706304359441</v>
          </cell>
          <cell r="DG50">
            <v>663.77002845191953</v>
          </cell>
          <cell r="DH50">
            <v>406.33552585458756</v>
          </cell>
          <cell r="DI50">
            <v>382.61121598720553</v>
          </cell>
          <cell r="DJ50">
            <v>244.59198707866668</v>
          </cell>
          <cell r="DK50">
            <v>246.87741366529465</v>
          </cell>
          <cell r="DL50">
            <v>302.88771041250226</v>
          </cell>
          <cell r="DM50">
            <v>151.71652449846266</v>
          </cell>
          <cell r="DN50">
            <v>104.7480247387886</v>
          </cell>
          <cell r="DO50">
            <v>90.634440153121957</v>
          </cell>
          <cell r="DP50">
            <v>89.758845632076273</v>
          </cell>
          <cell r="DQ50">
            <v>120.89726251363754</v>
          </cell>
          <cell r="DR50">
            <v>131.9636116504669</v>
          </cell>
          <cell r="DS50">
            <v>111.51410854959488</v>
          </cell>
          <cell r="DT50">
            <v>97.093857737064369</v>
          </cell>
          <cell r="DU50">
            <v>88.3212609667778</v>
          </cell>
          <cell r="DV50">
            <v>73.812201835155477</v>
          </cell>
          <cell r="DW50">
            <v>60.987725506305694</v>
          </cell>
          <cell r="DX50">
            <v>61.510862010955812</v>
          </cell>
          <cell r="DY50">
            <v>62.078402675151828</v>
          </cell>
          <cell r="DZ50">
            <v>67.157128423213962</v>
          </cell>
          <cell r="EA50">
            <v>65.392063081264496</v>
          </cell>
          <cell r="EB50">
            <v>65.709830348014833</v>
          </cell>
          <cell r="EC50">
            <v>93.51238474369049</v>
          </cell>
          <cell r="ED50">
            <v>69.335707500934603</v>
          </cell>
          <cell r="EE50">
            <v>67.856493936061867</v>
          </cell>
          <cell r="EF50">
            <v>66.355078291416177</v>
          </cell>
          <cell r="EG50">
            <v>63.935051596164705</v>
          </cell>
          <cell r="EH50">
            <v>64.098791934490194</v>
          </cell>
          <cell r="EI50">
            <v>65.576617869377145</v>
          </cell>
          <cell r="EJ50">
            <v>67.323644021511086</v>
          </cell>
          <cell r="EK50">
            <v>79.387699118137363</v>
          </cell>
          <cell r="EL50">
            <v>78.204050740241996</v>
          </cell>
          <cell r="EM50">
            <v>79.373822818279265</v>
          </cell>
          <cell r="EN50">
            <v>76.057387152194977</v>
          </cell>
          <cell r="EO50">
            <v>85.823526992321007</v>
          </cell>
          <cell r="EP50">
            <v>92.20523729705809</v>
          </cell>
          <cell r="EQ50">
            <v>81.247123299121853</v>
          </cell>
          <cell r="ER50">
            <v>74.851536694526672</v>
          </cell>
          <cell r="ES50">
            <v>71.419927739620206</v>
          </cell>
          <cell r="ET50">
            <v>72.310786190509788</v>
          </cell>
          <cell r="EU50">
            <v>69.944877064704897</v>
          </cell>
          <cell r="EV50">
            <v>66.146933793544761</v>
          </cell>
          <cell r="EW50">
            <v>69.82831614589692</v>
          </cell>
          <cell r="EX50">
            <v>72.666019466876975</v>
          </cell>
          <cell r="EY50">
            <v>72.0290973033905</v>
          </cell>
          <cell r="EZ50">
            <v>72.903304194450371</v>
          </cell>
          <cell r="FA50">
            <v>75.090209052085868</v>
          </cell>
          <cell r="FB50">
            <v>76.218352230548859</v>
          </cell>
          <cell r="FC50">
            <v>81.505222476482388</v>
          </cell>
          <cell r="FD50">
            <v>73.889909114360819</v>
          </cell>
          <cell r="FE50">
            <v>71.267288441181179</v>
          </cell>
          <cell r="FF50">
            <v>60.52009420108795</v>
          </cell>
          <cell r="FG50">
            <v>59.108874505519871</v>
          </cell>
          <cell r="FH50">
            <v>57.969630287170418</v>
          </cell>
          <cell r="FI50">
            <v>61.476171261310576</v>
          </cell>
          <cell r="FJ50">
            <v>61.311043292999265</v>
          </cell>
          <cell r="FK50">
            <v>60.005283476352695</v>
          </cell>
          <cell r="FL50">
            <v>64.617765549182892</v>
          </cell>
          <cell r="FM50">
            <v>64.071039334774014</v>
          </cell>
          <cell r="FN50">
            <v>68.776492616653442</v>
          </cell>
          <cell r="FO50">
            <v>73.375098389625549</v>
          </cell>
          <cell r="FP50">
            <v>72.113742732524869</v>
          </cell>
          <cell r="FQ50">
            <v>74.178536151409148</v>
          </cell>
          <cell r="FR50">
            <v>76.34601418924332</v>
          </cell>
          <cell r="FS50">
            <v>79.001937982082367</v>
          </cell>
          <cell r="FT50">
            <v>82.469625316619883</v>
          </cell>
          <cell r="FU50">
            <v>82.742988423824301</v>
          </cell>
          <cell r="FV50">
            <v>85.258761588096618</v>
          </cell>
          <cell r="FW50">
            <v>88.013207109928132</v>
          </cell>
          <cell r="FX50">
            <v>92.375915785312657</v>
          </cell>
          <cell r="FY50">
            <v>97.476843613147736</v>
          </cell>
          <cell r="FZ50">
            <v>95.355157364845283</v>
          </cell>
          <cell r="GA50">
            <v>92.500802484035489</v>
          </cell>
          <cell r="GB50">
            <v>92.549369533538822</v>
          </cell>
          <cell r="GC50">
            <v>92.653441782474516</v>
          </cell>
          <cell r="GD50">
            <v>91.561376983642575</v>
          </cell>
          <cell r="GE50">
            <v>87.571940774440762</v>
          </cell>
          <cell r="GF50">
            <v>93.053079218387595</v>
          </cell>
          <cell r="GG50">
            <v>103.39786076259612</v>
          </cell>
          <cell r="GH50">
            <v>104.63701433992385</v>
          </cell>
          <cell r="GI50">
            <v>102.47924971199036</v>
          </cell>
          <cell r="GJ50">
            <v>92.550757163524636</v>
          </cell>
          <cell r="GK50">
            <v>89.416101025581369</v>
          </cell>
          <cell r="GL50">
            <v>88.294895997047433</v>
          </cell>
          <cell r="GM50">
            <v>87.341594196796407</v>
          </cell>
          <cell r="GN50">
            <v>85.047841830253603</v>
          </cell>
          <cell r="GO50">
            <v>82.716623454093934</v>
          </cell>
          <cell r="GP50">
            <v>83.77260987329484</v>
          </cell>
          <cell r="GQ50">
            <v>77.975091792583456</v>
          </cell>
          <cell r="GR50">
            <v>70.363941320419315</v>
          </cell>
          <cell r="GS50">
            <v>70.406957849979392</v>
          </cell>
          <cell r="GT50">
            <v>71.65998772716523</v>
          </cell>
          <cell r="GU50">
            <v>74.143845401763926</v>
          </cell>
          <cell r="GV50">
            <v>77.313192289352415</v>
          </cell>
          <cell r="GW50">
            <v>75.850630284309389</v>
          </cell>
          <cell r="GX50">
            <v>75.999106692790988</v>
          </cell>
          <cell r="GY50">
            <v>74.524056017875679</v>
          </cell>
          <cell r="GZ50">
            <v>71.147952262401589</v>
          </cell>
          <cell r="HA50">
            <v>73.139201292037967</v>
          </cell>
          <cell r="HB50">
            <v>77.243810790061943</v>
          </cell>
          <cell r="HC50">
            <v>79.705466384887686</v>
          </cell>
          <cell r="HD50">
            <v>81.111135560512551</v>
          </cell>
          <cell r="HE50">
            <v>85.633421684265144</v>
          </cell>
          <cell r="HF50">
            <v>89.203793637752526</v>
          </cell>
          <cell r="HG50">
            <v>92.198299147129049</v>
          </cell>
          <cell r="HH50">
            <v>99.561063851833339</v>
          </cell>
          <cell r="HI50">
            <v>104.68141849946974</v>
          </cell>
          <cell r="HJ50">
            <v>108.21709970331192</v>
          </cell>
          <cell r="HK50">
            <v>109.42156253099442</v>
          </cell>
          <cell r="HL50">
            <v>114.40731707000731</v>
          </cell>
          <cell r="HM50">
            <v>117.13400999212264</v>
          </cell>
          <cell r="HN50">
            <v>114.90825149488448</v>
          </cell>
          <cell r="HO50">
            <v>108.30590802240371</v>
          </cell>
          <cell r="HP50">
            <v>106.71013353872299</v>
          </cell>
          <cell r="HQ50">
            <v>108.55290615987778</v>
          </cell>
          <cell r="HR50">
            <v>101.91725956773759</v>
          </cell>
          <cell r="HS50">
            <v>94.96800859880446</v>
          </cell>
          <cell r="HT50">
            <v>96.057298137664802</v>
          </cell>
          <cell r="HU50">
            <v>97.120222706794735</v>
          </cell>
          <cell r="HV50">
            <v>97.615606611728666</v>
          </cell>
          <cell r="HW50">
            <v>99.19889242553711</v>
          </cell>
          <cell r="HX50">
            <v>97.077206177234658</v>
          </cell>
          <cell r="HY50">
            <v>96.956482368469239</v>
          </cell>
          <cell r="HZ50">
            <v>94.697420751571656</v>
          </cell>
          <cell r="IA50">
            <v>99.835814589023599</v>
          </cell>
          <cell r="IB50">
            <v>97.757144870281223</v>
          </cell>
          <cell r="IC50">
            <v>90.914741410255431</v>
          </cell>
          <cell r="ID50">
            <v>86.198187088489533</v>
          </cell>
          <cell r="IE50">
            <v>82.928930841922764</v>
          </cell>
          <cell r="IF50">
            <v>84.925730391502384</v>
          </cell>
          <cell r="IG50">
            <v>109.34524288177489</v>
          </cell>
          <cell r="IH50">
            <v>107.22216900348663</v>
          </cell>
          <cell r="II50">
            <v>95.534161633014676</v>
          </cell>
          <cell r="IJ50">
            <v>92.289882726192474</v>
          </cell>
          <cell r="IK50">
            <v>85.817976472377779</v>
          </cell>
          <cell r="IL50">
            <v>96.219650846004484</v>
          </cell>
          <cell r="IM50">
            <v>96.4291829738617</v>
          </cell>
          <cell r="IN50">
            <v>90.692720612525946</v>
          </cell>
          <cell r="IO50">
            <v>84.170859679222104</v>
          </cell>
          <cell r="IP50">
            <v>83.854480042457581</v>
          </cell>
          <cell r="IQ50">
            <v>83.797587213039407</v>
          </cell>
          <cell r="IR50">
            <v>82.872038012504575</v>
          </cell>
          <cell r="IS50">
            <v>80.940457072257999</v>
          </cell>
          <cell r="IT50">
            <v>84.109803959846488</v>
          </cell>
          <cell r="IU50">
            <v>83.196743429183968</v>
          </cell>
          <cell r="IV50">
            <v>90.818994941234592</v>
          </cell>
          <cell r="IW50">
            <v>108.38639056158065</v>
          </cell>
          <cell r="IX50">
            <v>115.82686254549027</v>
          </cell>
          <cell r="IY50">
            <v>131.61392889404297</v>
          </cell>
          <cell r="IZ50">
            <v>137.1255951976776</v>
          </cell>
          <cell r="JA50">
            <v>124.11101356077195</v>
          </cell>
          <cell r="JB50">
            <v>120.95693060302736</v>
          </cell>
          <cell r="JC50">
            <v>106.43260754156111</v>
          </cell>
          <cell r="JD50">
            <v>108.7943537774086</v>
          </cell>
          <cell r="JE50">
            <v>106.75176243829726</v>
          </cell>
          <cell r="JF50">
            <v>115.02481241369247</v>
          </cell>
          <cell r="JG50">
            <v>117.41431124925613</v>
          </cell>
          <cell r="JH50">
            <v>129.35903016710282</v>
          </cell>
          <cell r="JI50">
            <v>112.70469507741929</v>
          </cell>
          <cell r="JJ50">
            <v>99.839977478981027</v>
          </cell>
          <cell r="JK50">
            <v>100.44359652280808</v>
          </cell>
          <cell r="JL50">
            <v>95.256635635852817</v>
          </cell>
          <cell r="JM50">
            <v>82.525130516052243</v>
          </cell>
          <cell r="JN50">
            <v>82.265643708705895</v>
          </cell>
          <cell r="JO50">
            <v>80.755902284145364</v>
          </cell>
          <cell r="JP50">
            <v>89.943400420188894</v>
          </cell>
          <cell r="JQ50">
            <v>98.550869222164152</v>
          </cell>
          <cell r="JR50">
            <v>106.1301042046547</v>
          </cell>
          <cell r="JS50">
            <v>109.26892323255539</v>
          </cell>
          <cell r="JT50">
            <v>109.34663051176071</v>
          </cell>
          <cell r="JU50">
            <v>103.91960963726044</v>
          </cell>
          <cell r="JV50">
            <v>103.47834330177308</v>
          </cell>
          <cell r="JW50">
            <v>102.7970169787407</v>
          </cell>
          <cell r="JX50">
            <v>102.79285408878327</v>
          </cell>
          <cell r="JY50">
            <v>103.99870454645158</v>
          </cell>
          <cell r="JZ50">
            <v>110.40955508089064</v>
          </cell>
          <cell r="KA50">
            <v>113.17787690258025</v>
          </cell>
          <cell r="KB50">
            <v>103.3631700129509</v>
          </cell>
          <cell r="KC50">
            <v>94.061886218070981</v>
          </cell>
          <cell r="KD50">
            <v>87.384610726356499</v>
          </cell>
          <cell r="KE50">
            <v>88.837459321498869</v>
          </cell>
          <cell r="KF50">
            <v>89.932299380302439</v>
          </cell>
          <cell r="KG50">
            <v>89.119148208618171</v>
          </cell>
          <cell r="KH50">
            <v>98.847822039127351</v>
          </cell>
          <cell r="KI50">
            <v>101.66609854030609</v>
          </cell>
          <cell r="KJ50">
            <v>101.21789405488967</v>
          </cell>
          <cell r="KK50">
            <v>92.86574917030336</v>
          </cell>
          <cell r="KL50">
            <v>88.518304424762718</v>
          </cell>
          <cell r="KM50">
            <v>85.959514730930337</v>
          </cell>
          <cell r="KN50">
            <v>83.797587213039407</v>
          </cell>
          <cell r="KO50">
            <v>81.549626636028293</v>
          </cell>
          <cell r="KP50">
            <v>85.423889556407929</v>
          </cell>
          <cell r="KQ50">
            <v>91.225570527076727</v>
          </cell>
          <cell r="KR50">
            <v>94.919441549301141</v>
          </cell>
          <cell r="KS50">
            <v>94.855610569953924</v>
          </cell>
          <cell r="KT50">
            <v>95.73814324092865</v>
          </cell>
          <cell r="KU50">
            <v>88.713960252761851</v>
          </cell>
          <cell r="KV50">
            <v>97.673887071132654</v>
          </cell>
          <cell r="KW50">
            <v>100.4019676232338</v>
          </cell>
          <cell r="KX50">
            <v>101.54537473154068</v>
          </cell>
          <cell r="KY50">
            <v>104.85209698772429</v>
          </cell>
          <cell r="KZ50">
            <v>122.88018576335907</v>
          </cell>
          <cell r="LA50">
            <v>135.06496466875075</v>
          </cell>
          <cell r="LB50">
            <v>133.06538985919954</v>
          </cell>
          <cell r="LC50">
            <v>129.88355430173874</v>
          </cell>
          <cell r="LD50">
            <v>131.67220935344696</v>
          </cell>
          <cell r="LE50">
            <v>127.73827834367754</v>
          </cell>
          <cell r="LF50">
            <v>129.47975397586822</v>
          </cell>
          <cell r="LG50">
            <v>127.38443269729613</v>
          </cell>
          <cell r="LH50">
            <v>131.43214936590195</v>
          </cell>
          <cell r="LI50">
            <v>112.32864735126496</v>
          </cell>
          <cell r="LJ50">
            <v>112.10107603359222</v>
          </cell>
          <cell r="LK50">
            <v>111.38505896091461</v>
          </cell>
          <cell r="LL50">
            <v>111.40864867067337</v>
          </cell>
          <cell r="LM50">
            <v>110.28744364213944</v>
          </cell>
          <cell r="LN50">
            <v>115.07892998313905</v>
          </cell>
          <cell r="LO50">
            <v>113.18481505250929</v>
          </cell>
          <cell r="LP50">
            <v>114.33793557071685</v>
          </cell>
          <cell r="LQ50">
            <v>111.18662787294387</v>
          </cell>
          <cell r="LR50">
            <v>113.58167722845077</v>
          </cell>
          <cell r="LS50">
            <v>103.2882379937172</v>
          </cell>
          <cell r="LT50">
            <v>88.368440386295319</v>
          </cell>
          <cell r="LU50">
            <v>75.8686694741249</v>
          </cell>
          <cell r="LV50">
            <v>76.072651082038888</v>
          </cell>
          <cell r="LW50">
            <v>75.174854481220237</v>
          </cell>
          <cell r="LX50">
            <v>80.078738851070412</v>
          </cell>
          <cell r="LY50">
            <v>86.581172964572914</v>
          </cell>
          <cell r="LZ50">
            <v>97.450478643417355</v>
          </cell>
          <cell r="MA50">
            <v>99.239133695125574</v>
          </cell>
          <cell r="MB50">
            <v>98.541155812263483</v>
          </cell>
          <cell r="MC50">
            <v>103.97233957672118</v>
          </cell>
          <cell r="MD50">
            <v>106.15091865444184</v>
          </cell>
          <cell r="ME50">
            <v>105.75128121852875</v>
          </cell>
          <cell r="MF50">
            <v>102.66657976007461</v>
          </cell>
          <cell r="MG50">
            <v>101.08884446620941</v>
          </cell>
          <cell r="MH50">
            <v>108.32117195224761</v>
          </cell>
          <cell r="MI50">
            <v>118.03458185291289</v>
          </cell>
          <cell r="MJ50">
            <v>118.03180659294129</v>
          </cell>
          <cell r="MK50">
            <v>117.78897134542466</v>
          </cell>
          <cell r="ML50">
            <v>104.68280612945556</v>
          </cell>
          <cell r="MM50">
            <v>90.61223807334899</v>
          </cell>
          <cell r="MN50">
            <v>86.761564862728122</v>
          </cell>
          <cell r="MO50">
            <v>86.0011436305046</v>
          </cell>
          <cell r="MP50">
            <v>83.717104673862465</v>
          </cell>
          <cell r="MQ50">
            <v>82.794330733299248</v>
          </cell>
          <cell r="MR50">
            <v>84.853573632240298</v>
          </cell>
          <cell r="MS50">
            <v>88.597399333953859</v>
          </cell>
          <cell r="MT50">
            <v>93.434677464485176</v>
          </cell>
          <cell r="MU50">
            <v>141.31207486486434</v>
          </cell>
          <cell r="MV50">
            <v>154.16569142341612</v>
          </cell>
          <cell r="MW50">
            <v>149.69058471918106</v>
          </cell>
          <cell r="MX50">
            <v>148.15586595487596</v>
          </cell>
          <cell r="MY50">
            <v>139.82037263011932</v>
          </cell>
          <cell r="MZ50">
            <v>113.20007898235322</v>
          </cell>
          <cell r="NA50">
            <v>114.73896063661574</v>
          </cell>
          <cell r="NB50">
            <v>119.70528835582734</v>
          </cell>
          <cell r="NC50">
            <v>119.45829021835327</v>
          </cell>
          <cell r="ND50">
            <v>132.04964470958711</v>
          </cell>
          <cell r="NE50">
            <v>143.94718420791628</v>
          </cell>
          <cell r="NF50">
            <v>152.58518086957932</v>
          </cell>
          <cell r="NG50">
            <v>160.80550090551378</v>
          </cell>
          <cell r="NH50">
            <v>157.092203063488</v>
          </cell>
          <cell r="NI50">
            <v>149.06060070562364</v>
          </cell>
          <cell r="NJ50">
            <v>146.35610986328123</v>
          </cell>
          <cell r="NK50">
            <v>144.35653505373003</v>
          </cell>
          <cell r="NL50">
            <v>144.51333724212648</v>
          </cell>
          <cell r="NM50">
            <v>138.68529130172729</v>
          </cell>
          <cell r="NN50">
            <v>143.37964354372025</v>
          </cell>
          <cell r="NO50">
            <v>157.27537022161482</v>
          </cell>
          <cell r="NP50">
            <v>166.98045434236525</v>
          </cell>
          <cell r="NQ50">
            <v>171.84964796257017</v>
          </cell>
          <cell r="NR50">
            <v>171.72476126384737</v>
          </cell>
          <cell r="NS50">
            <v>168.96754048204423</v>
          </cell>
          <cell r="NT50">
            <v>165.1140920114517</v>
          </cell>
          <cell r="NU50">
            <v>167.31903605890273</v>
          </cell>
          <cell r="NV50">
            <v>176.70496528291702</v>
          </cell>
          <cell r="NW50">
            <v>173.82008254241941</v>
          </cell>
          <cell r="NX50">
            <v>171.41115688705446</v>
          </cell>
          <cell r="NY50">
            <v>178.40481201553345</v>
          </cell>
          <cell r="NZ50">
            <v>194.97727693605421</v>
          </cell>
          <cell r="OA50">
            <v>196.66047210884093</v>
          </cell>
          <cell r="OB50">
            <v>183.21017465639116</v>
          </cell>
          <cell r="OC50">
            <v>169.10630348062517</v>
          </cell>
          <cell r="OD50">
            <v>175.66840568351745</v>
          </cell>
          <cell r="OE50">
            <v>187.73246078014373</v>
          </cell>
          <cell r="OF50">
            <v>191.66361652994155</v>
          </cell>
          <cell r="OG50">
            <v>195.69051874876024</v>
          </cell>
          <cell r="OH50">
            <v>220.81772253179551</v>
          </cell>
          <cell r="OI50">
            <v>229.48208416318894</v>
          </cell>
          <cell r="OJ50">
            <v>230.9196688284874</v>
          </cell>
          <cell r="OK50">
            <v>232.29342251443862</v>
          </cell>
          <cell r="OL50">
            <v>237.66355055952073</v>
          </cell>
          <cell r="OM50">
            <v>238.22137781381608</v>
          </cell>
          <cell r="ON50">
            <v>232.66253209066392</v>
          </cell>
          <cell r="OO50">
            <v>224.50881829404833</v>
          </cell>
          <cell r="OP50">
            <v>227.02736671829223</v>
          </cell>
          <cell r="OQ50">
            <v>227.97650562858581</v>
          </cell>
          <cell r="OR50">
            <v>221.73355832242967</v>
          </cell>
          <cell r="OS50">
            <v>233.33136974382401</v>
          </cell>
          <cell r="OT50">
            <v>223.4181411252022</v>
          </cell>
          <cell r="OU50">
            <v>209.09918730163574</v>
          </cell>
          <cell r="OV50">
            <v>216.63818101453782</v>
          </cell>
          <cell r="OW50">
            <v>216.62291708469394</v>
          </cell>
          <cell r="OX50">
            <v>245.59108066844939</v>
          </cell>
          <cell r="OY50">
            <v>263.53868690490719</v>
          </cell>
          <cell r="OZ50">
            <v>278.40575457286832</v>
          </cell>
          <cell r="PA50">
            <v>295.1530608716011</v>
          </cell>
          <cell r="PB50">
            <v>276.92237811803818</v>
          </cell>
          <cell r="PC50">
            <v>261.07286842012405</v>
          </cell>
          <cell r="PD50">
            <v>260.00855622100829</v>
          </cell>
          <cell r="PE50">
            <v>260.96740854120253</v>
          </cell>
          <cell r="PF50">
            <v>251.31921724987032</v>
          </cell>
          <cell r="PG50">
            <v>250.72669924592972</v>
          </cell>
          <cell r="PH50">
            <v>242.23717899274826</v>
          </cell>
          <cell r="PI50">
            <v>229.88172159910201</v>
          </cell>
          <cell r="PJ50">
            <v>224.08697877836229</v>
          </cell>
          <cell r="PK50">
            <v>206.83318753480913</v>
          </cell>
          <cell r="PL50">
            <v>201.78082675647732</v>
          </cell>
          <cell r="PM50">
            <v>193.72563468885423</v>
          </cell>
          <cell r="PN50">
            <v>206.310051030159</v>
          </cell>
          <cell r="PO50">
            <v>246.55409587860109</v>
          </cell>
          <cell r="PP50">
            <v>259.30364018821717</v>
          </cell>
          <cell r="PQ50">
            <v>253.6545985159874</v>
          </cell>
          <cell r="PR50">
            <v>272.36262598466874</v>
          </cell>
          <cell r="PS50">
            <v>263.01971329021455</v>
          </cell>
          <cell r="PT50">
            <v>248.88808951473234</v>
          </cell>
          <cell r="PU50">
            <v>239.04979291534423</v>
          </cell>
          <cell r="PV50">
            <v>273.64479609155654</v>
          </cell>
          <cell r="PW50">
            <v>269.44582775449754</v>
          </cell>
          <cell r="PX50">
            <v>264.77090233230592</v>
          </cell>
          <cell r="PY50">
            <v>257.76198327398299</v>
          </cell>
          <cell r="PZ50">
            <v>251.47185654830932</v>
          </cell>
          <cell r="QA50">
            <v>256.92385476255413</v>
          </cell>
          <cell r="QB50">
            <v>247.37557283020018</v>
          </cell>
          <cell r="QC50">
            <v>261.4308769564629</v>
          </cell>
          <cell r="QD50">
            <v>293.99855272340778</v>
          </cell>
          <cell r="QE50">
            <v>265.11919745874405</v>
          </cell>
          <cell r="QF50">
            <v>254.8174324440956</v>
          </cell>
          <cell r="QG50">
            <v>237.04744284582139</v>
          </cell>
          <cell r="QH50">
            <v>221.04806910943987</v>
          </cell>
          <cell r="QI50">
            <v>191.07942430591584</v>
          </cell>
          <cell r="QJ50">
            <v>177.51811645460128</v>
          </cell>
          <cell r="QK50">
            <v>169.69604622459411</v>
          </cell>
          <cell r="QL50">
            <v>162.75095814561845</v>
          </cell>
          <cell r="QM50">
            <v>163.29490910005569</v>
          </cell>
          <cell r="QN50">
            <v>170.08735788059235</v>
          </cell>
          <cell r="QO50">
            <v>171.76083964347839</v>
          </cell>
          <cell r="QP50">
            <v>171.36120220756533</v>
          </cell>
          <cell r="QQ50">
            <v>176.43854032564164</v>
          </cell>
          <cell r="QR50">
            <v>182.18194083690642</v>
          </cell>
          <cell r="QS50">
            <v>184.20371772623065</v>
          </cell>
          <cell r="QT50">
            <v>187.99472284746173</v>
          </cell>
          <cell r="QU50">
            <v>190.78524674892427</v>
          </cell>
          <cell r="QV50">
            <v>177.34327507638932</v>
          </cell>
          <cell r="QW50">
            <v>175.11335368919373</v>
          </cell>
          <cell r="QX50">
            <v>166.35047032880783</v>
          </cell>
          <cell r="QY50">
            <v>162.51644867801664</v>
          </cell>
          <cell r="QZ50">
            <v>167.41061963796616</v>
          </cell>
          <cell r="RA50">
            <v>161.7338253660202</v>
          </cell>
          <cell r="RB50">
            <v>160.34203249025344</v>
          </cell>
          <cell r="RC50">
            <v>164.31898002958297</v>
          </cell>
          <cell r="RD50">
            <v>163.31711117982863</v>
          </cell>
          <cell r="RE50">
            <v>161.81847079515455</v>
          </cell>
          <cell r="RF50">
            <v>160.63898530721664</v>
          </cell>
          <cell r="RG50">
            <v>153.97558611536024</v>
          </cell>
          <cell r="RH50">
            <v>153.35254025173185</v>
          </cell>
          <cell r="RI50">
            <v>149.32286277294159</v>
          </cell>
          <cell r="RJ50">
            <v>143.38103117370605</v>
          </cell>
          <cell r="RK50">
            <v>141.9129186487198</v>
          </cell>
          <cell r="RL50">
            <v>142.95641639804842</v>
          </cell>
          <cell r="RM50">
            <v>154.06300680446626</v>
          </cell>
          <cell r="RN50">
            <v>154.47235765028</v>
          </cell>
          <cell r="RO50">
            <v>155.61298949861526</v>
          </cell>
          <cell r="RP50">
            <v>153.64810543870925</v>
          </cell>
          <cell r="RQ50">
            <v>155.78644324684143</v>
          </cell>
          <cell r="RR50">
            <v>155.99181248474122</v>
          </cell>
          <cell r="RS50">
            <v>155.27718304204942</v>
          </cell>
          <cell r="RT50">
            <v>153.77160450744628</v>
          </cell>
          <cell r="RU50">
            <v>154.13377593374253</v>
          </cell>
          <cell r="RV50">
            <v>153.42885990095138</v>
          </cell>
          <cell r="RW50">
            <v>154.03941709470749</v>
          </cell>
          <cell r="RX50">
            <v>153.06668847465517</v>
          </cell>
          <cell r="RY50">
            <v>152.56991693973541</v>
          </cell>
          <cell r="RZ50">
            <v>154.7693104672432</v>
          </cell>
          <cell r="SA50">
            <v>153.99778819513321</v>
          </cell>
          <cell r="SB50">
            <v>151.70403582859038</v>
          </cell>
          <cell r="SC50">
            <v>152.43947972106932</v>
          </cell>
          <cell r="SD50">
            <v>173.67160613393784</v>
          </cell>
          <cell r="SE50">
            <v>183.95116906881333</v>
          </cell>
          <cell r="SF50">
            <v>184.56727678251264</v>
          </cell>
          <cell r="SG50">
            <v>183.67641833162307</v>
          </cell>
          <cell r="SH50">
            <v>180.1698773574829</v>
          </cell>
          <cell r="SI50">
            <v>175.28403217744827</v>
          </cell>
          <cell r="SJ50">
            <v>170.08874551057815</v>
          </cell>
          <cell r="SK50">
            <v>163.92350548362734</v>
          </cell>
          <cell r="SL50">
            <v>162.6441106367111</v>
          </cell>
          <cell r="SM50">
            <v>164.59373076677321</v>
          </cell>
          <cell r="SN50">
            <v>163.34347614955902</v>
          </cell>
          <cell r="SO50">
            <v>162.12236176204681</v>
          </cell>
          <cell r="SP50">
            <v>163.82082086467744</v>
          </cell>
          <cell r="SQ50">
            <v>168.45828027725221</v>
          </cell>
          <cell r="SR50">
            <v>177.81645690155031</v>
          </cell>
          <cell r="TJ50" t="str">
            <v>Energy</v>
          </cell>
        </row>
        <row r="51">
          <cell r="A51" t="str">
            <v>XS1413581205 Corp</v>
          </cell>
          <cell r="B51" t="str">
            <v>TOTAL 3 7/8 PERP nc-22</v>
          </cell>
          <cell r="C51" t="str">
            <v>XS1413581205</v>
          </cell>
          <cell r="D51">
            <v>104.59659042477608</v>
          </cell>
          <cell r="E51">
            <v>103.81742034673691</v>
          </cell>
          <cell r="F51">
            <v>101.02339636176825</v>
          </cell>
          <cell r="G51">
            <v>104.04218094617129</v>
          </cell>
          <cell r="H51">
            <v>109.54631829231977</v>
          </cell>
          <cell r="I51">
            <v>124.23567213535308</v>
          </cell>
          <cell r="J51">
            <v>134.06320447862146</v>
          </cell>
          <cell r="K51">
            <v>144.42416864454748</v>
          </cell>
          <cell r="L51">
            <v>152.89015122324227</v>
          </cell>
          <cell r="M51">
            <v>166.54161056488752</v>
          </cell>
          <cell r="N51">
            <v>168.76424315929413</v>
          </cell>
          <cell r="O51">
            <v>168.43559321612122</v>
          </cell>
          <cell r="P51">
            <v>163.12524945348503</v>
          </cell>
          <cell r="Q51">
            <v>155.94190069556237</v>
          </cell>
          <cell r="R51">
            <v>154.0768871882558</v>
          </cell>
          <cell r="S51">
            <v>145.22431637853384</v>
          </cell>
          <cell r="T51">
            <v>144.92963025927543</v>
          </cell>
          <cell r="U51">
            <v>147.9534095236659</v>
          </cell>
          <cell r="V51">
            <v>150.58960162103176</v>
          </cell>
          <cell r="W51">
            <v>148.48883921831845</v>
          </cell>
          <cell r="X51">
            <v>162.65175379067659</v>
          </cell>
          <cell r="Y51">
            <v>189.99063416987659</v>
          </cell>
          <cell r="Z51">
            <v>195.70255020350217</v>
          </cell>
          <cell r="AA51">
            <v>201.86698424398898</v>
          </cell>
          <cell r="AB51">
            <v>208.92746387422085</v>
          </cell>
          <cell r="AC51">
            <v>208.98839897006752</v>
          </cell>
          <cell r="AD51">
            <v>212.17700267404317</v>
          </cell>
          <cell r="AE51">
            <v>202.11571930736301</v>
          </cell>
          <cell r="AF51">
            <v>197.60352540671823</v>
          </cell>
          <cell r="AG51">
            <v>191.66784770965577</v>
          </cell>
          <cell r="AH51">
            <v>191.48704029411078</v>
          </cell>
          <cell r="AI51">
            <v>198.82322625964881</v>
          </cell>
          <cell r="AJ51">
            <v>201.7940619161725</v>
          </cell>
          <cell r="AK51">
            <v>211.75545168310404</v>
          </cell>
          <cell r="AL51">
            <v>233.08673097342253</v>
          </cell>
          <cell r="AM51">
            <v>248.32150387108328</v>
          </cell>
          <cell r="AN51">
            <v>251.68292350262402</v>
          </cell>
          <cell r="AO51">
            <v>260.44559007257226</v>
          </cell>
          <cell r="AP51">
            <v>256.05826317161325</v>
          </cell>
          <cell r="AQ51">
            <v>252.41814039677382</v>
          </cell>
          <cell r="AR51">
            <v>256.06825253158809</v>
          </cell>
          <cell r="AS51">
            <v>241.8074422314763</v>
          </cell>
          <cell r="AT51">
            <v>237.24330365896225</v>
          </cell>
          <cell r="AU51">
            <v>208.1892501720786</v>
          </cell>
          <cell r="AV51">
            <v>172.08071067094804</v>
          </cell>
          <cell r="AW51">
            <v>202.67812027394771</v>
          </cell>
          <cell r="AX51">
            <v>199.86511650502683</v>
          </cell>
          <cell r="AY51">
            <v>193.67970480859279</v>
          </cell>
          <cell r="AZ51">
            <v>161.81264755278826</v>
          </cell>
          <cell r="BA51">
            <v>136.18494453728201</v>
          </cell>
          <cell r="BB51">
            <v>104.31289260149003</v>
          </cell>
          <cell r="BC51">
            <v>117.08029358536005</v>
          </cell>
          <cell r="BD51">
            <v>138.5004781794548</v>
          </cell>
          <cell r="BE51">
            <v>156.5792218619585</v>
          </cell>
          <cell r="BF51">
            <v>175.01658356755974</v>
          </cell>
          <cell r="BG51">
            <v>177.17528425812722</v>
          </cell>
          <cell r="BH51">
            <v>173.48621361941099</v>
          </cell>
          <cell r="BI51">
            <v>155.30457952916623</v>
          </cell>
          <cell r="BJ51">
            <v>148.42890305846927</v>
          </cell>
          <cell r="BK51">
            <v>169.39756858170034</v>
          </cell>
          <cell r="BL51">
            <v>191.10944248706102</v>
          </cell>
          <cell r="BM51">
            <v>195.85938315510751</v>
          </cell>
          <cell r="BN51">
            <v>197.54758499085904</v>
          </cell>
          <cell r="BO51">
            <v>213.53955137461423</v>
          </cell>
          <cell r="BP51">
            <v>230.85111221104862</v>
          </cell>
          <cell r="BQ51">
            <v>265.60109875559806</v>
          </cell>
          <cell r="BR51">
            <v>286.53480151891705</v>
          </cell>
          <cell r="BS51">
            <v>294.13470658779141</v>
          </cell>
          <cell r="BT51">
            <v>281.10858118057251</v>
          </cell>
          <cell r="BU51">
            <v>274.89519927620887</v>
          </cell>
          <cell r="BV51">
            <v>274.16397812604907</v>
          </cell>
          <cell r="BW51">
            <v>279.08973152965308</v>
          </cell>
          <cell r="BX51">
            <v>282.21839907377961</v>
          </cell>
          <cell r="BY51">
            <v>296.63704126149412</v>
          </cell>
          <cell r="BZ51">
            <v>309.62920284479856</v>
          </cell>
          <cell r="CA51">
            <v>323.45647492200135</v>
          </cell>
          <cell r="CB51">
            <v>293.79706622064117</v>
          </cell>
          <cell r="CC51">
            <v>286.74857382237906</v>
          </cell>
          <cell r="CD51">
            <v>260.99400593519209</v>
          </cell>
          <cell r="CE51">
            <v>223.81960172474385</v>
          </cell>
          <cell r="CF51">
            <v>247.64622313678265</v>
          </cell>
          <cell r="CG51">
            <v>262.24966848403216</v>
          </cell>
          <cell r="CH51">
            <v>316.45393357962371</v>
          </cell>
          <cell r="CI51">
            <v>334.24897943884139</v>
          </cell>
          <cell r="CJ51">
            <v>247.27461894571783</v>
          </cell>
          <cell r="CK51">
            <v>213.68939177423715</v>
          </cell>
          <cell r="CL51">
            <v>219.74394285500051</v>
          </cell>
          <cell r="CM51">
            <v>190.18442775338889</v>
          </cell>
          <cell r="CN51">
            <v>190.16345009744168</v>
          </cell>
          <cell r="CO51">
            <v>247.65421462476255</v>
          </cell>
          <cell r="CP51">
            <v>287.57968857228758</v>
          </cell>
          <cell r="CQ51">
            <v>311.16956215292214</v>
          </cell>
          <cell r="CR51">
            <v>338.24572236478326</v>
          </cell>
          <cell r="CS51">
            <v>351.79029555469754</v>
          </cell>
          <cell r="CT51">
            <v>343.76983843088152</v>
          </cell>
          <cell r="CU51">
            <v>352.40763800114394</v>
          </cell>
          <cell r="CV51">
            <v>345.77769978582859</v>
          </cell>
          <cell r="CW51">
            <v>346.46896349608903</v>
          </cell>
          <cell r="CX51">
            <v>334.09114755123852</v>
          </cell>
          <cell r="CY51">
            <v>368.4375639528036</v>
          </cell>
          <cell r="CZ51">
            <v>404.75488107740875</v>
          </cell>
          <cell r="DA51">
            <v>565.38279053717849</v>
          </cell>
          <cell r="DB51">
            <v>610.91629117459058</v>
          </cell>
          <cell r="DC51">
            <v>594.65561100751165</v>
          </cell>
          <cell r="DD51">
            <v>652.38212443023917</v>
          </cell>
          <cell r="DE51">
            <v>664.95073715060948</v>
          </cell>
          <cell r="DF51">
            <v>544.27527291029696</v>
          </cell>
          <cell r="DG51">
            <v>446.79310465961697</v>
          </cell>
          <cell r="DH51">
            <v>296.06864667892455</v>
          </cell>
          <cell r="DI51">
            <v>292.78913979917763</v>
          </cell>
          <cell r="DJ51">
            <v>217.08877097368239</v>
          </cell>
          <cell r="DK51">
            <v>205.69790379434824</v>
          </cell>
          <cell r="DL51">
            <v>228.17795948177576</v>
          </cell>
          <cell r="DM51">
            <v>135.69546589851379</v>
          </cell>
          <cell r="DN51">
            <v>106.47658797204495</v>
          </cell>
          <cell r="DO51">
            <v>93.788102931976326</v>
          </cell>
          <cell r="DP51">
            <v>98.738829735517498</v>
          </cell>
          <cell r="DQ51">
            <v>122.40861819595099</v>
          </cell>
          <cell r="DR51">
            <v>126.44631749778986</v>
          </cell>
          <cell r="DS51">
            <v>109.82102569162846</v>
          </cell>
          <cell r="DT51">
            <v>94.96185272902251</v>
          </cell>
          <cell r="DU51">
            <v>85.132322513759135</v>
          </cell>
          <cell r="DV51">
            <v>77.116860069930553</v>
          </cell>
          <cell r="DW51">
            <v>61.252757493853565</v>
          </cell>
          <cell r="DX51">
            <v>62.340598795115945</v>
          </cell>
          <cell r="DY51">
            <v>63.880958103239536</v>
          </cell>
          <cell r="DZ51">
            <v>66.83181503981352</v>
          </cell>
          <cell r="EA51">
            <v>65.620105674862856</v>
          </cell>
          <cell r="EB51">
            <v>67.689901061654098</v>
          </cell>
          <cell r="EC51">
            <v>82.193452809154991</v>
          </cell>
          <cell r="ED51">
            <v>70.756634573936452</v>
          </cell>
          <cell r="EE51">
            <v>72.12517689049244</v>
          </cell>
          <cell r="EF51">
            <v>74.185981853306288</v>
          </cell>
          <cell r="EG51">
            <v>74.664472196102139</v>
          </cell>
          <cell r="EH51">
            <v>73.685514918565744</v>
          </cell>
          <cell r="EI51">
            <v>75.357733778357513</v>
          </cell>
          <cell r="EJ51">
            <v>77.382577045261868</v>
          </cell>
          <cell r="EK51">
            <v>86.063330863416198</v>
          </cell>
          <cell r="EL51">
            <v>86.731619045734405</v>
          </cell>
          <cell r="EM51">
            <v>86.240142534971227</v>
          </cell>
          <cell r="EN51">
            <v>82.982612247169016</v>
          </cell>
          <cell r="EO51">
            <v>86.593765878081328</v>
          </cell>
          <cell r="EP51">
            <v>91.22383422642946</v>
          </cell>
          <cell r="EQ51">
            <v>74.909211515486248</v>
          </cell>
          <cell r="ER51">
            <v>68.824692354798316</v>
          </cell>
          <cell r="ES51">
            <v>61.73624251663685</v>
          </cell>
          <cell r="ET51">
            <v>61.203809629976746</v>
          </cell>
          <cell r="EU51">
            <v>60.4516108238697</v>
          </cell>
          <cell r="EV51">
            <v>59.831271569430832</v>
          </cell>
          <cell r="EW51">
            <v>61.658325508832931</v>
          </cell>
          <cell r="EX51">
            <v>64.249565486311909</v>
          </cell>
          <cell r="EY51">
            <v>63.847993215322489</v>
          </cell>
          <cell r="EZ51">
            <v>64.053774030804632</v>
          </cell>
          <cell r="FA51">
            <v>65.123634484112259</v>
          </cell>
          <cell r="FB51">
            <v>64.990775996446615</v>
          </cell>
          <cell r="FC51">
            <v>70.007432575821866</v>
          </cell>
          <cell r="FD51">
            <v>68.576956227421761</v>
          </cell>
          <cell r="FE51">
            <v>66.208478977382185</v>
          </cell>
          <cell r="FF51">
            <v>58.475715420842164</v>
          </cell>
          <cell r="FG51">
            <v>58.361836717128753</v>
          </cell>
          <cell r="FH51">
            <v>59.275863154828549</v>
          </cell>
          <cell r="FI51">
            <v>59.571548210084437</v>
          </cell>
          <cell r="FJ51">
            <v>60.981046902537344</v>
          </cell>
          <cell r="FK51">
            <v>62.802107225954529</v>
          </cell>
          <cell r="FL51">
            <v>64.861913252770904</v>
          </cell>
          <cell r="FM51">
            <v>65.677045026719568</v>
          </cell>
          <cell r="FN51">
            <v>66.903738431632519</v>
          </cell>
          <cell r="FO51">
            <v>68.28526691615582</v>
          </cell>
          <cell r="FP51">
            <v>69.294192273616787</v>
          </cell>
          <cell r="FQ51">
            <v>70.481927174627785</v>
          </cell>
          <cell r="FR51">
            <v>71.736590787470348</v>
          </cell>
          <cell r="FS51">
            <v>74.740391331911084</v>
          </cell>
          <cell r="FT51">
            <v>76.323704887926581</v>
          </cell>
          <cell r="FU51">
            <v>75.376713562309732</v>
          </cell>
          <cell r="FV51">
            <v>77.191780269742011</v>
          </cell>
          <cell r="FW51">
            <v>82.323314488828188</v>
          </cell>
          <cell r="FX51">
            <v>86.695657349824899</v>
          </cell>
          <cell r="FY51">
            <v>91.078988506793976</v>
          </cell>
          <cell r="FZ51">
            <v>90.49261307626962</v>
          </cell>
          <cell r="GA51">
            <v>84.170347148180014</v>
          </cell>
          <cell r="GB51">
            <v>85.813596864044669</v>
          </cell>
          <cell r="GC51">
            <v>86.930407309234141</v>
          </cell>
          <cell r="GD51">
            <v>85.861545791924001</v>
          </cell>
          <cell r="GE51">
            <v>84.235277988016605</v>
          </cell>
          <cell r="GF51">
            <v>91.405640577971937</v>
          </cell>
          <cell r="GG51">
            <v>107.85611858457327</v>
          </cell>
          <cell r="GH51">
            <v>111.68304239094257</v>
          </cell>
          <cell r="GI51">
            <v>112.30637845337391</v>
          </cell>
          <cell r="GJ51">
            <v>104.1920213457942</v>
          </cell>
          <cell r="GK51">
            <v>98.566013807952416</v>
          </cell>
          <cell r="GL51">
            <v>96.491223741173741</v>
          </cell>
          <cell r="GM51">
            <v>95.959789790511124</v>
          </cell>
          <cell r="GN51">
            <v>92.689273334741586</v>
          </cell>
          <cell r="GO51">
            <v>89.099097359776493</v>
          </cell>
          <cell r="GP51">
            <v>89.403772839009761</v>
          </cell>
          <cell r="GQ51">
            <v>85.069389545917502</v>
          </cell>
          <cell r="GR51">
            <v>74.829296635687356</v>
          </cell>
          <cell r="GS51">
            <v>74.993122139275073</v>
          </cell>
          <cell r="GT51">
            <v>73.341880935430524</v>
          </cell>
          <cell r="GU51">
            <v>76.386637855768214</v>
          </cell>
          <cell r="GV51">
            <v>79.202638432681567</v>
          </cell>
          <cell r="GW51">
            <v>79.291543736457825</v>
          </cell>
          <cell r="GX51">
            <v>76.331696375906461</v>
          </cell>
          <cell r="GY51">
            <v>73.00424056828021</v>
          </cell>
          <cell r="GZ51">
            <v>67.660931917726998</v>
          </cell>
          <cell r="HA51">
            <v>68.214342460334308</v>
          </cell>
          <cell r="HB51">
            <v>69.812640056312091</v>
          </cell>
          <cell r="HC51">
            <v>72.879373568594445</v>
          </cell>
          <cell r="HD51">
            <v>72.772487416863441</v>
          </cell>
          <cell r="HE51">
            <v>74.26289992511272</v>
          </cell>
          <cell r="HF51">
            <v>77.872055684030059</v>
          </cell>
          <cell r="HG51">
            <v>78.427464098632328</v>
          </cell>
          <cell r="HH51">
            <v>82.137512393295765</v>
          </cell>
          <cell r="HI51">
            <v>87.009323253035546</v>
          </cell>
          <cell r="HJ51">
            <v>89.906237645745279</v>
          </cell>
          <cell r="HK51">
            <v>89.846301485896106</v>
          </cell>
          <cell r="HL51">
            <v>94.613224065899843</v>
          </cell>
          <cell r="HM51">
            <v>99.219317950308323</v>
          </cell>
          <cell r="HN51">
            <v>98.519063816070556</v>
          </cell>
          <cell r="HO51">
            <v>94.248612426817417</v>
          </cell>
          <cell r="HP51">
            <v>94.24761349081993</v>
          </cell>
          <cell r="HQ51">
            <v>94.392459210455414</v>
          </cell>
          <cell r="HR51">
            <v>88.91029845625161</v>
          </cell>
          <cell r="HS51">
            <v>81.530159306824217</v>
          </cell>
          <cell r="HT51">
            <v>83.746798285245887</v>
          </cell>
          <cell r="HU51">
            <v>84.606882179081438</v>
          </cell>
          <cell r="HV51">
            <v>88.777439968585966</v>
          </cell>
          <cell r="HW51">
            <v>89.731423846185209</v>
          </cell>
          <cell r="HX51">
            <v>89.579585574567318</v>
          </cell>
          <cell r="HY51">
            <v>90.689403467774397</v>
          </cell>
          <cell r="HZ51">
            <v>89.356822847127916</v>
          </cell>
          <cell r="IA51">
            <v>97.835791593790049</v>
          </cell>
          <cell r="IB51">
            <v>99.636873197257515</v>
          </cell>
          <cell r="IC51">
            <v>86.687665861845019</v>
          </cell>
          <cell r="ID51">
            <v>80.81492113262415</v>
          </cell>
          <cell r="IE51">
            <v>76.923066486418236</v>
          </cell>
          <cell r="IF51">
            <v>70.736655853986733</v>
          </cell>
          <cell r="IG51">
            <v>103.4727874276042</v>
          </cell>
          <cell r="IH51">
            <v>101.33006971299649</v>
          </cell>
          <cell r="II51">
            <v>93.70619018018246</v>
          </cell>
          <cell r="IJ51">
            <v>89.057142047882081</v>
          </cell>
          <cell r="IK51">
            <v>83.665884469449509</v>
          </cell>
          <cell r="IL51">
            <v>88.902306968271731</v>
          </cell>
          <cell r="IM51">
            <v>91.423621425926683</v>
          </cell>
          <cell r="IN51">
            <v>87.85642097890377</v>
          </cell>
          <cell r="IO51">
            <v>84.647838554978364</v>
          </cell>
          <cell r="IP51">
            <v>83.918615276813497</v>
          </cell>
          <cell r="IQ51">
            <v>85.462970328927042</v>
          </cell>
          <cell r="IR51">
            <v>82.499127224385745</v>
          </cell>
          <cell r="IS51">
            <v>81.893772009909142</v>
          </cell>
          <cell r="IT51">
            <v>82.612006992101669</v>
          </cell>
          <cell r="IU51">
            <v>80.864867932498441</v>
          </cell>
          <cell r="IV51">
            <v>91.364684202075011</v>
          </cell>
          <cell r="IW51">
            <v>101.27313036113978</v>
          </cell>
          <cell r="IX51">
            <v>102.61370246976614</v>
          </cell>
          <cell r="IY51">
            <v>114.0115622010827</v>
          </cell>
          <cell r="IZ51">
            <v>121.49459175825119</v>
          </cell>
          <cell r="JA51">
            <v>109.82801824361086</v>
          </cell>
          <cell r="JB51">
            <v>108.64627695858479</v>
          </cell>
          <cell r="JC51">
            <v>104.73044784843921</v>
          </cell>
          <cell r="JD51">
            <v>107.96700048029422</v>
          </cell>
          <cell r="JE51">
            <v>109.07781730949878</v>
          </cell>
          <cell r="JF51">
            <v>118.02928278297186</v>
          </cell>
          <cell r="JG51">
            <v>118.07123809486627</v>
          </cell>
          <cell r="JH51">
            <v>126.20757179439067</v>
          </cell>
          <cell r="JI51">
            <v>109.73012251585722</v>
          </cell>
          <cell r="JJ51">
            <v>97.438215066790576</v>
          </cell>
          <cell r="JK51">
            <v>95.909842990636832</v>
          </cell>
          <cell r="JL51">
            <v>93.411504060924045</v>
          </cell>
          <cell r="JM51">
            <v>81.535153986811636</v>
          </cell>
          <cell r="JN51">
            <v>79.660151119530212</v>
          </cell>
          <cell r="JO51">
            <v>77.196774949729445</v>
          </cell>
          <cell r="JP51">
            <v>81.855812442004677</v>
          </cell>
          <cell r="JQ51">
            <v>90.267852476835259</v>
          </cell>
          <cell r="JR51">
            <v>96.888800268173227</v>
          </cell>
          <cell r="JS51">
            <v>97.508140586614601</v>
          </cell>
          <cell r="JT51">
            <v>99.330199846029288</v>
          </cell>
          <cell r="JU51">
            <v>92.141856408119196</v>
          </cell>
          <cell r="JV51">
            <v>88.19406134605407</v>
          </cell>
          <cell r="JW51">
            <v>88.522711289227018</v>
          </cell>
          <cell r="JX51">
            <v>87.282032780349255</v>
          </cell>
          <cell r="JY51">
            <v>87.977292234599588</v>
          </cell>
          <cell r="JZ51">
            <v>94.194669882953164</v>
          </cell>
          <cell r="KA51">
            <v>99.701804037094121</v>
          </cell>
          <cell r="KB51">
            <v>92.461515927314764</v>
          </cell>
          <cell r="KC51">
            <v>80.444315877556804</v>
          </cell>
          <cell r="KD51">
            <v>77.855073772072799</v>
          </cell>
          <cell r="KE51">
            <v>78.098814155459408</v>
          </cell>
          <cell r="KF51">
            <v>79.562255391776574</v>
          </cell>
          <cell r="KG51">
            <v>79.131713976860041</v>
          </cell>
          <cell r="KH51">
            <v>86.062331927418711</v>
          </cell>
          <cell r="KI51">
            <v>89.762390862107281</v>
          </cell>
          <cell r="KJ51">
            <v>90.937139595150953</v>
          </cell>
          <cell r="KK51">
            <v>86.684669053852559</v>
          </cell>
          <cell r="KL51">
            <v>83.124461158812039</v>
          </cell>
          <cell r="KM51">
            <v>78.976878897249705</v>
          </cell>
          <cell r="KN51">
            <v>77.635307852625857</v>
          </cell>
          <cell r="KO51">
            <v>81.317385939359667</v>
          </cell>
          <cell r="KP51">
            <v>89.235951591432098</v>
          </cell>
          <cell r="KQ51">
            <v>94.401449634432794</v>
          </cell>
          <cell r="KR51">
            <v>98.618957415819168</v>
          </cell>
          <cell r="KS51">
            <v>100.36709541141987</v>
          </cell>
          <cell r="KT51">
            <v>102.77652903735637</v>
          </cell>
          <cell r="KU51">
            <v>91.302750170230865</v>
          </cell>
          <cell r="KV51">
            <v>105.01914035171271</v>
          </cell>
          <cell r="KW51">
            <v>110.2795373144746</v>
          </cell>
          <cell r="KX51">
            <v>111.4442966875434</v>
          </cell>
          <cell r="KY51">
            <v>113.26236020296811</v>
          </cell>
          <cell r="KZ51">
            <v>122.02702464491128</v>
          </cell>
          <cell r="LA51">
            <v>128.07658104568719</v>
          </cell>
          <cell r="LB51">
            <v>128.80580432385207</v>
          </cell>
          <cell r="LC51">
            <v>125.93086652308702</v>
          </cell>
          <cell r="LD51">
            <v>127.68999281466006</v>
          </cell>
          <cell r="LE51">
            <v>126.44631749778986</v>
          </cell>
          <cell r="LF51">
            <v>128.63298839628698</v>
          </cell>
          <cell r="LG51">
            <v>129.2193638268113</v>
          </cell>
          <cell r="LH51">
            <v>129.24233935475348</v>
          </cell>
          <cell r="LI51">
            <v>119.5806303870678</v>
          </cell>
          <cell r="LJ51">
            <v>116.92445956975223</v>
          </cell>
          <cell r="LK51">
            <v>116.22620330750942</v>
          </cell>
          <cell r="LL51">
            <v>116.77661704212427</v>
          </cell>
          <cell r="LM51">
            <v>116.18624586760998</v>
          </cell>
          <cell r="LN51">
            <v>121.436653470397</v>
          </cell>
          <cell r="LO51">
            <v>120.67046956032516</v>
          </cell>
          <cell r="LP51">
            <v>121.38271092653275</v>
          </cell>
          <cell r="LQ51">
            <v>117.32802971273661</v>
          </cell>
          <cell r="LR51">
            <v>120.51063980072736</v>
          </cell>
          <cell r="LS51">
            <v>115.46101833343506</v>
          </cell>
          <cell r="LT51">
            <v>99.161379662454124</v>
          </cell>
          <cell r="LU51">
            <v>90.968106611073011</v>
          </cell>
          <cell r="LV51">
            <v>90.765322603583328</v>
          </cell>
          <cell r="LW51">
            <v>90.394717348515982</v>
          </cell>
          <cell r="LX51">
            <v>93.672226356267942</v>
          </cell>
          <cell r="LY51">
            <v>97.42922464281321</v>
          </cell>
          <cell r="LZ51">
            <v>100.63880600273609</v>
          </cell>
          <cell r="MA51">
            <v>100.60384324282407</v>
          </cell>
          <cell r="MB51">
            <v>102.5447758859396</v>
          </cell>
          <cell r="MC51">
            <v>105.26587754309178</v>
          </cell>
          <cell r="MD51">
            <v>107.40559844970703</v>
          </cell>
          <cell r="ME51">
            <v>105.80829978972675</v>
          </cell>
          <cell r="MF51">
            <v>103.19808002829552</v>
          </cell>
          <cell r="MG51">
            <v>102.20513764679431</v>
          </cell>
          <cell r="MH51">
            <v>108.48944400697947</v>
          </cell>
          <cell r="MI51">
            <v>116.80159044206142</v>
          </cell>
          <cell r="MJ51">
            <v>120.87225463181734</v>
          </cell>
          <cell r="MK51">
            <v>118.70256564527749</v>
          </cell>
          <cell r="ML51">
            <v>117.3500063046813</v>
          </cell>
          <cell r="MM51">
            <v>115.71574701279401</v>
          </cell>
          <cell r="MN51">
            <v>113.18644106715918</v>
          </cell>
          <cell r="MO51">
            <v>108.46646847903727</v>
          </cell>
          <cell r="MP51">
            <v>108.56136739879847</v>
          </cell>
          <cell r="MQ51">
            <v>107.12190062642098</v>
          </cell>
          <cell r="MR51">
            <v>111.98671893417834</v>
          </cell>
          <cell r="MS51">
            <v>112.21048059761524</v>
          </cell>
          <cell r="MT51">
            <v>113.23938467502595</v>
          </cell>
          <cell r="MU51">
            <v>125.85494738727809</v>
          </cell>
          <cell r="MV51">
            <v>133.44785990417003</v>
          </cell>
          <cell r="MW51">
            <v>130.46204020768403</v>
          </cell>
          <cell r="MX51">
            <v>128.47515650868417</v>
          </cell>
          <cell r="MY51">
            <v>118.22307636648416</v>
          </cell>
          <cell r="MZ51">
            <v>107.90007176846265</v>
          </cell>
          <cell r="NA51">
            <v>107.18483359426261</v>
          </cell>
          <cell r="NB51">
            <v>109.85798632353544</v>
          </cell>
          <cell r="NC51">
            <v>109.75709378778934</v>
          </cell>
          <cell r="ND51">
            <v>111.44629455953836</v>
          </cell>
          <cell r="NE51">
            <v>118.52275716573</v>
          </cell>
          <cell r="NF51">
            <v>125.74106868356466</v>
          </cell>
          <cell r="NG51">
            <v>130.30920300006866</v>
          </cell>
          <cell r="NH51">
            <v>127.66801622271538</v>
          </cell>
          <cell r="NI51">
            <v>120.50164937674998</v>
          </cell>
          <cell r="NJ51">
            <v>114.9685428866744</v>
          </cell>
          <cell r="NK51">
            <v>113.71288033783436</v>
          </cell>
          <cell r="NL51">
            <v>112.46221246898173</v>
          </cell>
          <cell r="NM51">
            <v>109.1347566613555</v>
          </cell>
          <cell r="NN51">
            <v>113.58901227414607</v>
          </cell>
          <cell r="NO51">
            <v>123.68725627273321</v>
          </cell>
          <cell r="NP51">
            <v>129.79275308936835</v>
          </cell>
          <cell r="NQ51">
            <v>134.31493634998799</v>
          </cell>
          <cell r="NR51">
            <v>134.29196082204581</v>
          </cell>
          <cell r="NS51">
            <v>137.0340401351452</v>
          </cell>
          <cell r="NT51">
            <v>134.5007384455204</v>
          </cell>
          <cell r="NU51">
            <v>139.88400453597305</v>
          </cell>
          <cell r="NV51">
            <v>143.7728623741865</v>
          </cell>
          <cell r="NW51">
            <v>140.80202671766281</v>
          </cell>
          <cell r="NX51">
            <v>140.9328873333335</v>
          </cell>
          <cell r="NY51">
            <v>145.89959711283447</v>
          </cell>
          <cell r="NZ51">
            <v>155.08081786572933</v>
          </cell>
          <cell r="OA51">
            <v>156.8009856534004</v>
          </cell>
          <cell r="OB51">
            <v>148.15419565916062</v>
          </cell>
          <cell r="OC51">
            <v>139.29363336145877</v>
          </cell>
          <cell r="OD51">
            <v>144.50508246034383</v>
          </cell>
          <cell r="OE51">
            <v>150.95021751612424</v>
          </cell>
          <cell r="OF51">
            <v>150.65653033286333</v>
          </cell>
          <cell r="OG51">
            <v>153.09493310272694</v>
          </cell>
          <cell r="OH51">
            <v>170.38251947522161</v>
          </cell>
          <cell r="OI51">
            <v>173.61707423508167</v>
          </cell>
          <cell r="OJ51">
            <v>171.87093411147595</v>
          </cell>
          <cell r="OK51">
            <v>171.10874594539405</v>
          </cell>
          <cell r="OL51">
            <v>177.29815338581801</v>
          </cell>
          <cell r="OM51">
            <v>176.58790989160539</v>
          </cell>
          <cell r="ON51">
            <v>171.77104051172734</v>
          </cell>
          <cell r="OO51">
            <v>162.44597297519445</v>
          </cell>
          <cell r="OP51">
            <v>163.67965893208981</v>
          </cell>
          <cell r="OQ51">
            <v>168.7952101752162</v>
          </cell>
          <cell r="OR51">
            <v>168.33669855237005</v>
          </cell>
          <cell r="OS51">
            <v>175.7008547258377</v>
          </cell>
          <cell r="OT51">
            <v>172.54022122979163</v>
          </cell>
          <cell r="OU51">
            <v>161.53494334548711</v>
          </cell>
          <cell r="OV51">
            <v>167.93512628138066</v>
          </cell>
          <cell r="OW51">
            <v>169.91901317238808</v>
          </cell>
          <cell r="OX51">
            <v>191.21532970279458</v>
          </cell>
          <cell r="OY51">
            <v>204.33435615777969</v>
          </cell>
          <cell r="OZ51">
            <v>211.56165809959174</v>
          </cell>
          <cell r="PA51">
            <v>218.13465696305036</v>
          </cell>
          <cell r="PB51">
            <v>203.2565042164922</v>
          </cell>
          <cell r="PC51">
            <v>194.01135155975817</v>
          </cell>
          <cell r="PD51">
            <v>193.09632618606091</v>
          </cell>
          <cell r="PE51">
            <v>194.6586620861292</v>
          </cell>
          <cell r="PF51">
            <v>183.15091939508915</v>
          </cell>
          <cell r="PG51">
            <v>186.75108473002911</v>
          </cell>
          <cell r="PH51">
            <v>182.39172803699972</v>
          </cell>
          <cell r="PI51">
            <v>176.41709183603524</v>
          </cell>
          <cell r="PJ51">
            <v>173.66002848297359</v>
          </cell>
          <cell r="PK51">
            <v>157.30345046013593</v>
          </cell>
          <cell r="PL51">
            <v>155.43943588882684</v>
          </cell>
          <cell r="PM51">
            <v>151.87723012179134</v>
          </cell>
          <cell r="PN51">
            <v>164.77748959332706</v>
          </cell>
          <cell r="PO51">
            <v>192.95547621041536</v>
          </cell>
          <cell r="PP51">
            <v>202.62717453807591</v>
          </cell>
          <cell r="PQ51">
            <v>204.64602418899537</v>
          </cell>
          <cell r="PR51">
            <v>227.56960745930672</v>
          </cell>
          <cell r="PS51">
            <v>225.05128980964423</v>
          </cell>
          <cell r="PT51">
            <v>215.5204414576292</v>
          </cell>
          <cell r="PU51">
            <v>209.40395634502173</v>
          </cell>
          <cell r="PV51">
            <v>230.43955058008433</v>
          </cell>
          <cell r="PW51">
            <v>225.96231943935157</v>
          </cell>
          <cell r="PX51">
            <v>220.99261285185815</v>
          </cell>
          <cell r="PY51">
            <v>216.72515827059743</v>
          </cell>
          <cell r="PZ51">
            <v>210.5557295501232</v>
          </cell>
          <cell r="QA51">
            <v>210.76051142960787</v>
          </cell>
          <cell r="QB51">
            <v>204.40727848559618</v>
          </cell>
          <cell r="QC51">
            <v>209.28108721733093</v>
          </cell>
          <cell r="QD51">
            <v>230.9819728267193</v>
          </cell>
          <cell r="QE51">
            <v>204.28141254991291</v>
          </cell>
          <cell r="QF51">
            <v>198.76728584378958</v>
          </cell>
          <cell r="QG51">
            <v>191.71679557353258</v>
          </cell>
          <cell r="QH51">
            <v>176.98149067461489</v>
          </cell>
          <cell r="QI51">
            <v>157.99870991438627</v>
          </cell>
          <cell r="QJ51">
            <v>149.97925172656775</v>
          </cell>
          <cell r="QK51">
            <v>146.10238112032414</v>
          </cell>
          <cell r="QL51">
            <v>137.23882201462982</v>
          </cell>
          <cell r="QM51">
            <v>137.98203039675951</v>
          </cell>
          <cell r="QN51">
            <v>140.67715971797705</v>
          </cell>
          <cell r="QO51">
            <v>142.23350200206039</v>
          </cell>
          <cell r="QP51">
            <v>142.58412853717803</v>
          </cell>
          <cell r="QQ51">
            <v>144.59998138010502</v>
          </cell>
          <cell r="QR51">
            <v>148.97731892108916</v>
          </cell>
          <cell r="QS51">
            <v>148.4079254025221</v>
          </cell>
          <cell r="QT51">
            <v>151.60352165848016</v>
          </cell>
          <cell r="QU51">
            <v>154.68124346673488</v>
          </cell>
          <cell r="QV51">
            <v>146.66777889490129</v>
          </cell>
          <cell r="QW51">
            <v>146.01847049653531</v>
          </cell>
          <cell r="QX51">
            <v>139.7661300882697</v>
          </cell>
          <cell r="QY51">
            <v>134.67355437308549</v>
          </cell>
          <cell r="QZ51">
            <v>138.59937284320594</v>
          </cell>
          <cell r="RA51">
            <v>136.84324335962535</v>
          </cell>
          <cell r="RB51">
            <v>135.75540205836296</v>
          </cell>
          <cell r="RC51">
            <v>139.36156100928781</v>
          </cell>
          <cell r="RD51">
            <v>138.77618451476098</v>
          </cell>
          <cell r="RE51">
            <v>138.68528133898974</v>
          </cell>
          <cell r="RF51">
            <v>137.42562304615976</v>
          </cell>
          <cell r="RG51">
            <v>129.96756688892842</v>
          </cell>
          <cell r="RH51">
            <v>130.05847006469966</v>
          </cell>
          <cell r="RI51">
            <v>125.51830595612526</v>
          </cell>
          <cell r="RJ51">
            <v>121.13197799116372</v>
          </cell>
          <cell r="RK51">
            <v>118.90834646075963</v>
          </cell>
          <cell r="RL51">
            <v>121.05406098335982</v>
          </cell>
          <cell r="RM51">
            <v>128.70890753209591</v>
          </cell>
          <cell r="RN51">
            <v>128.03362679779528</v>
          </cell>
          <cell r="RO51">
            <v>129.97356050491334</v>
          </cell>
          <cell r="RP51">
            <v>128.5440830925107</v>
          </cell>
          <cell r="RQ51">
            <v>131.20724646180869</v>
          </cell>
          <cell r="RR51">
            <v>129.46709995418786</v>
          </cell>
          <cell r="RS51">
            <v>129.1134766110778</v>
          </cell>
          <cell r="RT51">
            <v>128.89870537161826</v>
          </cell>
          <cell r="RU51">
            <v>127.66402047872543</v>
          </cell>
          <cell r="RV51">
            <v>128.9406606835127</v>
          </cell>
          <cell r="RW51">
            <v>130.09642963260413</v>
          </cell>
          <cell r="RX51">
            <v>130.44006361573935</v>
          </cell>
          <cell r="RY51">
            <v>132.40297285079959</v>
          </cell>
          <cell r="RZ51">
            <v>135.33684787541628</v>
          </cell>
          <cell r="SA51">
            <v>134.46477674961091</v>
          </cell>
          <cell r="SB51">
            <v>129.25033084273338</v>
          </cell>
          <cell r="SC51">
            <v>131.15729966193436</v>
          </cell>
          <cell r="SD51">
            <v>147.83553507596253</v>
          </cell>
          <cell r="SE51">
            <v>157.24451323628426</v>
          </cell>
          <cell r="SF51">
            <v>157.67705252319575</v>
          </cell>
          <cell r="SG51">
            <v>157.18058133244517</v>
          </cell>
          <cell r="SH51">
            <v>159.060578879714</v>
          </cell>
          <cell r="SI51">
            <v>156.46034847825766</v>
          </cell>
          <cell r="SJ51">
            <v>152.56949276804923</v>
          </cell>
          <cell r="SK51">
            <v>147.71865956425668</v>
          </cell>
          <cell r="SL51">
            <v>145.79670670509338</v>
          </cell>
          <cell r="SM51">
            <v>146.68675867885349</v>
          </cell>
          <cell r="SN51">
            <v>146.30116938382386</v>
          </cell>
          <cell r="SO51">
            <v>144.23736761301754</v>
          </cell>
          <cell r="SP51">
            <v>142.66604128897191</v>
          </cell>
          <cell r="SQ51">
            <v>148.882420001328</v>
          </cell>
          <cell r="SR51">
            <v>156.00882940739393</v>
          </cell>
          <cell r="TJ51" t="str">
            <v>Energy</v>
          </cell>
        </row>
        <row r="52">
          <cell r="A52" t="str">
            <v>XS1501167164 Corp</v>
          </cell>
          <cell r="B52" t="str">
            <v>TOTAL 2.708 PERP nc-23</v>
          </cell>
          <cell r="C52" t="str">
            <v>XS1501167164</v>
          </cell>
          <cell r="D52">
            <v>135.83087227714063</v>
          </cell>
          <cell r="E52">
            <v>134.83071122539044</v>
          </cell>
          <cell r="F52">
            <v>132.12227509725093</v>
          </cell>
          <cell r="G52">
            <v>135.09475374305248</v>
          </cell>
          <cell r="H52">
            <v>139.32743531405927</v>
          </cell>
          <cell r="I52">
            <v>153.18266636395452</v>
          </cell>
          <cell r="J52">
            <v>159.73872205817699</v>
          </cell>
          <cell r="K52">
            <v>170.33742872357368</v>
          </cell>
          <cell r="L52">
            <v>173.58095101439952</v>
          </cell>
          <cell r="M52">
            <v>183.16349405121801</v>
          </cell>
          <cell r="N52">
            <v>185.37785061979295</v>
          </cell>
          <cell r="O52">
            <v>185.53887654912469</v>
          </cell>
          <cell r="P52">
            <v>184.04263561570644</v>
          </cell>
          <cell r="Q52">
            <v>174.91016505217553</v>
          </cell>
          <cell r="R52">
            <v>174.04302542030811</v>
          </cell>
          <cell r="S52">
            <v>169.78734014511107</v>
          </cell>
          <cell r="T52">
            <v>166.70484378361701</v>
          </cell>
          <cell r="U52">
            <v>168.20908600544928</v>
          </cell>
          <cell r="V52">
            <v>171.05754468083381</v>
          </cell>
          <cell r="W52">
            <v>169.75733531355857</v>
          </cell>
          <cell r="X52">
            <v>186.95910524260998</v>
          </cell>
          <cell r="Y52">
            <v>205.14603380763532</v>
          </cell>
          <cell r="Z52">
            <v>208.1215129365921</v>
          </cell>
          <cell r="AA52">
            <v>213.74741885268688</v>
          </cell>
          <cell r="AB52">
            <v>220.56651690351964</v>
          </cell>
          <cell r="AC52">
            <v>221.48166426587105</v>
          </cell>
          <cell r="AD52">
            <v>225.47130670130252</v>
          </cell>
          <cell r="AE52">
            <v>211.87511736381055</v>
          </cell>
          <cell r="AF52">
            <v>207.52041614449024</v>
          </cell>
          <cell r="AG52">
            <v>203.72080430889127</v>
          </cell>
          <cell r="AH52">
            <v>203.90183345925809</v>
          </cell>
          <cell r="AI52">
            <v>211.8581146259308</v>
          </cell>
          <cell r="AJ52">
            <v>213.97045476722718</v>
          </cell>
          <cell r="AK52">
            <v>220.25846729958059</v>
          </cell>
          <cell r="AL52">
            <v>234.75880222785474</v>
          </cell>
          <cell r="AM52">
            <v>245.51753466153147</v>
          </cell>
          <cell r="AN52">
            <v>246.48168991541863</v>
          </cell>
          <cell r="AO52">
            <v>249.96725118076802</v>
          </cell>
          <cell r="AP52">
            <v>245.21548602390288</v>
          </cell>
          <cell r="AQ52">
            <v>241.8849497215748</v>
          </cell>
          <cell r="AR52">
            <v>245.40851710689068</v>
          </cell>
          <cell r="AS52">
            <v>235.35089757049082</v>
          </cell>
          <cell r="AT52">
            <v>232.05736722707749</v>
          </cell>
          <cell r="AU52">
            <v>209.48373228907585</v>
          </cell>
          <cell r="AV52">
            <v>179.21785870206355</v>
          </cell>
          <cell r="AW52">
            <v>203.43675857019423</v>
          </cell>
          <cell r="AX52">
            <v>202.14655081343651</v>
          </cell>
          <cell r="AY52">
            <v>196.43863169109824</v>
          </cell>
          <cell r="AZ52">
            <v>174.46609354519842</v>
          </cell>
          <cell r="BA52">
            <v>156.79824856603145</v>
          </cell>
          <cell r="BB52">
            <v>135.74185794353485</v>
          </cell>
          <cell r="BC52">
            <v>143.67613556706905</v>
          </cell>
          <cell r="BD52">
            <v>165.5306547088623</v>
          </cell>
          <cell r="BE52">
            <v>178.56775401842592</v>
          </cell>
          <cell r="BF52">
            <v>192.72903435015678</v>
          </cell>
          <cell r="BG52">
            <v>193.32713065910337</v>
          </cell>
          <cell r="BH52">
            <v>191.83188988673686</v>
          </cell>
          <cell r="BI52">
            <v>184.91677637493609</v>
          </cell>
          <cell r="BJ52">
            <v>182.58540096330643</v>
          </cell>
          <cell r="BK52">
            <v>196.99372107481955</v>
          </cell>
          <cell r="BL52">
            <v>218.17413166773321</v>
          </cell>
          <cell r="BM52">
            <v>221.75070758879184</v>
          </cell>
          <cell r="BN52">
            <v>224.10208622145652</v>
          </cell>
          <cell r="BO52">
            <v>238.19235511851309</v>
          </cell>
          <cell r="BP52">
            <v>251.41048357844352</v>
          </cell>
          <cell r="BQ52">
            <v>281.9494011325836</v>
          </cell>
          <cell r="BR52">
            <v>301.40053326702116</v>
          </cell>
          <cell r="BS52">
            <v>303.87293138694764</v>
          </cell>
          <cell r="BT52">
            <v>295.78162847828861</v>
          </cell>
          <cell r="BU52">
            <v>292.53510570430757</v>
          </cell>
          <cell r="BV52">
            <v>293.31023051941395</v>
          </cell>
          <cell r="BW52">
            <v>297.24086345279215</v>
          </cell>
          <cell r="BX52">
            <v>298.40705123913284</v>
          </cell>
          <cell r="BY52">
            <v>305.33616700565813</v>
          </cell>
          <cell r="BZ52">
            <v>318.34626196682456</v>
          </cell>
          <cell r="CA52">
            <v>324.49425195193294</v>
          </cell>
          <cell r="CB52">
            <v>293.50526192450525</v>
          </cell>
          <cell r="CC52">
            <v>284.86187011528011</v>
          </cell>
          <cell r="CD52">
            <v>263.82648287487029</v>
          </cell>
          <cell r="CE52">
            <v>240.24768607985973</v>
          </cell>
          <cell r="CF52">
            <v>267.04100049519536</v>
          </cell>
          <cell r="CG52">
            <v>277.28765047037604</v>
          </cell>
          <cell r="CH52">
            <v>321.76581260275839</v>
          </cell>
          <cell r="CI52">
            <v>336.44117571508883</v>
          </cell>
          <cell r="CJ52">
            <v>267.3280467170477</v>
          </cell>
          <cell r="CK52">
            <v>242.85010513651372</v>
          </cell>
          <cell r="CL52">
            <v>244.17131788587571</v>
          </cell>
          <cell r="CM52">
            <v>227.05756212937831</v>
          </cell>
          <cell r="CN52">
            <v>228.18074299049377</v>
          </cell>
          <cell r="CO52">
            <v>270.81360798239706</v>
          </cell>
          <cell r="CP52">
            <v>294.97249818742279</v>
          </cell>
          <cell r="CQ52">
            <v>309.20378979277609</v>
          </cell>
          <cell r="CR52">
            <v>331.90644550645351</v>
          </cell>
          <cell r="CS52">
            <v>338.96158156549927</v>
          </cell>
          <cell r="CT52">
            <v>336.07611693120003</v>
          </cell>
          <cell r="CU52">
            <v>337.08127878820898</v>
          </cell>
          <cell r="CV52">
            <v>336.89724915468696</v>
          </cell>
          <cell r="CW52">
            <v>340.7968770954609</v>
          </cell>
          <cell r="CX52">
            <v>332.94961348342895</v>
          </cell>
          <cell r="CY52">
            <v>345.91570135831836</v>
          </cell>
          <cell r="CZ52">
            <v>376.12756624853614</v>
          </cell>
          <cell r="DA52">
            <v>483.73789428949357</v>
          </cell>
          <cell r="DB52">
            <v>511.72440083956718</v>
          </cell>
          <cell r="DC52">
            <v>498.65229589319227</v>
          </cell>
          <cell r="DD52">
            <v>537.01047254991533</v>
          </cell>
          <cell r="DE52">
            <v>536.61940957868103</v>
          </cell>
          <cell r="DF52">
            <v>446.51790090966227</v>
          </cell>
          <cell r="DG52">
            <v>365.95592835223675</v>
          </cell>
          <cell r="DH52">
            <v>278.69987787544727</v>
          </cell>
          <cell r="DI52">
            <v>272.83193298482894</v>
          </cell>
          <cell r="DJ52">
            <v>223.09092339813711</v>
          </cell>
          <cell r="DK52">
            <v>215.61471953630448</v>
          </cell>
          <cell r="DL52">
            <v>237.22019857621191</v>
          </cell>
          <cell r="DM52">
            <v>148.36088993346689</v>
          </cell>
          <cell r="DN52">
            <v>122.10166151976584</v>
          </cell>
          <cell r="DO52">
            <v>115.5216019603014</v>
          </cell>
          <cell r="DP52">
            <v>119.93031187641621</v>
          </cell>
          <cell r="DQ52">
            <v>141.48178221952915</v>
          </cell>
          <cell r="DR52">
            <v>146.31956122684477</v>
          </cell>
          <cell r="DS52">
            <v>124.89511133730412</v>
          </cell>
          <cell r="DT52">
            <v>115.4855961624384</v>
          </cell>
          <cell r="DU52">
            <v>110.71482794559002</v>
          </cell>
          <cell r="DV52">
            <v>102.7625474231243</v>
          </cell>
          <cell r="DW52">
            <v>88.072181895017636</v>
          </cell>
          <cell r="DX52">
            <v>88.533256139874467</v>
          </cell>
          <cell r="DY52">
            <v>89.6184308810234</v>
          </cell>
          <cell r="DZ52">
            <v>91.61475234031677</v>
          </cell>
          <cell r="EA52">
            <v>90.363550864577292</v>
          </cell>
          <cell r="EB52">
            <v>91.045660701870929</v>
          </cell>
          <cell r="EC52">
            <v>91.348709500551223</v>
          </cell>
          <cell r="ED52">
            <v>90.689603367447845</v>
          </cell>
          <cell r="EE52">
            <v>91.442724639415744</v>
          </cell>
          <cell r="EF52">
            <v>92.498894710063922</v>
          </cell>
          <cell r="EG52">
            <v>90.307541845679296</v>
          </cell>
          <cell r="EH52">
            <v>88.423238424181946</v>
          </cell>
          <cell r="EI52">
            <v>90.580585812807087</v>
          </cell>
          <cell r="EJ52">
            <v>93.434045293450353</v>
          </cell>
          <cell r="EK52">
            <v>105.94005908453465</v>
          </cell>
          <cell r="EL52">
            <v>105.82103991937637</v>
          </cell>
          <cell r="EM52">
            <v>104.31179689228534</v>
          </cell>
          <cell r="EN52">
            <v>101.85140070497989</v>
          </cell>
          <cell r="EO52">
            <v>104.12176629245282</v>
          </cell>
          <cell r="EP52">
            <v>107.83736459970474</v>
          </cell>
          <cell r="EQ52">
            <v>93.492054634451875</v>
          </cell>
          <cell r="ER52">
            <v>88.734288511276247</v>
          </cell>
          <cell r="ES52">
            <v>83.081378246784212</v>
          </cell>
          <cell r="ET52">
            <v>82.168231206536291</v>
          </cell>
          <cell r="EU52">
            <v>79.589816015124313</v>
          </cell>
          <cell r="EV52">
            <v>81.447115088224407</v>
          </cell>
          <cell r="EW52">
            <v>83.562455712676055</v>
          </cell>
          <cell r="EX52">
            <v>87.373069319844234</v>
          </cell>
          <cell r="EY52">
            <v>87.320060784101486</v>
          </cell>
          <cell r="EZ52">
            <v>86.543935807943342</v>
          </cell>
          <cell r="FA52">
            <v>87.775134062647808</v>
          </cell>
          <cell r="FB52">
            <v>89.20636452770232</v>
          </cell>
          <cell r="FC52">
            <v>93.312025645136828</v>
          </cell>
          <cell r="FD52">
            <v>91.822785839080822</v>
          </cell>
          <cell r="FE52">
            <v>88.740289477586742</v>
          </cell>
          <cell r="FF52">
            <v>85.445758973121642</v>
          </cell>
          <cell r="FG52">
            <v>82.511286447286608</v>
          </cell>
          <cell r="FH52">
            <v>80.206915384054184</v>
          </cell>
          <cell r="FI52">
            <v>79.89986594116688</v>
          </cell>
          <cell r="FJ52">
            <v>82.326256652712829</v>
          </cell>
          <cell r="FK52">
            <v>83.234402887701989</v>
          </cell>
          <cell r="FL52">
            <v>84.267569254159937</v>
          </cell>
          <cell r="FM52">
            <v>83.998525931239129</v>
          </cell>
          <cell r="FN52">
            <v>84.664633191704752</v>
          </cell>
          <cell r="FO52">
            <v>85.708801329731941</v>
          </cell>
          <cell r="FP52">
            <v>86.580941766858089</v>
          </cell>
          <cell r="FQ52">
            <v>86.952001517057425</v>
          </cell>
          <cell r="FR52">
            <v>87.179038075804712</v>
          </cell>
          <cell r="FS52">
            <v>89.562421862125404</v>
          </cell>
          <cell r="FT52">
            <v>91.641756688714025</v>
          </cell>
          <cell r="FU52">
            <v>90.512574861288073</v>
          </cell>
          <cell r="FV52">
            <v>92.365873290181156</v>
          </cell>
          <cell r="FW52">
            <v>95.732415390372282</v>
          </cell>
          <cell r="FX52">
            <v>99.825074414134022</v>
          </cell>
          <cell r="FY52">
            <v>104.45281960058213</v>
          </cell>
          <cell r="FZ52">
            <v>104.11076452088355</v>
          </cell>
          <cell r="GA52">
            <v>97.631721227645869</v>
          </cell>
          <cell r="GB52">
            <v>99.936092290878292</v>
          </cell>
          <cell r="GC52">
            <v>100.86524190795421</v>
          </cell>
          <cell r="GD52">
            <v>99.722057825803759</v>
          </cell>
          <cell r="GE52">
            <v>97.676728474974638</v>
          </cell>
          <cell r="GF52">
            <v>103.83171958744526</v>
          </cell>
          <cell r="GG52">
            <v>119.35521927165985</v>
          </cell>
          <cell r="GH52">
            <v>122.08565894293785</v>
          </cell>
          <cell r="GI52">
            <v>122.99180485582352</v>
          </cell>
          <cell r="GJ52">
            <v>113.6462999882698</v>
          </cell>
          <cell r="GK52">
            <v>110.61381167936325</v>
          </cell>
          <cell r="GL52">
            <v>108.9085370861292</v>
          </cell>
          <cell r="GM52">
            <v>108.64249424636364</v>
          </cell>
          <cell r="GN52">
            <v>105.34596341979503</v>
          </cell>
          <cell r="GO52">
            <v>102.05243307638169</v>
          </cell>
          <cell r="GP52">
            <v>102.00842599010468</v>
          </cell>
          <cell r="GQ52">
            <v>97.909766000032434</v>
          </cell>
          <cell r="GR52">
            <v>92.372874417543414</v>
          </cell>
          <cell r="GS52">
            <v>93.514058177590371</v>
          </cell>
          <cell r="GT52">
            <v>91.046660862922664</v>
          </cell>
          <cell r="GU52">
            <v>93.81610681521893</v>
          </cell>
          <cell r="GV52">
            <v>97.056628622889519</v>
          </cell>
          <cell r="GW52">
            <v>96.989617832422255</v>
          </cell>
          <cell r="GX52">
            <v>92.596910493135439</v>
          </cell>
          <cell r="GY52">
            <v>88.70928448498249</v>
          </cell>
          <cell r="GZ52">
            <v>85.358744961619379</v>
          </cell>
          <cell r="HA52">
            <v>86.171875896692271</v>
          </cell>
          <cell r="HB52">
            <v>89.100347456216809</v>
          </cell>
          <cell r="HC52">
            <v>92.267857507109639</v>
          </cell>
          <cell r="HD52">
            <v>91.215688080668443</v>
          </cell>
          <cell r="HE52">
            <v>91.494733014106757</v>
          </cell>
          <cell r="HF52">
            <v>94.356193783164017</v>
          </cell>
          <cell r="HG52">
            <v>95.949450338602063</v>
          </cell>
          <cell r="HH52">
            <v>98.453853612184531</v>
          </cell>
          <cell r="HI52">
            <v>101.97542067539692</v>
          </cell>
          <cell r="HJ52">
            <v>105.11892686104775</v>
          </cell>
          <cell r="HK52">
            <v>105.73502606892586</v>
          </cell>
          <cell r="HL52">
            <v>110.35276964485645</v>
          </cell>
          <cell r="HM52">
            <v>113.26323830544949</v>
          </cell>
          <cell r="HN52">
            <v>114.81048745250702</v>
          </cell>
          <cell r="HO52">
            <v>109.91169862103463</v>
          </cell>
          <cell r="HP52">
            <v>109.75667365801336</v>
          </cell>
          <cell r="HQ52">
            <v>110.60681055200099</v>
          </cell>
          <cell r="HR52">
            <v>101.91241052913666</v>
          </cell>
          <cell r="HS52">
            <v>97.784745868563661</v>
          </cell>
          <cell r="HT52">
            <v>99.348997753500939</v>
          </cell>
          <cell r="HU52">
            <v>100.70421597862244</v>
          </cell>
          <cell r="HV52">
            <v>103.70169865071773</v>
          </cell>
          <cell r="HW52">
            <v>105.34396309769153</v>
          </cell>
          <cell r="HX52">
            <v>103.61368447816372</v>
          </cell>
          <cell r="HY52">
            <v>104.40881251430511</v>
          </cell>
          <cell r="HZ52">
            <v>101.33631776332855</v>
          </cell>
          <cell r="IA52">
            <v>108.03039568269253</v>
          </cell>
          <cell r="IB52">
            <v>109.7616744632721</v>
          </cell>
          <cell r="IC52">
            <v>100.30415155792237</v>
          </cell>
          <cell r="ID52">
            <v>96.822590936779974</v>
          </cell>
          <cell r="IE52">
            <v>92.669922249913213</v>
          </cell>
          <cell r="IF52">
            <v>90.969648461937908</v>
          </cell>
          <cell r="IG52">
            <v>119.73528047132491</v>
          </cell>
          <cell r="IH52">
            <v>117.76896384358406</v>
          </cell>
          <cell r="II52">
            <v>110.89485693490505</v>
          </cell>
          <cell r="IJ52">
            <v>107.70734366297722</v>
          </cell>
          <cell r="IK52">
            <v>102.16845175838471</v>
          </cell>
          <cell r="IL52">
            <v>113.31124603593351</v>
          </cell>
          <cell r="IM52">
            <v>115.21355235636234</v>
          </cell>
          <cell r="IN52">
            <v>110.02271649777889</v>
          </cell>
          <cell r="IO52">
            <v>106.62116876077651</v>
          </cell>
          <cell r="IP52">
            <v>106.47514524722099</v>
          </cell>
          <cell r="IQ52">
            <v>106.58916360712051</v>
          </cell>
          <cell r="IR52">
            <v>102.31847591614724</v>
          </cell>
          <cell r="IS52">
            <v>102.45749830234051</v>
          </cell>
          <cell r="IT52">
            <v>101.02926832044125</v>
          </cell>
          <cell r="IU52">
            <v>99.659047679543491</v>
          </cell>
          <cell r="IV52">
            <v>109.173579764843</v>
          </cell>
          <cell r="IW52">
            <v>121.49556392240524</v>
          </cell>
          <cell r="IX52">
            <v>122.90979164958</v>
          </cell>
          <cell r="IY52">
            <v>132.1172742919922</v>
          </cell>
          <cell r="IZ52">
            <v>140.58763823926449</v>
          </cell>
          <cell r="JA52">
            <v>129.36583123862744</v>
          </cell>
          <cell r="JB52">
            <v>123.70291936361791</v>
          </cell>
          <cell r="JC52">
            <v>119.62126211142541</v>
          </cell>
          <cell r="JD52">
            <v>122.27668970382214</v>
          </cell>
          <cell r="JE52">
            <v>120.77144732093811</v>
          </cell>
          <cell r="JF52">
            <v>128.58870610141756</v>
          </cell>
          <cell r="JG52">
            <v>130.88607603728772</v>
          </cell>
          <cell r="JH52">
            <v>137.86419969534876</v>
          </cell>
          <cell r="JI52">
            <v>127.95760447776317</v>
          </cell>
          <cell r="JJ52">
            <v>117.01484241056441</v>
          </cell>
          <cell r="JK52">
            <v>114.06936811316014</v>
          </cell>
          <cell r="JL52">
            <v>112.7671584237814</v>
          </cell>
          <cell r="JM52">
            <v>94.249176550626743</v>
          </cell>
          <cell r="JN52">
            <v>91.48073075938224</v>
          </cell>
          <cell r="JO52">
            <v>91.408719163656244</v>
          </cell>
          <cell r="JP52">
            <v>96.589553411722179</v>
          </cell>
          <cell r="JQ52">
            <v>104.0737585619688</v>
          </cell>
          <cell r="JR52">
            <v>113.2992441033125</v>
          </cell>
          <cell r="JS52">
            <v>112.00403554129601</v>
          </cell>
          <cell r="JT52">
            <v>112.67814409017562</v>
          </cell>
          <cell r="JU52">
            <v>106.41013477885723</v>
          </cell>
          <cell r="JV52">
            <v>96.780584172606467</v>
          </cell>
          <cell r="JW52">
            <v>96.535544714927667</v>
          </cell>
          <cell r="JX52">
            <v>95.260339373946195</v>
          </cell>
          <cell r="JY52">
            <v>95.119316665649407</v>
          </cell>
          <cell r="JZ52">
            <v>105.83304185199738</v>
          </cell>
          <cell r="KA52">
            <v>111.10389059472084</v>
          </cell>
          <cell r="KB52">
            <v>105.59600368273257</v>
          </cell>
          <cell r="KC52">
            <v>95.494377060055726</v>
          </cell>
          <cell r="KD52">
            <v>94.152160928606989</v>
          </cell>
          <cell r="KE52">
            <v>96.075470631122585</v>
          </cell>
          <cell r="KF52">
            <v>98.928930111765865</v>
          </cell>
          <cell r="KG52">
            <v>102.02842921113968</v>
          </cell>
          <cell r="KH52">
            <v>112.75615665221214</v>
          </cell>
          <cell r="KI52">
            <v>115.70863207697869</v>
          </cell>
          <cell r="KJ52">
            <v>117.39690393233299</v>
          </cell>
          <cell r="KK52">
            <v>115.89066138839722</v>
          </cell>
          <cell r="KL52">
            <v>112.67814409017562</v>
          </cell>
          <cell r="KM52">
            <v>110.99387287902832</v>
          </cell>
          <cell r="KN52">
            <v>111.05988350844383</v>
          </cell>
          <cell r="KO52">
            <v>115.30456701207162</v>
          </cell>
          <cell r="KP52">
            <v>124.5440548081398</v>
          </cell>
          <cell r="KQ52">
            <v>127.45952427399158</v>
          </cell>
          <cell r="KR52">
            <v>131.31414496743679</v>
          </cell>
          <cell r="KS52">
            <v>134.01457980716228</v>
          </cell>
          <cell r="KT52">
            <v>137.39312383997441</v>
          </cell>
          <cell r="KU52">
            <v>128.86775103485584</v>
          </cell>
          <cell r="KV52">
            <v>142.09888158845902</v>
          </cell>
          <cell r="KW52">
            <v>148.46490668284892</v>
          </cell>
          <cell r="KX52">
            <v>151.10233137631417</v>
          </cell>
          <cell r="KY52">
            <v>151.08832912158965</v>
          </cell>
          <cell r="KZ52">
            <v>156.86225887334345</v>
          </cell>
          <cell r="LA52">
            <v>161.78805205321311</v>
          </cell>
          <cell r="LB52">
            <v>159.8247359086275</v>
          </cell>
          <cell r="LC52">
            <v>155.9201071625948</v>
          </cell>
          <cell r="LD52">
            <v>157.72639802205563</v>
          </cell>
          <cell r="LE52">
            <v>154.99795867288114</v>
          </cell>
          <cell r="LF52">
            <v>154.83493242144584</v>
          </cell>
          <cell r="LG52">
            <v>154.3918610755205</v>
          </cell>
          <cell r="LH52">
            <v>156.4501925200224</v>
          </cell>
          <cell r="LI52">
            <v>141.6998173288107</v>
          </cell>
          <cell r="LJ52">
            <v>139.18041163945196</v>
          </cell>
          <cell r="LK52">
            <v>137.93721145212649</v>
          </cell>
          <cell r="LL52">
            <v>137.56315121877194</v>
          </cell>
          <cell r="LM52">
            <v>137.17308840858936</v>
          </cell>
          <cell r="LN52">
            <v>141.96185952436923</v>
          </cell>
          <cell r="LO52">
            <v>141.14872858929635</v>
          </cell>
          <cell r="LP52">
            <v>140.75866577911376</v>
          </cell>
          <cell r="LQ52">
            <v>135.10175487041474</v>
          </cell>
          <cell r="LR52">
            <v>138.5153045400381</v>
          </cell>
          <cell r="LS52">
            <v>133.90356193041802</v>
          </cell>
          <cell r="LT52">
            <v>120.4363933686018</v>
          </cell>
          <cell r="LU52">
            <v>112.62013474917413</v>
          </cell>
          <cell r="LV52">
            <v>112.58612927341461</v>
          </cell>
          <cell r="LW52">
            <v>111.7469941509962</v>
          </cell>
          <cell r="LX52">
            <v>113.6282970893383</v>
          </cell>
          <cell r="LY52">
            <v>117.13186125361919</v>
          </cell>
          <cell r="LZ52">
            <v>120.17435117304325</v>
          </cell>
          <cell r="MA52">
            <v>121.13350562167169</v>
          </cell>
          <cell r="MB52">
            <v>120.98948243021965</v>
          </cell>
          <cell r="MC52">
            <v>122.973801956892</v>
          </cell>
          <cell r="MD52">
            <v>123.07381806206703</v>
          </cell>
          <cell r="ME52">
            <v>120.4503956233263</v>
          </cell>
          <cell r="MF52">
            <v>118.99516129302978</v>
          </cell>
          <cell r="MG52">
            <v>119.00616306459904</v>
          </cell>
          <cell r="MH52">
            <v>125.41019427895546</v>
          </cell>
          <cell r="MI52">
            <v>136.26694249570369</v>
          </cell>
          <cell r="MJ52">
            <v>140.88468607163429</v>
          </cell>
          <cell r="MK52">
            <v>139.15540761315825</v>
          </cell>
          <cell r="ML52">
            <v>138.10423834776878</v>
          </cell>
          <cell r="MM52">
            <v>136.78802640366553</v>
          </cell>
          <cell r="MN52">
            <v>135.78886551296711</v>
          </cell>
          <cell r="MO52">
            <v>134.26462007009982</v>
          </cell>
          <cell r="MP52">
            <v>135.7908658350706</v>
          </cell>
          <cell r="MQ52">
            <v>135.09675406515598</v>
          </cell>
          <cell r="MR52">
            <v>139.78150843155382</v>
          </cell>
          <cell r="MS52">
            <v>142.41093183660507</v>
          </cell>
          <cell r="MT52">
            <v>147.77579571819305</v>
          </cell>
          <cell r="MU52">
            <v>142.09688126635552</v>
          </cell>
          <cell r="MV52">
            <v>147.50075142896176</v>
          </cell>
          <cell r="MW52">
            <v>143.10204312336447</v>
          </cell>
          <cell r="MX52">
            <v>138.93337185966968</v>
          </cell>
          <cell r="MY52">
            <v>129.58786699211598</v>
          </cell>
          <cell r="MZ52">
            <v>119.48023940312862</v>
          </cell>
          <cell r="NA52">
            <v>120.03432862579822</v>
          </cell>
          <cell r="NB52">
            <v>123.69491807520389</v>
          </cell>
          <cell r="NC52">
            <v>123.78393240880966</v>
          </cell>
          <cell r="ND52">
            <v>132.38231697070597</v>
          </cell>
          <cell r="NE52">
            <v>142.2879120272398</v>
          </cell>
          <cell r="NF52">
            <v>149.1440160369873</v>
          </cell>
          <cell r="NG52">
            <v>152.43654621934891</v>
          </cell>
          <cell r="NH52">
            <v>149.93314310681819</v>
          </cell>
          <cell r="NI52">
            <v>143.74714700174331</v>
          </cell>
          <cell r="NJ52">
            <v>139.7605050494671</v>
          </cell>
          <cell r="NK52">
            <v>139.67749168217182</v>
          </cell>
          <cell r="NL52">
            <v>139.31543338143825</v>
          </cell>
          <cell r="NM52">
            <v>137.25610177588464</v>
          </cell>
          <cell r="NN52">
            <v>141.27374872076513</v>
          </cell>
          <cell r="NO52">
            <v>154.03580374109745</v>
          </cell>
          <cell r="NP52">
            <v>160.83589873194694</v>
          </cell>
          <cell r="NQ52">
            <v>163.08126029312612</v>
          </cell>
          <cell r="NR52">
            <v>162.0250902224779</v>
          </cell>
          <cell r="NS52">
            <v>164.17543648374081</v>
          </cell>
          <cell r="NT52">
            <v>161.56301581656933</v>
          </cell>
          <cell r="NU52">
            <v>165.75169030129908</v>
          </cell>
          <cell r="NV52">
            <v>169.14223626673223</v>
          </cell>
          <cell r="NW52">
            <v>167.73600982797146</v>
          </cell>
          <cell r="NX52">
            <v>168.88119423222543</v>
          </cell>
          <cell r="NY52">
            <v>174.19805038332939</v>
          </cell>
          <cell r="NZ52">
            <v>184.50571018266677</v>
          </cell>
          <cell r="OA52">
            <v>186.34200587368014</v>
          </cell>
          <cell r="OB52">
            <v>175.29222657394411</v>
          </cell>
          <cell r="OC52">
            <v>166.37879128074647</v>
          </cell>
          <cell r="OD52">
            <v>165.64467306876182</v>
          </cell>
          <cell r="OE52">
            <v>169.19424464142324</v>
          </cell>
          <cell r="OF52">
            <v>170.95252777040005</v>
          </cell>
          <cell r="OG52">
            <v>175.09319452464581</v>
          </cell>
          <cell r="OH52">
            <v>188.02027611851693</v>
          </cell>
          <cell r="OI52">
            <v>192.12493707489966</v>
          </cell>
          <cell r="OJ52">
            <v>190.60969308149816</v>
          </cell>
          <cell r="OK52">
            <v>191.17578423678876</v>
          </cell>
          <cell r="OL52">
            <v>195.83253409373759</v>
          </cell>
          <cell r="OM52">
            <v>193.02508202147484</v>
          </cell>
          <cell r="ON52">
            <v>187.28515774548055</v>
          </cell>
          <cell r="OO52">
            <v>180.07899736762047</v>
          </cell>
          <cell r="OP52">
            <v>182.5153896896839</v>
          </cell>
          <cell r="OQ52">
            <v>189.14245681858063</v>
          </cell>
          <cell r="OR52">
            <v>187.77923730504511</v>
          </cell>
          <cell r="OS52">
            <v>194.06024871003626</v>
          </cell>
          <cell r="OT52">
            <v>191.34981225979328</v>
          </cell>
          <cell r="OU52">
            <v>182.16133267736436</v>
          </cell>
          <cell r="OV52">
            <v>189.40149853098393</v>
          </cell>
          <cell r="OW52">
            <v>192.24195591795447</v>
          </cell>
          <cell r="OX52">
            <v>210.11583407378197</v>
          </cell>
          <cell r="OY52">
            <v>222.478824834466</v>
          </cell>
          <cell r="OZ52">
            <v>230.15306058454516</v>
          </cell>
          <cell r="PA52">
            <v>232.73247593700884</v>
          </cell>
          <cell r="PB52">
            <v>219.56835617387293</v>
          </cell>
          <cell r="PC52">
            <v>206.15819679200649</v>
          </cell>
          <cell r="PD52">
            <v>206.33222481501102</v>
          </cell>
          <cell r="PE52">
            <v>206.06918245840072</v>
          </cell>
          <cell r="PF52">
            <v>203.76881203937529</v>
          </cell>
          <cell r="PG52">
            <v>202.69063842558859</v>
          </cell>
          <cell r="PH52">
            <v>199.58913900411127</v>
          </cell>
          <cell r="PI52">
            <v>195.31845131313801</v>
          </cell>
          <cell r="PJ52">
            <v>193.889221170187</v>
          </cell>
          <cell r="PK52">
            <v>187.01411410045625</v>
          </cell>
          <cell r="PL52">
            <v>186.20398364853858</v>
          </cell>
          <cell r="PM52">
            <v>184.24566830921174</v>
          </cell>
          <cell r="PN52">
            <v>199.20007635498047</v>
          </cell>
          <cell r="PO52">
            <v>226.13741396176815</v>
          </cell>
          <cell r="PP52">
            <v>232.56044823610782</v>
          </cell>
          <cell r="PQ52">
            <v>232.16638478171825</v>
          </cell>
          <cell r="PR52">
            <v>244.96144511675834</v>
          </cell>
          <cell r="PS52">
            <v>238.05033224916457</v>
          </cell>
          <cell r="PT52">
            <v>231.29924514985083</v>
          </cell>
          <cell r="PU52">
            <v>226.4154587341547</v>
          </cell>
          <cell r="PV52">
            <v>241.83294134688379</v>
          </cell>
          <cell r="PW52">
            <v>237.67427169370652</v>
          </cell>
          <cell r="PX52">
            <v>231.46427172338963</v>
          </cell>
          <cell r="PY52">
            <v>227.44462445640562</v>
          </cell>
          <cell r="PZ52">
            <v>223.29195576953887</v>
          </cell>
          <cell r="QA52">
            <v>223.02591292977334</v>
          </cell>
          <cell r="QB52">
            <v>216.19081230211259</v>
          </cell>
          <cell r="QC52">
            <v>219.47334087395666</v>
          </cell>
          <cell r="QD52">
            <v>238.70143709385397</v>
          </cell>
          <cell r="QE52">
            <v>220.12644604074956</v>
          </cell>
          <cell r="QF52">
            <v>213.91244542622564</v>
          </cell>
          <cell r="QG52">
            <v>204.62895054388048</v>
          </cell>
          <cell r="QH52">
            <v>190.51267745947837</v>
          </cell>
          <cell r="QI52">
            <v>173.73797629952432</v>
          </cell>
          <cell r="QJ52">
            <v>167.97304799723625</v>
          </cell>
          <cell r="QK52">
            <v>164.07942102277278</v>
          </cell>
          <cell r="QL52">
            <v>156.43519010424615</v>
          </cell>
          <cell r="QM52">
            <v>157.75640285360814</v>
          </cell>
          <cell r="QN52">
            <v>159.83373735809326</v>
          </cell>
          <cell r="QO52">
            <v>159.70771706557272</v>
          </cell>
          <cell r="QP52">
            <v>159.81973510336877</v>
          </cell>
          <cell r="QQ52">
            <v>161.9890844246149</v>
          </cell>
          <cell r="QR52">
            <v>166.12174989044667</v>
          </cell>
          <cell r="QS52">
            <v>166.95088340234756</v>
          </cell>
          <cell r="QT52">
            <v>168.28609840643404</v>
          </cell>
          <cell r="QU52">
            <v>171.47061119520666</v>
          </cell>
          <cell r="QV52">
            <v>162.9692422553301</v>
          </cell>
          <cell r="QW52">
            <v>160.53184977221488</v>
          </cell>
          <cell r="QX52">
            <v>155.77808429324625</v>
          </cell>
          <cell r="QY52">
            <v>150.68226373457907</v>
          </cell>
          <cell r="QZ52">
            <v>152.58256973290443</v>
          </cell>
          <cell r="RA52">
            <v>151.12133443629742</v>
          </cell>
          <cell r="RB52">
            <v>149.31604373788835</v>
          </cell>
          <cell r="RC52">
            <v>150.91230077648163</v>
          </cell>
          <cell r="RD52">
            <v>149.27303681266307</v>
          </cell>
          <cell r="RE52">
            <v>149.13701490962507</v>
          </cell>
          <cell r="RF52">
            <v>149.59308834922314</v>
          </cell>
          <cell r="RG52">
            <v>144.32323976755143</v>
          </cell>
          <cell r="RH52">
            <v>144.22022317922116</v>
          </cell>
          <cell r="RI52">
            <v>139.75850472736357</v>
          </cell>
          <cell r="RJ52">
            <v>132.36031342756749</v>
          </cell>
          <cell r="RK52">
            <v>129.46384702169897</v>
          </cell>
          <cell r="RL52">
            <v>131.97425126159192</v>
          </cell>
          <cell r="RM52">
            <v>138.18125074875354</v>
          </cell>
          <cell r="RN52">
            <v>137.64316410291195</v>
          </cell>
          <cell r="RO52">
            <v>140.16557027542592</v>
          </cell>
          <cell r="RP52">
            <v>139.0453898974657</v>
          </cell>
          <cell r="RQ52">
            <v>141.48778318583965</v>
          </cell>
          <cell r="RR52">
            <v>142.82099786782265</v>
          </cell>
          <cell r="RS52">
            <v>141.07971747672556</v>
          </cell>
          <cell r="RT52">
            <v>141.66381153094767</v>
          </cell>
          <cell r="RU52">
            <v>140.93269380211831</v>
          </cell>
          <cell r="RV52">
            <v>140.04855143237114</v>
          </cell>
          <cell r="RW52">
            <v>141.67481330251692</v>
          </cell>
          <cell r="RX52">
            <v>142.25090606832507</v>
          </cell>
          <cell r="RY52">
            <v>142.65297081112863</v>
          </cell>
          <cell r="RZ52">
            <v>146.2515502753258</v>
          </cell>
          <cell r="SA52">
            <v>145.99250856292247</v>
          </cell>
          <cell r="SB52">
            <v>144.17821641504764</v>
          </cell>
          <cell r="SC52">
            <v>148.98098978555203</v>
          </cell>
          <cell r="SD52">
            <v>161.43599536299706</v>
          </cell>
          <cell r="SE52">
            <v>168.79217989861965</v>
          </cell>
          <cell r="SF52">
            <v>168.02305604982377</v>
          </cell>
          <cell r="SG52">
            <v>167.54997987234592</v>
          </cell>
          <cell r="SH52">
            <v>169.79934207773206</v>
          </cell>
          <cell r="SI52">
            <v>166.35078677129746</v>
          </cell>
          <cell r="SJ52">
            <v>162.71820183134079</v>
          </cell>
          <cell r="SK52">
            <v>154.28684416508673</v>
          </cell>
          <cell r="SL52">
            <v>153.47371323001386</v>
          </cell>
          <cell r="SM52">
            <v>154.12581823575496</v>
          </cell>
          <cell r="SN52">
            <v>154.20683128094672</v>
          </cell>
          <cell r="SO52">
            <v>153.38269857430458</v>
          </cell>
          <cell r="SP52">
            <v>153.4607111363411</v>
          </cell>
          <cell r="SQ52">
            <v>158.32349416995049</v>
          </cell>
          <cell r="SR52">
            <v>164.57250042128561</v>
          </cell>
          <cell r="TJ52" t="str">
            <v>Energy</v>
          </cell>
        </row>
        <row r="53">
          <cell r="A53" t="str">
            <v>XS1974787480 Corp</v>
          </cell>
          <cell r="B53" t="str">
            <v>TOTAL 1 3/4 PERP nc-24</v>
          </cell>
          <cell r="C53" t="str">
            <v>XS1974787480</v>
          </cell>
          <cell r="D53">
            <v>160.38252593564988</v>
          </cell>
          <cell r="E53">
            <v>157.94651548969745</v>
          </cell>
          <cell r="F53">
            <v>156.86806815469265</v>
          </cell>
          <cell r="G53">
            <v>159.63121429502965</v>
          </cell>
          <cell r="H53">
            <v>163.33274967491624</v>
          </cell>
          <cell r="I53">
            <v>178.17690696322919</v>
          </cell>
          <cell r="J53">
            <v>181.29119875717163</v>
          </cell>
          <cell r="K53">
            <v>190.77713347935676</v>
          </cell>
          <cell r="L53">
            <v>195.34502822113038</v>
          </cell>
          <cell r="M53">
            <v>204.81195505893231</v>
          </cell>
          <cell r="N53">
            <v>206.44263145601749</v>
          </cell>
          <cell r="O53">
            <v>205.82537542104723</v>
          </cell>
          <cell r="P53">
            <v>205.08506834506989</v>
          </cell>
          <cell r="Q53">
            <v>198.4473150354624</v>
          </cell>
          <cell r="R53">
            <v>196.94669258415701</v>
          </cell>
          <cell r="S53">
            <v>193.76237174248695</v>
          </cell>
          <cell r="T53">
            <v>192.60289079511165</v>
          </cell>
          <cell r="U53">
            <v>194.81380787336826</v>
          </cell>
          <cell r="V53">
            <v>197.9250984224081</v>
          </cell>
          <cell r="W53">
            <v>197.64098057162761</v>
          </cell>
          <cell r="X53">
            <v>209.08072572541238</v>
          </cell>
          <cell r="Y53">
            <v>220.63351777052878</v>
          </cell>
          <cell r="Z53">
            <v>223.74981039440632</v>
          </cell>
          <cell r="AA53">
            <v>225.97173203730583</v>
          </cell>
          <cell r="AB53">
            <v>232.12528450262545</v>
          </cell>
          <cell r="AC53">
            <v>231.74812805986403</v>
          </cell>
          <cell r="AD53">
            <v>235.75479000484944</v>
          </cell>
          <cell r="AE53">
            <v>226.95614036536216</v>
          </cell>
          <cell r="AF53">
            <v>220.8586111382246</v>
          </cell>
          <cell r="AG53">
            <v>217.48121020781994</v>
          </cell>
          <cell r="AH53">
            <v>217.00701351320743</v>
          </cell>
          <cell r="AI53">
            <v>223.45768922388555</v>
          </cell>
          <cell r="AJ53">
            <v>225.04034570252895</v>
          </cell>
          <cell r="AK53">
            <v>228.86893378329276</v>
          </cell>
          <cell r="AL53">
            <v>242.39054248452186</v>
          </cell>
          <cell r="AM53">
            <v>249.3484285837412</v>
          </cell>
          <cell r="AN53">
            <v>249.51849912822246</v>
          </cell>
          <cell r="AO53">
            <v>251.94350500953198</v>
          </cell>
          <cell r="AP53">
            <v>248.45805926263333</v>
          </cell>
          <cell r="AQ53">
            <v>244.93259691703318</v>
          </cell>
          <cell r="AR53">
            <v>247.07748660743235</v>
          </cell>
          <cell r="AS53">
            <v>232.0012330466509</v>
          </cell>
          <cell r="AT53">
            <v>229.42916616511346</v>
          </cell>
          <cell r="AU53">
            <v>210.77342785048486</v>
          </cell>
          <cell r="AV53">
            <v>188.16404958415032</v>
          </cell>
          <cell r="AW53">
            <v>207.51707713115218</v>
          </cell>
          <cell r="AX53">
            <v>205.37118702578545</v>
          </cell>
          <cell r="AY53">
            <v>202.72709026658535</v>
          </cell>
          <cell r="AZ53">
            <v>182.23158882665635</v>
          </cell>
          <cell r="BA53">
            <v>166.49606180226803</v>
          </cell>
          <cell r="BB53">
            <v>150.08925633466242</v>
          </cell>
          <cell r="BC53">
            <v>155.61354778540135</v>
          </cell>
          <cell r="BD53">
            <v>178.99624682164193</v>
          </cell>
          <cell r="BE53">
            <v>191.20130942559243</v>
          </cell>
          <cell r="BF53">
            <v>209.11774107921124</v>
          </cell>
          <cell r="BG53">
            <v>210.15217015564443</v>
          </cell>
          <cell r="BH53">
            <v>209.4988991818428</v>
          </cell>
          <cell r="BI53">
            <v>202.90916579067706</v>
          </cell>
          <cell r="BJ53">
            <v>200.33709890913963</v>
          </cell>
          <cell r="BK53">
            <v>219.93122646331787</v>
          </cell>
          <cell r="BL53">
            <v>246.0300521364212</v>
          </cell>
          <cell r="BM53">
            <v>246.52525754535199</v>
          </cell>
          <cell r="BN53">
            <v>247.10449781155586</v>
          </cell>
          <cell r="BO53">
            <v>256.50039518666267</v>
          </cell>
          <cell r="BP53">
            <v>271.58665289711951</v>
          </cell>
          <cell r="BQ53">
            <v>300.78976621448993</v>
          </cell>
          <cell r="BR53">
            <v>322.71185939812659</v>
          </cell>
          <cell r="BS53">
            <v>324.74770385706427</v>
          </cell>
          <cell r="BT53">
            <v>313.37498650610445</v>
          </cell>
          <cell r="BU53">
            <v>306.62618713510039</v>
          </cell>
          <cell r="BV53">
            <v>307.32247595250607</v>
          </cell>
          <cell r="BW53">
            <v>311.51621549642084</v>
          </cell>
          <cell r="BX53">
            <v>312.22250846350192</v>
          </cell>
          <cell r="BY53">
            <v>316.69736461329455</v>
          </cell>
          <cell r="BZ53">
            <v>326.26233211791515</v>
          </cell>
          <cell r="CA53">
            <v>331.07332769680022</v>
          </cell>
          <cell r="CB53">
            <v>306.51213982880114</v>
          </cell>
          <cell r="CC53">
            <v>296.06680715274814</v>
          </cell>
          <cell r="CD53">
            <v>273.65451063501837</v>
          </cell>
          <cell r="CE53">
            <v>255.65204329419134</v>
          </cell>
          <cell r="CF53">
            <v>285.70050725913046</v>
          </cell>
          <cell r="CG53">
            <v>301.49305793666838</v>
          </cell>
          <cell r="CH53">
            <v>346.11456673371794</v>
          </cell>
          <cell r="CI53">
            <v>366.2979387037754</v>
          </cell>
          <cell r="CJ53">
            <v>294.57919009602068</v>
          </cell>
          <cell r="CK53">
            <v>271.57264708757401</v>
          </cell>
          <cell r="CL53">
            <v>275.9524638154507</v>
          </cell>
          <cell r="CM53">
            <v>259.46562515044212</v>
          </cell>
          <cell r="CN53">
            <v>258.96741849660873</v>
          </cell>
          <cell r="CO53">
            <v>302.82561067342755</v>
          </cell>
          <cell r="CP53">
            <v>336.40253822886939</v>
          </cell>
          <cell r="CQ53">
            <v>345.73440904605388</v>
          </cell>
          <cell r="CR53">
            <v>369.07709148359294</v>
          </cell>
          <cell r="CS53">
            <v>372.31043265867231</v>
          </cell>
          <cell r="CT53">
            <v>367.47042504572869</v>
          </cell>
          <cell r="CU53">
            <v>367.46342214095591</v>
          </cell>
          <cell r="CV53">
            <v>364.78030919802188</v>
          </cell>
          <cell r="CW53">
            <v>365.0054025657177</v>
          </cell>
          <cell r="CX53">
            <v>356.69295460045339</v>
          </cell>
          <cell r="CY53">
            <v>367.50543956959251</v>
          </cell>
          <cell r="CZ53">
            <v>387.06755384480954</v>
          </cell>
          <cell r="DA53">
            <v>488.0764518721104</v>
          </cell>
          <cell r="DB53">
            <v>518.26597434747225</v>
          </cell>
          <cell r="DC53">
            <v>498.3327061192989</v>
          </cell>
          <cell r="DD53">
            <v>541.1194538658857</v>
          </cell>
          <cell r="DE53">
            <v>540.21507873523228</v>
          </cell>
          <cell r="DF53">
            <v>408.96963872909549</v>
          </cell>
          <cell r="DG53">
            <v>358.43567747390267</v>
          </cell>
          <cell r="DH53">
            <v>282.17304408359524</v>
          </cell>
          <cell r="DI53">
            <v>276.67776466691492</v>
          </cell>
          <cell r="DJ53">
            <v>230.18247863566873</v>
          </cell>
          <cell r="DK53">
            <v>222.75639833164215</v>
          </cell>
          <cell r="DL53">
            <v>247.92583849990368</v>
          </cell>
          <cell r="DM53">
            <v>169.9955133587122</v>
          </cell>
          <cell r="DN53">
            <v>147.88834340608119</v>
          </cell>
          <cell r="DO53">
            <v>139.94704939377309</v>
          </cell>
          <cell r="DP53">
            <v>143.4905192087889</v>
          </cell>
          <cell r="DQ53">
            <v>161.89515336656569</v>
          </cell>
          <cell r="DR53">
            <v>162.07822930562494</v>
          </cell>
          <cell r="DS53">
            <v>144.97913668048383</v>
          </cell>
          <cell r="DT53">
            <v>130.51213583493234</v>
          </cell>
          <cell r="DU53">
            <v>125.62010664367675</v>
          </cell>
          <cell r="DV53">
            <v>117.29765452873707</v>
          </cell>
          <cell r="DW53">
            <v>101.48109389197826</v>
          </cell>
          <cell r="DX53">
            <v>102.19639059376716</v>
          </cell>
          <cell r="DY53">
            <v>103.43190307867526</v>
          </cell>
          <cell r="DZ53">
            <v>105.34269566667081</v>
          </cell>
          <cell r="EA53">
            <v>104.23623671257495</v>
          </cell>
          <cell r="EB53">
            <v>105.07358404040336</v>
          </cell>
          <cell r="EC53">
            <v>105.61680936777591</v>
          </cell>
          <cell r="ED53">
            <v>105.47475044238567</v>
          </cell>
          <cell r="EE53">
            <v>105.98296124589443</v>
          </cell>
          <cell r="EF53">
            <v>107.46557622778417</v>
          </cell>
          <cell r="EG53">
            <v>106.55519860732555</v>
          </cell>
          <cell r="EH53">
            <v>103.69601263010503</v>
          </cell>
          <cell r="EI53">
            <v>105.16562221741677</v>
          </cell>
          <cell r="EJ53">
            <v>108.76311444067956</v>
          </cell>
          <cell r="EK53">
            <v>121.72148951518537</v>
          </cell>
          <cell r="EL53">
            <v>120.84112434375285</v>
          </cell>
          <cell r="EM53">
            <v>119.04637989199162</v>
          </cell>
          <cell r="EN53">
            <v>114.92366981077194</v>
          </cell>
          <cell r="EO53">
            <v>119.08039400088788</v>
          </cell>
          <cell r="EP53">
            <v>122.87896963262558</v>
          </cell>
          <cell r="EQ53">
            <v>107.81171980655193</v>
          </cell>
          <cell r="ER53">
            <v>102.90968646562099</v>
          </cell>
          <cell r="ES53">
            <v>96.204905353188522</v>
          </cell>
          <cell r="ET53">
            <v>95.115453453540795</v>
          </cell>
          <cell r="EU53">
            <v>93.375731824994091</v>
          </cell>
          <cell r="EV53">
            <v>94.48419160902499</v>
          </cell>
          <cell r="EW53">
            <v>97.89860789322853</v>
          </cell>
          <cell r="EX53">
            <v>102.74761924088001</v>
          </cell>
          <cell r="EY53">
            <v>102.19138851892949</v>
          </cell>
          <cell r="EZ53">
            <v>102.23440636253356</v>
          </cell>
          <cell r="FA53">
            <v>104.6924259377718</v>
          </cell>
          <cell r="FB53">
            <v>107.81972312629223</v>
          </cell>
          <cell r="FC53">
            <v>113.65114197206498</v>
          </cell>
          <cell r="FD53">
            <v>111.97444648647308</v>
          </cell>
          <cell r="FE53">
            <v>110.11367464685439</v>
          </cell>
          <cell r="FF53">
            <v>106.2750824164152</v>
          </cell>
          <cell r="FG53">
            <v>102.21439806318283</v>
          </cell>
          <cell r="FH53">
            <v>100.78680590450764</v>
          </cell>
          <cell r="FI53">
            <v>99.510276405930512</v>
          </cell>
          <cell r="FJ53">
            <v>101.83724162042141</v>
          </cell>
          <cell r="FK53">
            <v>102.47950802958012</v>
          </cell>
          <cell r="FL53">
            <v>103.05474663591384</v>
          </cell>
          <cell r="FM53">
            <v>103.27383751380442</v>
          </cell>
          <cell r="FN53">
            <v>103.91310267806054</v>
          </cell>
          <cell r="FO53">
            <v>103.74303213357926</v>
          </cell>
          <cell r="FP53">
            <v>104.93452635991574</v>
          </cell>
          <cell r="FQ53">
            <v>104.9525338293314</v>
          </cell>
          <cell r="FR53">
            <v>107.02439322710038</v>
          </cell>
          <cell r="FS53">
            <v>109.51542649626732</v>
          </cell>
          <cell r="FT53">
            <v>112.66073115420342</v>
          </cell>
          <cell r="FU53">
            <v>111.34418505692483</v>
          </cell>
          <cell r="FV53">
            <v>112.77277763056755</v>
          </cell>
          <cell r="FW53">
            <v>118.1279989517927</v>
          </cell>
          <cell r="FX53">
            <v>122.28172189700602</v>
          </cell>
          <cell r="FY53">
            <v>127.20376353728771</v>
          </cell>
          <cell r="FZ53">
            <v>127.80701376271249</v>
          </cell>
          <cell r="GA53">
            <v>120.25288034284115</v>
          </cell>
          <cell r="GB53">
            <v>123.75333231425284</v>
          </cell>
          <cell r="GC53">
            <v>123.98842983162403</v>
          </cell>
          <cell r="GD53">
            <v>122.92198747622966</v>
          </cell>
          <cell r="GE53">
            <v>119.45655002868175</v>
          </cell>
          <cell r="GF53">
            <v>123.78234434831141</v>
          </cell>
          <cell r="GG53">
            <v>136.19449285054208</v>
          </cell>
          <cell r="GH53">
            <v>138.37439706480504</v>
          </cell>
          <cell r="GI53">
            <v>138.91562156224251</v>
          </cell>
          <cell r="GJ53">
            <v>133.64743634319308</v>
          </cell>
          <cell r="GK53">
            <v>129.24961214590073</v>
          </cell>
          <cell r="GL53">
            <v>126.27837969231605</v>
          </cell>
          <cell r="GM53">
            <v>125.79017718815804</v>
          </cell>
          <cell r="GN53">
            <v>121.27230319476126</v>
          </cell>
          <cell r="GO53">
            <v>116.09715656769276</v>
          </cell>
          <cell r="GP53">
            <v>115.94209224772455</v>
          </cell>
          <cell r="GQ53">
            <v>112.67473696374893</v>
          </cell>
          <cell r="GR53">
            <v>105.57279110920429</v>
          </cell>
          <cell r="GS53">
            <v>105.61780978274345</v>
          </cell>
          <cell r="GT53">
            <v>104.42631555640698</v>
          </cell>
          <cell r="GU53">
            <v>109.59245844876766</v>
          </cell>
          <cell r="GV53">
            <v>113.95826936709881</v>
          </cell>
          <cell r="GW53">
            <v>114.81262374937535</v>
          </cell>
          <cell r="GX53">
            <v>110.6148825455904</v>
          </cell>
          <cell r="GY53">
            <v>108.74110531139374</v>
          </cell>
          <cell r="GZ53">
            <v>103.76904292273521</v>
          </cell>
          <cell r="HA53">
            <v>105.13460935342312</v>
          </cell>
          <cell r="HB53">
            <v>109.08224681532384</v>
          </cell>
          <cell r="HC53">
            <v>110.46081864058972</v>
          </cell>
          <cell r="HD53">
            <v>108.84614888298512</v>
          </cell>
          <cell r="HE53">
            <v>111.25014604997634</v>
          </cell>
          <cell r="HF53">
            <v>115.1637694029808</v>
          </cell>
          <cell r="HG53">
            <v>116.39027815318107</v>
          </cell>
          <cell r="HH53">
            <v>117.17360307276249</v>
          </cell>
          <cell r="HI53">
            <v>120.70806915307045</v>
          </cell>
          <cell r="HJ53">
            <v>124.44661988675594</v>
          </cell>
          <cell r="HK53">
            <v>125.27896513974667</v>
          </cell>
          <cell r="HL53">
            <v>130.16299101126194</v>
          </cell>
          <cell r="HM53">
            <v>133.39233052647111</v>
          </cell>
          <cell r="HN53">
            <v>133.68145045208931</v>
          </cell>
          <cell r="HO53">
            <v>130.21001051473618</v>
          </cell>
          <cell r="HP53">
            <v>130.87628688311577</v>
          </cell>
          <cell r="HQ53">
            <v>132.41592551815509</v>
          </cell>
          <cell r="HR53">
            <v>122.84895718359948</v>
          </cell>
          <cell r="HS53">
            <v>118.14800725114345</v>
          </cell>
          <cell r="HT53">
            <v>119.46655417835713</v>
          </cell>
          <cell r="HU53">
            <v>121.08222435092925</v>
          </cell>
          <cell r="HV53">
            <v>127.0977195507288</v>
          </cell>
          <cell r="HW53">
            <v>129.87387108564377</v>
          </cell>
          <cell r="HX53">
            <v>128.20717974972723</v>
          </cell>
          <cell r="HY53">
            <v>129.37466401684284</v>
          </cell>
          <cell r="HZ53">
            <v>126.64052991056441</v>
          </cell>
          <cell r="IA53">
            <v>134.30670980679989</v>
          </cell>
          <cell r="IB53">
            <v>134.58282433784007</v>
          </cell>
          <cell r="IC53">
            <v>125.23694771111012</v>
          </cell>
          <cell r="ID53">
            <v>118.73124917721749</v>
          </cell>
          <cell r="IE53">
            <v>112.52667554855347</v>
          </cell>
          <cell r="IF53">
            <v>116.96351592957974</v>
          </cell>
          <cell r="IG53">
            <v>148.07942266488075</v>
          </cell>
          <cell r="IH53">
            <v>145.87650890636445</v>
          </cell>
          <cell r="II53">
            <v>135.67127582252027</v>
          </cell>
          <cell r="IJ53">
            <v>132.27886866760252</v>
          </cell>
          <cell r="IK53">
            <v>126.26737512767315</v>
          </cell>
          <cell r="IL53">
            <v>134.96498285543919</v>
          </cell>
          <cell r="IM53">
            <v>140.08310582935812</v>
          </cell>
          <cell r="IN53">
            <v>132.77507449150085</v>
          </cell>
          <cell r="IO53">
            <v>128.60834615170955</v>
          </cell>
          <cell r="IP53">
            <v>127.90205318462849</v>
          </cell>
          <cell r="IQ53">
            <v>127.7860050483942</v>
          </cell>
          <cell r="IR53">
            <v>122.13666172671319</v>
          </cell>
          <cell r="IS53">
            <v>121.58543307960034</v>
          </cell>
          <cell r="IT53">
            <v>120.9481687452793</v>
          </cell>
          <cell r="IU53">
            <v>120.38193387365341</v>
          </cell>
          <cell r="IV53">
            <v>132.11179936802387</v>
          </cell>
          <cell r="IW53">
            <v>145.15721054470541</v>
          </cell>
          <cell r="IX53">
            <v>149.73210819125174</v>
          </cell>
          <cell r="IY53">
            <v>160.5455935753584</v>
          </cell>
          <cell r="IZ53">
            <v>166.20093938684465</v>
          </cell>
          <cell r="JA53">
            <v>146.74686992812158</v>
          </cell>
          <cell r="JB53">
            <v>134.9159625220299</v>
          </cell>
          <cell r="JC53">
            <v>129.50671879255771</v>
          </cell>
          <cell r="JD53">
            <v>134.80691729056835</v>
          </cell>
          <cell r="JE53">
            <v>133.74047493517398</v>
          </cell>
          <cell r="JF53">
            <v>142.3880619145632</v>
          </cell>
          <cell r="JG53">
            <v>145.10919062626363</v>
          </cell>
          <cell r="JH53">
            <v>156.96710923647879</v>
          </cell>
          <cell r="JI53">
            <v>142.55212996923922</v>
          </cell>
          <cell r="JJ53">
            <v>126.17333612072467</v>
          </cell>
          <cell r="JK53">
            <v>123.99443232142924</v>
          </cell>
          <cell r="JL53">
            <v>122.07263516879082</v>
          </cell>
          <cell r="JM53">
            <v>105.31868570744992</v>
          </cell>
          <cell r="JN53">
            <v>101.72019306921959</v>
          </cell>
          <cell r="JO53">
            <v>101.67817564058304</v>
          </cell>
          <cell r="JP53">
            <v>110.15369124555588</v>
          </cell>
          <cell r="JQ53">
            <v>122.52382231914997</v>
          </cell>
          <cell r="JR53">
            <v>131.44552299964428</v>
          </cell>
          <cell r="JS53">
            <v>131.05336033236981</v>
          </cell>
          <cell r="JT53">
            <v>132.58699647760392</v>
          </cell>
          <cell r="JU53">
            <v>124.52765349912643</v>
          </cell>
          <cell r="JV53">
            <v>116.82946032392979</v>
          </cell>
          <cell r="JW53">
            <v>115.2177918112278</v>
          </cell>
          <cell r="JX53">
            <v>114.9656872394085</v>
          </cell>
          <cell r="JY53">
            <v>116.23921549308301</v>
          </cell>
          <cell r="JZ53">
            <v>124.91281326162816</v>
          </cell>
          <cell r="KA53">
            <v>129.89988187479975</v>
          </cell>
          <cell r="KB53">
            <v>121.83753765141965</v>
          </cell>
          <cell r="KC53">
            <v>110.79595765471458</v>
          </cell>
          <cell r="KD53">
            <v>107.7266845343113</v>
          </cell>
          <cell r="KE53">
            <v>112.1835332146883</v>
          </cell>
          <cell r="KF53">
            <v>116.94951012003422</v>
          </cell>
          <cell r="KG53">
            <v>124.53765764880181</v>
          </cell>
          <cell r="KH53">
            <v>135.25710402595996</v>
          </cell>
          <cell r="KI53">
            <v>141.93087227439881</v>
          </cell>
          <cell r="KJ53">
            <v>144.53495243489741</v>
          </cell>
          <cell r="KK53">
            <v>142.29302249264717</v>
          </cell>
          <cell r="KL53">
            <v>139.69194357705115</v>
          </cell>
          <cell r="KM53">
            <v>138.21132942509649</v>
          </cell>
          <cell r="KN53">
            <v>138.9126203173399</v>
          </cell>
          <cell r="KO53">
            <v>144.20181425070763</v>
          </cell>
          <cell r="KP53">
            <v>155.59053824114801</v>
          </cell>
          <cell r="KQ53">
            <v>164.71932481992246</v>
          </cell>
          <cell r="KR53">
            <v>169.38526022851468</v>
          </cell>
          <cell r="KS53">
            <v>169.77742289578913</v>
          </cell>
          <cell r="KT53">
            <v>170.46470797848701</v>
          </cell>
          <cell r="KU53">
            <v>161.99619527828693</v>
          </cell>
          <cell r="KV53">
            <v>167.56650581753254</v>
          </cell>
          <cell r="KW53">
            <v>174.47237033843996</v>
          </cell>
          <cell r="KX53">
            <v>172.4255213148594</v>
          </cell>
          <cell r="KY53">
            <v>173.3168910509348</v>
          </cell>
          <cell r="KZ53">
            <v>181.00808132135867</v>
          </cell>
          <cell r="LA53">
            <v>188.21306991755961</v>
          </cell>
          <cell r="LB53">
            <v>185.82107773017884</v>
          </cell>
          <cell r="LC53">
            <v>181.70837179863454</v>
          </cell>
          <cell r="LD53">
            <v>184.93571048390865</v>
          </cell>
          <cell r="LE53">
            <v>182.43767430996894</v>
          </cell>
          <cell r="LF53">
            <v>180.80399666798115</v>
          </cell>
          <cell r="LG53">
            <v>180.80099542307855</v>
          </cell>
          <cell r="LH53">
            <v>185.15980343663693</v>
          </cell>
          <cell r="LI53">
            <v>174.12922800457477</v>
          </cell>
          <cell r="LJ53">
            <v>169.89947352182867</v>
          </cell>
          <cell r="LK53">
            <v>168.13874317896364</v>
          </cell>
          <cell r="LL53">
            <v>167.38543070840836</v>
          </cell>
          <cell r="LM53">
            <v>167.62753113055228</v>
          </cell>
          <cell r="LN53">
            <v>172.0433627972603</v>
          </cell>
          <cell r="LO53">
            <v>173.86011637830737</v>
          </cell>
          <cell r="LP53">
            <v>175.64485668039322</v>
          </cell>
          <cell r="LQ53">
            <v>168.68697058117388</v>
          </cell>
          <cell r="LR53">
            <v>171.97133291959764</v>
          </cell>
          <cell r="LS53">
            <v>165.26255014729497</v>
          </cell>
          <cell r="LT53">
            <v>154.0168854972124</v>
          </cell>
          <cell r="LU53">
            <v>146.11660849857333</v>
          </cell>
          <cell r="LV53">
            <v>145.28126200067999</v>
          </cell>
          <cell r="LW53">
            <v>144.21081798541547</v>
          </cell>
          <cell r="LX53">
            <v>147.3711288678646</v>
          </cell>
          <cell r="LY53">
            <v>152.14811033785344</v>
          </cell>
          <cell r="LZ53">
            <v>155.68057558822633</v>
          </cell>
          <cell r="MA53">
            <v>155.58653658127784</v>
          </cell>
          <cell r="MB53">
            <v>155.97969966351985</v>
          </cell>
          <cell r="MC53">
            <v>156.80003993690016</v>
          </cell>
          <cell r="MD53">
            <v>156.73401254904272</v>
          </cell>
          <cell r="ME53">
            <v>153.05648712837694</v>
          </cell>
          <cell r="MF53">
            <v>149.04082144868374</v>
          </cell>
          <cell r="MG53">
            <v>148.46958450222013</v>
          </cell>
          <cell r="MH53">
            <v>154.1379357082844</v>
          </cell>
          <cell r="MI53">
            <v>164.44521111881733</v>
          </cell>
          <cell r="MJ53">
            <v>170.4176884750128</v>
          </cell>
          <cell r="MK53">
            <v>168.46387804341316</v>
          </cell>
          <cell r="ML53">
            <v>168.4268626896143</v>
          </cell>
          <cell r="MM53">
            <v>167.97667595422269</v>
          </cell>
          <cell r="MN53">
            <v>168.2948079138994</v>
          </cell>
          <cell r="MO53">
            <v>164.69331403076649</v>
          </cell>
          <cell r="MP53">
            <v>165.05646466398238</v>
          </cell>
          <cell r="MQ53">
            <v>160.84971972548959</v>
          </cell>
          <cell r="MR53">
            <v>165.91982278096677</v>
          </cell>
          <cell r="TJ53" t="str">
            <v>Energy</v>
          </cell>
        </row>
        <row r="54">
          <cell r="A54" t="str">
            <v>XS1195202822 Corp</v>
          </cell>
          <cell r="B54" t="str">
            <v>TOTAL 2 5/8 PERP nc-25</v>
          </cell>
          <cell r="C54" t="str">
            <v>XS1195202822</v>
          </cell>
          <cell r="D54">
            <v>175.6148438644409</v>
          </cell>
          <cell r="E54">
            <v>173.69049777030943</v>
          </cell>
          <cell r="F54">
            <v>172.29652267456052</v>
          </cell>
          <cell r="G54">
            <v>179.02122665405273</v>
          </cell>
          <cell r="H54">
            <v>183.58642004013061</v>
          </cell>
          <cell r="I54">
            <v>193.08406371116641</v>
          </cell>
          <cell r="J54">
            <v>196.23526800155642</v>
          </cell>
          <cell r="K54">
            <v>204.65916057586668</v>
          </cell>
          <cell r="L54">
            <v>206.95976986885071</v>
          </cell>
          <cell r="M54">
            <v>215.83497814178466</v>
          </cell>
          <cell r="N54">
            <v>216.7065878391266</v>
          </cell>
          <cell r="O54">
            <v>215.48973664283753</v>
          </cell>
          <cell r="P54">
            <v>213.96567054748536</v>
          </cell>
          <cell r="Q54">
            <v>207.28299596786499</v>
          </cell>
          <cell r="R54">
            <v>206.62553606986998</v>
          </cell>
          <cell r="S54">
            <v>204.33293237686158</v>
          </cell>
          <cell r="T54">
            <v>201.6410493850708</v>
          </cell>
          <cell r="U54">
            <v>203.84559147834779</v>
          </cell>
          <cell r="V54">
            <v>207.00780346870422</v>
          </cell>
          <cell r="W54">
            <v>205.6548570728302</v>
          </cell>
          <cell r="X54">
            <v>212.97497755050659</v>
          </cell>
          <cell r="Y54">
            <v>222.99098381996154</v>
          </cell>
          <cell r="Z54">
            <v>227.28798960685728</v>
          </cell>
          <cell r="AA54">
            <v>229.89881589889526</v>
          </cell>
          <cell r="AB54">
            <v>236.0120921802521</v>
          </cell>
          <cell r="AC54">
            <v>236.93273617744444</v>
          </cell>
          <cell r="AD54">
            <v>240.34512316703797</v>
          </cell>
          <cell r="AE54">
            <v>233.47531768798828</v>
          </cell>
          <cell r="AF54">
            <v>228.99018030166627</v>
          </cell>
          <cell r="AG54">
            <v>224.91532991409304</v>
          </cell>
          <cell r="AH54">
            <v>224.79824801445005</v>
          </cell>
          <cell r="AI54">
            <v>229.8227626991272</v>
          </cell>
          <cell r="AJ54">
            <v>231.54796949386596</v>
          </cell>
          <cell r="AK54">
            <v>233.6564443874359</v>
          </cell>
          <cell r="AL54">
            <v>243.34121895790099</v>
          </cell>
          <cell r="AM54">
            <v>249.63662263870239</v>
          </cell>
          <cell r="AN54">
            <v>251.74109473228455</v>
          </cell>
          <cell r="AO54">
            <v>253.57437712669372</v>
          </cell>
          <cell r="AP54">
            <v>250.89450253486632</v>
          </cell>
          <cell r="AQ54">
            <v>247.63021914482115</v>
          </cell>
          <cell r="AR54">
            <v>251.63702193260195</v>
          </cell>
          <cell r="AS54">
            <v>240.66634786605835</v>
          </cell>
          <cell r="AT54">
            <v>239.52454916954039</v>
          </cell>
          <cell r="AU54">
            <v>227.09985800743104</v>
          </cell>
          <cell r="AV54">
            <v>206.76363266944884</v>
          </cell>
          <cell r="AW54">
            <v>226.82166340827942</v>
          </cell>
          <cell r="AX54">
            <v>225.2965966129303</v>
          </cell>
          <cell r="AY54">
            <v>222.07434262275697</v>
          </cell>
          <cell r="AZ54">
            <v>205.33363237380982</v>
          </cell>
          <cell r="BA54">
            <v>191.44391641616821</v>
          </cell>
          <cell r="BB54">
            <v>178.63695785522461</v>
          </cell>
          <cell r="BC54">
            <v>185.01642033576965</v>
          </cell>
          <cell r="BD54">
            <v>197.38607299804687</v>
          </cell>
          <cell r="BE54">
            <v>210.16000845909119</v>
          </cell>
          <cell r="BF54">
            <v>223.71448991775512</v>
          </cell>
          <cell r="BG54">
            <v>225.56478421211244</v>
          </cell>
          <cell r="BH54">
            <v>225.09645661354065</v>
          </cell>
          <cell r="BI54">
            <v>218.63793883323672</v>
          </cell>
          <cell r="BJ54">
            <v>219.81276062965392</v>
          </cell>
          <cell r="BK54">
            <v>233.29319028854368</v>
          </cell>
          <cell r="BL54">
            <v>249.29738533973693</v>
          </cell>
          <cell r="BM54">
            <v>254.78222202301026</v>
          </cell>
          <cell r="BN54">
            <v>258.54785611152653</v>
          </cell>
          <cell r="BO54">
            <v>268.40475108146666</v>
          </cell>
          <cell r="BP54">
            <v>280.30907824516294</v>
          </cell>
          <cell r="BQ54">
            <v>295.75788479804993</v>
          </cell>
          <cell r="BR54">
            <v>312.08630664825438</v>
          </cell>
          <cell r="BS54">
            <v>316.5324167346954</v>
          </cell>
          <cell r="BT54">
            <v>309.92779675483706</v>
          </cell>
          <cell r="BU54">
            <v>305.31757186889649</v>
          </cell>
          <cell r="BV54">
            <v>305.69683716773989</v>
          </cell>
          <cell r="BW54">
            <v>309.53151955604551</v>
          </cell>
          <cell r="BX54">
            <v>310.63729305267333</v>
          </cell>
          <cell r="BY54">
            <v>315.77888963699343</v>
          </cell>
          <cell r="BZ54">
            <v>323.15805141448976</v>
          </cell>
          <cell r="CA54">
            <v>328.74596019744877</v>
          </cell>
          <cell r="CB54">
            <v>330.22799689292907</v>
          </cell>
          <cell r="CC54">
            <v>300.56524758338929</v>
          </cell>
          <cell r="CD54">
            <v>288.15056342124939</v>
          </cell>
          <cell r="CE54">
            <v>270.49521337509151</v>
          </cell>
          <cell r="CF54">
            <v>298.02246889114383</v>
          </cell>
          <cell r="CG54">
            <v>306.30926556587224</v>
          </cell>
          <cell r="CH54">
            <v>339.88575256347661</v>
          </cell>
          <cell r="CI54">
            <v>358.45974520683291</v>
          </cell>
          <cell r="CJ54">
            <v>298.03547799110413</v>
          </cell>
          <cell r="CK54">
            <v>282.29246563911443</v>
          </cell>
          <cell r="CL54">
            <v>283.51532103538511</v>
          </cell>
          <cell r="CM54">
            <v>269.38943987846375</v>
          </cell>
          <cell r="CN54">
            <v>266.82464578628537</v>
          </cell>
          <cell r="CO54">
            <v>310.7153476524353</v>
          </cell>
          <cell r="CP54">
            <v>344.28983325004577</v>
          </cell>
          <cell r="CQ54">
            <v>359.30233460426331</v>
          </cell>
          <cell r="CR54">
            <v>386.81558032035826</v>
          </cell>
          <cell r="CS54">
            <v>393.25108200073242</v>
          </cell>
          <cell r="CT54">
            <v>387.82028311729431</v>
          </cell>
          <cell r="CU54">
            <v>389.51747031211852</v>
          </cell>
          <cell r="CV54">
            <v>387.93136081695559</v>
          </cell>
          <cell r="CW54">
            <v>390.93045870780941</v>
          </cell>
          <cell r="CX54">
            <v>388.98309651374819</v>
          </cell>
          <cell r="CY54">
            <v>402.38246947288513</v>
          </cell>
          <cell r="CZ54">
            <v>420.05082861900331</v>
          </cell>
          <cell r="DA54">
            <v>517.00564922332762</v>
          </cell>
          <cell r="DB54">
            <v>542.54751594543461</v>
          </cell>
          <cell r="DC54">
            <v>514.05158283233641</v>
          </cell>
          <cell r="DD54">
            <v>551.92107281684878</v>
          </cell>
          <cell r="DE54">
            <v>540.94739665031432</v>
          </cell>
          <cell r="DF54">
            <v>402.70769697189331</v>
          </cell>
          <cell r="DG54">
            <v>347.34997384071352</v>
          </cell>
          <cell r="DH54">
            <v>278.24563485145569</v>
          </cell>
          <cell r="DI54">
            <v>282.50961753845218</v>
          </cell>
          <cell r="DJ54">
            <v>229.54556879997253</v>
          </cell>
          <cell r="DK54">
            <v>223.59540661811829</v>
          </cell>
          <cell r="DL54">
            <v>239.08424117088319</v>
          </cell>
          <cell r="DM54">
            <v>168.62795648574829</v>
          </cell>
          <cell r="DN54">
            <v>148.77406854629515</v>
          </cell>
          <cell r="DO54">
            <v>141.72013426780703</v>
          </cell>
          <cell r="DP54">
            <v>144.38199625968934</v>
          </cell>
          <cell r="DQ54">
            <v>160.68339920997619</v>
          </cell>
          <cell r="DR54">
            <v>159.63266421318053</v>
          </cell>
          <cell r="DS54">
            <v>145.67590135574343</v>
          </cell>
          <cell r="DT54">
            <v>135.5157942867279</v>
          </cell>
          <cell r="DU54">
            <v>130.48427470207216</v>
          </cell>
          <cell r="DV54">
            <v>125.56183141708374</v>
          </cell>
          <cell r="DW54">
            <v>111.95431285858155</v>
          </cell>
          <cell r="DX54">
            <v>113.3512900543213</v>
          </cell>
          <cell r="DY54">
            <v>113.44635655403138</v>
          </cell>
          <cell r="DZ54">
            <v>115.71194134712219</v>
          </cell>
          <cell r="EA54">
            <v>114.90037364959716</v>
          </cell>
          <cell r="EB54">
            <v>116.03316604614258</v>
          </cell>
          <cell r="EC54">
            <v>116.15825354576111</v>
          </cell>
          <cell r="ED54">
            <v>115.61287204742432</v>
          </cell>
          <cell r="EE54">
            <v>116.47047194480895</v>
          </cell>
          <cell r="EF54">
            <v>117.85644144058227</v>
          </cell>
          <cell r="EG54">
            <v>115.06148634910583</v>
          </cell>
          <cell r="EH54">
            <v>112.48768595695496</v>
          </cell>
          <cell r="EI54">
            <v>113.36029635429382</v>
          </cell>
          <cell r="EJ54">
            <v>118.08760313987732</v>
          </cell>
          <cell r="EK54">
            <v>128.21468710899353</v>
          </cell>
          <cell r="EL54">
            <v>127.00083801269533</v>
          </cell>
          <cell r="EM54">
            <v>124.82931901931764</v>
          </cell>
          <cell r="EN54">
            <v>122.1944759273529</v>
          </cell>
          <cell r="EO54">
            <v>125.52480551719665</v>
          </cell>
          <cell r="EP54">
            <v>128.94419740676881</v>
          </cell>
          <cell r="EQ54">
            <v>117.8444330406189</v>
          </cell>
          <cell r="ER54">
            <v>113.74956865310669</v>
          </cell>
          <cell r="ES54">
            <v>108.22870676994324</v>
          </cell>
          <cell r="ET54">
            <v>107.15695707321166</v>
          </cell>
          <cell r="EU54">
            <v>105.99214227676393</v>
          </cell>
          <cell r="EV54">
            <v>107.91848977088928</v>
          </cell>
          <cell r="EW54">
            <v>111.01465556144714</v>
          </cell>
          <cell r="EX54">
            <v>114.58715455055237</v>
          </cell>
          <cell r="EY54">
            <v>113.32327045440674</v>
          </cell>
          <cell r="EZ54">
            <v>113.40832995414733</v>
          </cell>
          <cell r="FA54">
            <v>116.03416674613953</v>
          </cell>
          <cell r="FB54">
            <v>117.18196964263916</v>
          </cell>
          <cell r="FC54">
            <v>121.49398592948914</v>
          </cell>
          <cell r="FD54">
            <v>122.34858372688294</v>
          </cell>
          <cell r="FE54">
            <v>119.58364963531494</v>
          </cell>
          <cell r="FF54">
            <v>116.20028294563294</v>
          </cell>
          <cell r="FG54">
            <v>111.92629325866699</v>
          </cell>
          <cell r="FH54">
            <v>110.96061776161193</v>
          </cell>
          <cell r="FI54">
            <v>108.68602666854858</v>
          </cell>
          <cell r="FJ54">
            <v>112.88596455574036</v>
          </cell>
          <cell r="FK54">
            <v>113.14014235496522</v>
          </cell>
          <cell r="FL54">
            <v>113.68152105331421</v>
          </cell>
          <cell r="FM54">
            <v>114.16886195182801</v>
          </cell>
          <cell r="FN54">
            <v>114.7122420501709</v>
          </cell>
          <cell r="FO54">
            <v>116.00514644622804</v>
          </cell>
          <cell r="FP54">
            <v>118.05257863998413</v>
          </cell>
          <cell r="FQ54">
            <v>118.80210293769836</v>
          </cell>
          <cell r="FR54">
            <v>120.64239023208619</v>
          </cell>
          <cell r="FS54">
            <v>121.8522365283966</v>
          </cell>
          <cell r="FT54">
            <v>124.94439951896668</v>
          </cell>
          <cell r="FU54">
            <v>123.89466522216797</v>
          </cell>
          <cell r="FV54">
            <v>125.10851431846619</v>
          </cell>
          <cell r="FW54">
            <v>127.79839591026307</v>
          </cell>
          <cell r="FX54">
            <v>131.31785779953003</v>
          </cell>
          <cell r="FY54">
            <v>135.4267319869995</v>
          </cell>
          <cell r="FZ54">
            <v>136.33736898422239</v>
          </cell>
          <cell r="GA54">
            <v>128.05057230949402</v>
          </cell>
          <cell r="GB54">
            <v>131.59505169868467</v>
          </cell>
          <cell r="GC54">
            <v>132.11041219711305</v>
          </cell>
          <cell r="GD54">
            <v>131.43293829917909</v>
          </cell>
          <cell r="GE54">
            <v>128.53891390800479</v>
          </cell>
          <cell r="GF54">
            <v>131.22479269981386</v>
          </cell>
          <cell r="GG54">
            <v>141.22578846931458</v>
          </cell>
          <cell r="GH54">
            <v>142.07638346672059</v>
          </cell>
          <cell r="GI54">
            <v>142.78287766456603</v>
          </cell>
          <cell r="GJ54">
            <v>137.53020338058471</v>
          </cell>
          <cell r="GK54">
            <v>133.42032849311829</v>
          </cell>
          <cell r="GL54">
            <v>132.06137789726256</v>
          </cell>
          <cell r="GM54">
            <v>131.79819379806517</v>
          </cell>
          <cell r="GN54">
            <v>128.15264370918274</v>
          </cell>
          <cell r="GO54">
            <v>124.36899702072144</v>
          </cell>
          <cell r="GP54">
            <v>124.02075342178344</v>
          </cell>
          <cell r="GQ54">
            <v>120.78849243164062</v>
          </cell>
          <cell r="GR54">
            <v>116.41042994499206</v>
          </cell>
          <cell r="GS54">
            <v>117.12092694282532</v>
          </cell>
          <cell r="GT54">
            <v>116.31536344528197</v>
          </cell>
          <cell r="GU54">
            <v>120.53831743240356</v>
          </cell>
          <cell r="GV54">
            <v>124.9554072189331</v>
          </cell>
          <cell r="GW54">
            <v>123.97271982192993</v>
          </cell>
          <cell r="GX54">
            <v>120.96361493110658</v>
          </cell>
          <cell r="GY54">
            <v>119.524608335495</v>
          </cell>
          <cell r="GZ54">
            <v>115.59485944747924</v>
          </cell>
          <cell r="HA54">
            <v>117.46016424179078</v>
          </cell>
          <cell r="HB54">
            <v>120.19107453346253</v>
          </cell>
          <cell r="HC54">
            <v>122.62077412605285</v>
          </cell>
          <cell r="HD54">
            <v>120.95360793113709</v>
          </cell>
          <cell r="HE54">
            <v>120.63738673210143</v>
          </cell>
          <cell r="HF54">
            <v>125.73895531654358</v>
          </cell>
          <cell r="HG54">
            <v>127.53621251106263</v>
          </cell>
          <cell r="HH54">
            <v>127.88145401000976</v>
          </cell>
          <cell r="HI54">
            <v>132.28853679656982</v>
          </cell>
          <cell r="HJ54">
            <v>135.19456958770752</v>
          </cell>
          <cell r="HK54">
            <v>135.20958008766175</v>
          </cell>
          <cell r="HL54">
            <v>140.66839857101439</v>
          </cell>
          <cell r="HM54">
            <v>144.87934415817259</v>
          </cell>
          <cell r="HN54">
            <v>144.97140855789186</v>
          </cell>
          <cell r="HO54">
            <v>141.37489276885987</v>
          </cell>
          <cell r="HP54">
            <v>141.68510976791384</v>
          </cell>
          <cell r="HQ54">
            <v>142.78587976455688</v>
          </cell>
          <cell r="HR54">
            <v>135.8250105857849</v>
          </cell>
          <cell r="HS54">
            <v>131.82821479797363</v>
          </cell>
          <cell r="HT54">
            <v>132.99202889442444</v>
          </cell>
          <cell r="HU54">
            <v>133.42833409309387</v>
          </cell>
          <cell r="HV54">
            <v>136.36738998413085</v>
          </cell>
          <cell r="HW54">
            <v>137.70932868003845</v>
          </cell>
          <cell r="HX54">
            <v>136.69962238311768</v>
          </cell>
          <cell r="HY54">
            <v>136.6585936832428</v>
          </cell>
          <cell r="HZ54">
            <v>133.01804709434509</v>
          </cell>
          <cell r="IA54">
            <v>138.36478717803956</v>
          </cell>
          <cell r="IB54">
            <v>137.4011130809784</v>
          </cell>
          <cell r="IC54">
            <v>129.08229400634764</v>
          </cell>
          <cell r="ID54">
            <v>121.52400692939757</v>
          </cell>
          <cell r="IE54">
            <v>115.97612614631653</v>
          </cell>
          <cell r="IF54">
            <v>119.21839413642884</v>
          </cell>
          <cell r="IG54">
            <v>147.49417325019834</v>
          </cell>
          <cell r="IH54">
            <v>145.94408895492555</v>
          </cell>
          <cell r="II54">
            <v>141.04666316986084</v>
          </cell>
          <cell r="IJ54">
            <v>137.29804098129273</v>
          </cell>
          <cell r="IK54">
            <v>132.95900579452515</v>
          </cell>
          <cell r="IL54">
            <v>142.39960956573486</v>
          </cell>
          <cell r="IM54">
            <v>145.88304625511171</v>
          </cell>
          <cell r="IN54">
            <v>140.05496947288512</v>
          </cell>
          <cell r="IO54">
            <v>137.86043437957764</v>
          </cell>
          <cell r="IP54">
            <v>138.28373047828674</v>
          </cell>
          <cell r="IQ54">
            <v>140.29113467216493</v>
          </cell>
          <cell r="IR54">
            <v>139.01224007606507</v>
          </cell>
          <cell r="IS54">
            <v>137.33306548118591</v>
          </cell>
          <cell r="IT54">
            <v>136.17725698471068</v>
          </cell>
          <cell r="IU54">
            <v>135.49477958679199</v>
          </cell>
          <cell r="IV54">
            <v>147.06387225151065</v>
          </cell>
          <cell r="IW54">
            <v>159.25039681434632</v>
          </cell>
          <cell r="IX54">
            <v>163.91866230010987</v>
          </cell>
          <cell r="IY54">
            <v>174.65717396736144</v>
          </cell>
          <cell r="IZ54">
            <v>177.47214305877688</v>
          </cell>
          <cell r="JA54">
            <v>161.91626160621644</v>
          </cell>
          <cell r="JB54">
            <v>154.77526642799378</v>
          </cell>
          <cell r="JC54">
            <v>149.16234014511107</v>
          </cell>
          <cell r="JD54">
            <v>150.64037404060363</v>
          </cell>
          <cell r="JE54">
            <v>151.43292843818665</v>
          </cell>
          <cell r="JF54">
            <v>156.21927652359011</v>
          </cell>
          <cell r="JG54">
            <v>157.68330061912536</v>
          </cell>
          <cell r="JH54">
            <v>161.36087310791015</v>
          </cell>
          <cell r="JI54">
            <v>151.62806493759155</v>
          </cell>
          <cell r="JJ54">
            <v>142.49967956542969</v>
          </cell>
          <cell r="JK54">
            <v>140.54130967140199</v>
          </cell>
          <cell r="JL54">
            <v>136.70962938308716</v>
          </cell>
          <cell r="JM54">
            <v>122.24451092720032</v>
          </cell>
          <cell r="JN54">
            <v>118.79409733772277</v>
          </cell>
          <cell r="JO54">
            <v>118.2737333393097</v>
          </cell>
          <cell r="JP54">
            <v>127.05387511253358</v>
          </cell>
          <cell r="JQ54">
            <v>135.57683698654174</v>
          </cell>
          <cell r="JR54">
            <v>141.31284936904908</v>
          </cell>
          <cell r="JS54">
            <v>140.99462677001952</v>
          </cell>
          <cell r="JT54">
            <v>141.52199566841125</v>
          </cell>
          <cell r="JU54">
            <v>135.17955908775329</v>
          </cell>
          <cell r="JV54">
            <v>131.3939109992981</v>
          </cell>
          <cell r="JW54">
            <v>130.74445670127866</v>
          </cell>
          <cell r="JX54">
            <v>129.68271400451661</v>
          </cell>
          <cell r="JY54">
            <v>130.30514940261841</v>
          </cell>
          <cell r="JZ54">
            <v>139.90586517333983</v>
          </cell>
          <cell r="KA54">
            <v>143.8005895614624</v>
          </cell>
          <cell r="KB54">
            <v>137.75035737991334</v>
          </cell>
          <cell r="KC54">
            <v>129.47456840515136</v>
          </cell>
          <cell r="KD54">
            <v>131.94829879760741</v>
          </cell>
          <cell r="KE54">
            <v>138.37679557800294</v>
          </cell>
          <cell r="KF54">
            <v>141.35187666893003</v>
          </cell>
          <cell r="KG54">
            <v>144.8443196582794</v>
          </cell>
          <cell r="KH54">
            <v>153.70451743125918</v>
          </cell>
          <cell r="KI54">
            <v>157.71632371902464</v>
          </cell>
          <cell r="KJ54">
            <v>158.18665271759033</v>
          </cell>
          <cell r="KK54">
            <v>155.59183762550356</v>
          </cell>
          <cell r="KL54">
            <v>150.57032504081727</v>
          </cell>
          <cell r="KM54">
            <v>149.25340384483337</v>
          </cell>
          <cell r="KN54">
            <v>149.03825334548949</v>
          </cell>
          <cell r="KO54">
            <v>153.34226403236391</v>
          </cell>
          <cell r="KP54">
            <v>164.37598219871521</v>
          </cell>
          <cell r="KQ54">
            <v>174.87232446670532</v>
          </cell>
          <cell r="KR54">
            <v>177.96548815727235</v>
          </cell>
          <cell r="KS54">
            <v>178.9061461544037</v>
          </cell>
          <cell r="KT54">
            <v>177.63225505828859</v>
          </cell>
          <cell r="KU54">
            <v>172.33655067443848</v>
          </cell>
          <cell r="KV54">
            <v>179.46653815269471</v>
          </cell>
          <cell r="KW54">
            <v>185.38367723464964</v>
          </cell>
          <cell r="KX54">
            <v>185.23657433509825</v>
          </cell>
          <cell r="KY54">
            <v>186.94977272987364</v>
          </cell>
          <cell r="KZ54">
            <v>194.28690510749817</v>
          </cell>
          <cell r="LA54">
            <v>198.42479959487915</v>
          </cell>
          <cell r="LB54">
            <v>195.55579270362855</v>
          </cell>
          <cell r="LC54">
            <v>192.0203196144104</v>
          </cell>
          <cell r="LD54">
            <v>193.77654810905454</v>
          </cell>
          <cell r="LE54">
            <v>191.15371341705324</v>
          </cell>
          <cell r="LF54">
            <v>189.93886362075807</v>
          </cell>
          <cell r="LG54">
            <v>188.82908732414245</v>
          </cell>
          <cell r="LH54">
            <v>191.59502211570742</v>
          </cell>
          <cell r="LI54">
            <v>181.43191294670106</v>
          </cell>
          <cell r="LJ54">
            <v>178.95518045425416</v>
          </cell>
          <cell r="LK54">
            <v>179.00821755409243</v>
          </cell>
          <cell r="LL54">
            <v>178.1906456565857</v>
          </cell>
          <cell r="LM54">
            <v>177.67328375816345</v>
          </cell>
          <cell r="LN54">
            <v>181.42390734672546</v>
          </cell>
          <cell r="LO54">
            <v>182.55569904327393</v>
          </cell>
          <cell r="LP54">
            <v>182.68779144287109</v>
          </cell>
          <cell r="LQ54">
            <v>178.13760855674744</v>
          </cell>
          <cell r="LR54">
            <v>181.22877084732056</v>
          </cell>
          <cell r="LS54">
            <v>176.32233876228335</v>
          </cell>
          <cell r="LT54">
            <v>166.23027929306031</v>
          </cell>
          <cell r="LU54">
            <v>159.08428061485293</v>
          </cell>
          <cell r="LV54">
            <v>158.04955681800843</v>
          </cell>
          <cell r="LW54">
            <v>157.48716341972352</v>
          </cell>
          <cell r="LX54">
            <v>160.45724101066588</v>
          </cell>
          <cell r="LY54">
            <v>163.83560420036315</v>
          </cell>
          <cell r="LZ54">
            <v>165.8049817943573</v>
          </cell>
          <cell r="MA54">
            <v>165.01042599678041</v>
          </cell>
          <cell r="MB54">
            <v>165.30563249588013</v>
          </cell>
          <cell r="MC54">
            <v>164.04475049972535</v>
          </cell>
          <cell r="MD54">
            <v>166.10519179344178</v>
          </cell>
          <cell r="ME54">
            <v>161.29882970809936</v>
          </cell>
          <cell r="MF54">
            <v>157.53119421958922</v>
          </cell>
          <cell r="MG54">
            <v>156.8146930217743</v>
          </cell>
          <cell r="MH54">
            <v>163.39929900169372</v>
          </cell>
          <cell r="MI54">
            <v>176.17723726272584</v>
          </cell>
          <cell r="MJ54">
            <v>181.28380934715273</v>
          </cell>
          <cell r="MK54">
            <v>178.54389275550844</v>
          </cell>
          <cell r="ML54">
            <v>177.25298975944517</v>
          </cell>
          <cell r="MM54">
            <v>175.37867866516115</v>
          </cell>
          <cell r="MN54">
            <v>173.75654397010803</v>
          </cell>
          <cell r="MO54">
            <v>166.9187608909607</v>
          </cell>
          <cell r="MP54">
            <v>168.478852186203</v>
          </cell>
          <cell r="MQ54">
            <v>166.32634649276733</v>
          </cell>
          <cell r="MR54">
            <v>172.90995177268979</v>
          </cell>
          <cell r="MS54">
            <v>175.60083406448365</v>
          </cell>
          <cell r="MT54">
            <v>184.13380293846129</v>
          </cell>
          <cell r="MU54">
            <v>178.55389975547791</v>
          </cell>
          <cell r="MV54">
            <v>185.33764503479003</v>
          </cell>
          <cell r="MW54">
            <v>180.39018424987793</v>
          </cell>
          <cell r="MX54">
            <v>176.74363346099855</v>
          </cell>
          <cell r="MY54">
            <v>167.28901988983154</v>
          </cell>
          <cell r="MZ54">
            <v>155.56682012557982</v>
          </cell>
          <cell r="NA54">
            <v>157.34406332015993</v>
          </cell>
          <cell r="NB54">
            <v>162.80588390350343</v>
          </cell>
          <cell r="NC54">
            <v>163.22417650222781</v>
          </cell>
          <cell r="ND54">
            <v>171.49696337699891</v>
          </cell>
          <cell r="NE54">
            <v>180.34415205001829</v>
          </cell>
          <cell r="NF54">
            <v>191.66507111549379</v>
          </cell>
          <cell r="NG54">
            <v>194.25888550758361</v>
          </cell>
          <cell r="NH54">
            <v>191.29881491661072</v>
          </cell>
          <cell r="NI54">
            <v>184.55910043716432</v>
          </cell>
          <cell r="NJ54">
            <v>179.37847655296324</v>
          </cell>
          <cell r="NK54">
            <v>178.97419375419616</v>
          </cell>
          <cell r="NL54">
            <v>176.54649556159973</v>
          </cell>
          <cell r="NM54">
            <v>174.56911236763</v>
          </cell>
          <cell r="NN54">
            <v>178.23367575645449</v>
          </cell>
          <cell r="NO54">
            <v>188.1356022262573</v>
          </cell>
          <cell r="NP54">
            <v>193.89863350868225</v>
          </cell>
          <cell r="NQ54">
            <v>198.05153849601746</v>
          </cell>
          <cell r="NR54">
            <v>197.00180419921875</v>
          </cell>
          <cell r="NS54">
            <v>199.06224549293518</v>
          </cell>
          <cell r="NT54">
            <v>196.11818610191344</v>
          </cell>
          <cell r="NU54">
            <v>200.48323948860167</v>
          </cell>
          <cell r="NV54">
            <v>205.01641047477722</v>
          </cell>
          <cell r="NW54">
            <v>201.03362448692323</v>
          </cell>
          <cell r="NX54">
            <v>201.39387648582456</v>
          </cell>
          <cell r="NY54">
            <v>205.67286967277528</v>
          </cell>
          <cell r="NZ54">
            <v>215.44070234298707</v>
          </cell>
          <cell r="OA54">
            <v>217.50414573669434</v>
          </cell>
          <cell r="OB54">
            <v>209.2954036617279</v>
          </cell>
          <cell r="OC54">
            <v>199.94786499023436</v>
          </cell>
          <cell r="OD54">
            <v>202.10637488365174</v>
          </cell>
          <cell r="OE54">
            <v>207.29700576782224</v>
          </cell>
          <cell r="OF54">
            <v>210.4111841583252</v>
          </cell>
          <cell r="OG54">
            <v>215.4767275428772</v>
          </cell>
          <cell r="OH54">
            <v>223.52635831832887</v>
          </cell>
          <cell r="OI54">
            <v>225.99208311080932</v>
          </cell>
          <cell r="OJ54">
            <v>223.95966141700745</v>
          </cell>
          <cell r="OK54">
            <v>224.13978741645815</v>
          </cell>
          <cell r="OL54">
            <v>227.38105470657351</v>
          </cell>
          <cell r="OM54">
            <v>224.20983641624451</v>
          </cell>
          <cell r="ON54">
            <v>219.58860383033752</v>
          </cell>
          <cell r="OO54">
            <v>216.26227704048156</v>
          </cell>
          <cell r="OP54">
            <v>217.31301203727722</v>
          </cell>
          <cell r="OQ54">
            <v>221.36884912490845</v>
          </cell>
          <cell r="OR54">
            <v>219.58360033035279</v>
          </cell>
          <cell r="OS54">
            <v>225.67185911178589</v>
          </cell>
          <cell r="OT54">
            <v>223.5333632183075</v>
          </cell>
          <cell r="OU54">
            <v>218.0635370349884</v>
          </cell>
          <cell r="OV54">
            <v>223.11507061958312</v>
          </cell>
          <cell r="OW54">
            <v>223.07404191970826</v>
          </cell>
          <cell r="OX54">
            <v>236.11916707992555</v>
          </cell>
          <cell r="OY54">
            <v>244.84927385330201</v>
          </cell>
          <cell r="OZ54">
            <v>251.19070973396299</v>
          </cell>
          <cell r="PA54">
            <v>255.2375405216217</v>
          </cell>
          <cell r="PB54">
            <v>245.74189825057982</v>
          </cell>
          <cell r="PC54">
            <v>237.01779567718506</v>
          </cell>
          <cell r="PD54">
            <v>236.80464657783509</v>
          </cell>
          <cell r="PE54">
            <v>236.58149047851563</v>
          </cell>
          <cell r="PF54">
            <v>233.62342128753662</v>
          </cell>
          <cell r="PG54">
            <v>233.16009718894961</v>
          </cell>
          <cell r="PH54">
            <v>232.16139859199524</v>
          </cell>
          <cell r="PI54">
            <v>229.01019430160522</v>
          </cell>
          <cell r="PJ54">
            <v>228.24966230392457</v>
          </cell>
          <cell r="PK54">
            <v>223.51735201835632</v>
          </cell>
          <cell r="PL54">
            <v>223.46131281852723</v>
          </cell>
          <cell r="PM54">
            <v>221.61702272415161</v>
          </cell>
          <cell r="PN54">
            <v>233.14708808898928</v>
          </cell>
          <cell r="PO54">
            <v>255.96905221939087</v>
          </cell>
          <cell r="PP54">
            <v>263.95363749504088</v>
          </cell>
          <cell r="PQ54">
            <v>263.63941769599916</v>
          </cell>
          <cell r="PR54">
            <v>271.26675307273865</v>
          </cell>
          <cell r="PS54">
            <v>263.87158009529116</v>
          </cell>
          <cell r="PT54">
            <v>257.51913651466367</v>
          </cell>
          <cell r="PU54">
            <v>253.70546882629392</v>
          </cell>
          <cell r="PV54">
            <v>264.89629689216616</v>
          </cell>
          <cell r="PW54">
            <v>259.42947280883789</v>
          </cell>
          <cell r="PX54">
            <v>251.15168243408203</v>
          </cell>
          <cell r="PY54">
            <v>246.51443864822389</v>
          </cell>
          <cell r="PZ54">
            <v>236.77662697792053</v>
          </cell>
          <cell r="QA54">
            <v>234.39796308517458</v>
          </cell>
          <cell r="QB54">
            <v>223.66645631790161</v>
          </cell>
          <cell r="QC54">
            <v>226.81665990829467</v>
          </cell>
          <cell r="QD54">
            <v>236.77562627792361</v>
          </cell>
          <cell r="QE54">
            <v>225.05142511367799</v>
          </cell>
          <cell r="QF54">
            <v>221.5479744243622</v>
          </cell>
          <cell r="QG54">
            <v>214.88331244468691</v>
          </cell>
          <cell r="QH54">
            <v>202.96697688102722</v>
          </cell>
          <cell r="QI54">
            <v>192.23747151374818</v>
          </cell>
          <cell r="QJ54">
            <v>188.31272612571718</v>
          </cell>
          <cell r="QK54">
            <v>184.84429993629456</v>
          </cell>
          <cell r="QL54">
            <v>178.99921125411987</v>
          </cell>
          <cell r="QM54">
            <v>179.82178665161132</v>
          </cell>
          <cell r="QN54">
            <v>182.26249394416809</v>
          </cell>
          <cell r="QO54">
            <v>182.53768644332885</v>
          </cell>
          <cell r="QP54">
            <v>183.30922614097597</v>
          </cell>
          <cell r="QQ54">
            <v>186.08616863250731</v>
          </cell>
          <cell r="QR54">
            <v>189.1413057231903</v>
          </cell>
          <cell r="QS54">
            <v>191.33083731651305</v>
          </cell>
          <cell r="QT54">
            <v>192.97798951148985</v>
          </cell>
          <cell r="QU54">
            <v>194.31392400741578</v>
          </cell>
          <cell r="QV54">
            <v>186.43241083145142</v>
          </cell>
          <cell r="QW54">
            <v>184.87131883621214</v>
          </cell>
          <cell r="QX54">
            <v>180.05394905090333</v>
          </cell>
          <cell r="QY54">
            <v>174.70320616722105</v>
          </cell>
          <cell r="QZ54">
            <v>176.35636256217958</v>
          </cell>
          <cell r="RA54">
            <v>173.35826537132263</v>
          </cell>
          <cell r="RB54">
            <v>171.82519297599794</v>
          </cell>
          <cell r="RC54">
            <v>172.83890207290648</v>
          </cell>
          <cell r="RD54">
            <v>172.05235187530516</v>
          </cell>
          <cell r="RE54">
            <v>172.57071447372437</v>
          </cell>
          <cell r="RF54">
            <v>171.85021047592161</v>
          </cell>
          <cell r="RG54">
            <v>166.47144799232481</v>
          </cell>
          <cell r="RH54">
            <v>166.99181199073792</v>
          </cell>
          <cell r="RI54">
            <v>164.09378479957581</v>
          </cell>
          <cell r="RJ54">
            <v>158.56591801643373</v>
          </cell>
          <cell r="RK54">
            <v>157.72032651901247</v>
          </cell>
          <cell r="RL54">
            <v>159.96389591217041</v>
          </cell>
          <cell r="RM54">
            <v>165.74193769454956</v>
          </cell>
          <cell r="RN54">
            <v>163.15312680244443</v>
          </cell>
          <cell r="RO54">
            <v>164.76225239753722</v>
          </cell>
          <cell r="RP54">
            <v>162.10739530563353</v>
          </cell>
          <cell r="RQ54">
            <v>164.02973999977112</v>
          </cell>
          <cell r="RR54">
            <v>165.0624623966217</v>
          </cell>
          <cell r="RS54">
            <v>165.7119166946411</v>
          </cell>
          <cell r="RT54">
            <v>166.6285578918457</v>
          </cell>
          <cell r="RU54">
            <v>165.35266539573669</v>
          </cell>
          <cell r="RV54">
            <v>164.92136369705202</v>
          </cell>
          <cell r="RW54">
            <v>167.13090929031372</v>
          </cell>
          <cell r="RX54">
            <v>168.01252598762514</v>
          </cell>
          <cell r="RY54">
            <v>168.6759900856018</v>
          </cell>
          <cell r="RZ54">
            <v>172.50166617393495</v>
          </cell>
          <cell r="SA54">
            <v>172.98500427246094</v>
          </cell>
          <cell r="SB54">
            <v>170.36116888046263</v>
          </cell>
          <cell r="SC54">
            <v>174.29191846847533</v>
          </cell>
          <cell r="SD54">
            <v>184.41499963760376</v>
          </cell>
          <cell r="SE54">
            <v>192.00430841445925</v>
          </cell>
          <cell r="SF54">
            <v>191.3938814163208</v>
          </cell>
          <cell r="SG54">
            <v>192.67978091239928</v>
          </cell>
          <cell r="SH54">
            <v>194.00170560836793</v>
          </cell>
          <cell r="SI54">
            <v>192.51366471290586</v>
          </cell>
          <cell r="SJ54">
            <v>188.4047905254364</v>
          </cell>
          <cell r="SK54">
            <v>183.48835144042971</v>
          </cell>
          <cell r="SL54">
            <v>183.60143054008486</v>
          </cell>
          <cell r="SM54">
            <v>183.86561533927917</v>
          </cell>
          <cell r="SN54">
            <v>184.06575533866882</v>
          </cell>
          <cell r="SO54">
            <v>183.01101754188539</v>
          </cell>
          <cell r="SP54">
            <v>182.58972284317016</v>
          </cell>
          <cell r="SQ54">
            <v>186.28730933189394</v>
          </cell>
          <cell r="SR54">
            <v>191.46192901611329</v>
          </cell>
          <cell r="TJ54" t="str">
            <v>Energy</v>
          </cell>
        </row>
        <row r="55">
          <cell r="A55" t="str">
            <v>XS1501166869 Corp</v>
          </cell>
          <cell r="B55" t="str">
            <v>TOTAL 3.369 PERP nc-26</v>
          </cell>
          <cell r="C55" t="str">
            <v>XS1501166869</v>
          </cell>
          <cell r="D55">
            <v>173.25221058666705</v>
          </cell>
          <cell r="E55">
            <v>171.12377062988281</v>
          </cell>
          <cell r="F55">
            <v>170.15611598098278</v>
          </cell>
          <cell r="G55">
            <v>174.1798381559849</v>
          </cell>
          <cell r="H55">
            <v>177.83931390678882</v>
          </cell>
          <cell r="I55">
            <v>189.75037211346628</v>
          </cell>
          <cell r="J55">
            <v>192.73839360427857</v>
          </cell>
          <cell r="K55">
            <v>201.14307963955403</v>
          </cell>
          <cell r="L55">
            <v>202.3068669784069</v>
          </cell>
          <cell r="M55">
            <v>212.24559083867072</v>
          </cell>
          <cell r="N55">
            <v>211.74024895894527</v>
          </cell>
          <cell r="O55">
            <v>210.84864576125145</v>
          </cell>
          <cell r="P55">
            <v>210.65251307129859</v>
          </cell>
          <cell r="Q55">
            <v>204.16212211704254</v>
          </cell>
          <cell r="R55">
            <v>203.23849725568294</v>
          </cell>
          <cell r="S55">
            <v>200.16341686677933</v>
          </cell>
          <cell r="T55">
            <v>197.83484151208401</v>
          </cell>
          <cell r="U55">
            <v>200.52466126000883</v>
          </cell>
          <cell r="V55">
            <v>203.06738149046899</v>
          </cell>
          <cell r="W55">
            <v>200.76382306051252</v>
          </cell>
          <cell r="X55">
            <v>209.68085571444033</v>
          </cell>
          <cell r="Y55">
            <v>222.89979874646664</v>
          </cell>
          <cell r="Z55">
            <v>227.24874094307424</v>
          </cell>
          <cell r="AA55">
            <v>230.02461891210081</v>
          </cell>
          <cell r="AB55">
            <v>234.8728989264965</v>
          </cell>
          <cell r="AC55">
            <v>235.19211488616466</v>
          </cell>
          <cell r="AD55">
            <v>238.26819595205785</v>
          </cell>
          <cell r="AE55">
            <v>233.78216100788117</v>
          </cell>
          <cell r="AF55">
            <v>230.72609348177909</v>
          </cell>
          <cell r="AG55">
            <v>227.7110537122488</v>
          </cell>
          <cell r="AH55">
            <v>228.61366435682774</v>
          </cell>
          <cell r="AI55">
            <v>235.81653732764721</v>
          </cell>
          <cell r="AJ55">
            <v>237.40661306405067</v>
          </cell>
          <cell r="AK55">
            <v>241.02706241226196</v>
          </cell>
          <cell r="AL55">
            <v>250.55150599884988</v>
          </cell>
          <cell r="AM55">
            <v>258.1436423186064</v>
          </cell>
          <cell r="AN55">
            <v>260.06294078457353</v>
          </cell>
          <cell r="AO55">
            <v>260.4802230892181</v>
          </cell>
          <cell r="AP55">
            <v>255.58991464126109</v>
          </cell>
          <cell r="AQ55">
            <v>250.38039023363592</v>
          </cell>
          <cell r="AR55">
            <v>251.42709836471082</v>
          </cell>
          <cell r="AS55">
            <v>241.89665071618558</v>
          </cell>
          <cell r="AT55">
            <v>240.49870496177675</v>
          </cell>
          <cell r="AU55">
            <v>226.56627923619749</v>
          </cell>
          <cell r="AV55">
            <v>210.83363560640811</v>
          </cell>
          <cell r="AW55">
            <v>226.27007884728908</v>
          </cell>
          <cell r="AX55">
            <v>223.96752109432219</v>
          </cell>
          <cell r="AY55">
            <v>222.49852727365496</v>
          </cell>
          <cell r="AZ55">
            <v>208.35696005725862</v>
          </cell>
          <cell r="BA55">
            <v>198.25612652468683</v>
          </cell>
          <cell r="BB55">
            <v>189.81541611778738</v>
          </cell>
          <cell r="BC55">
            <v>193.16668335580826</v>
          </cell>
          <cell r="BD55">
            <v>202.86624541556836</v>
          </cell>
          <cell r="BE55">
            <v>211.68521172451972</v>
          </cell>
          <cell r="BF55">
            <v>222.77371344578265</v>
          </cell>
          <cell r="BG55">
            <v>223.47018463051319</v>
          </cell>
          <cell r="BH55">
            <v>224.54991510224343</v>
          </cell>
          <cell r="BI55">
            <v>220.06888354301452</v>
          </cell>
          <cell r="BJ55">
            <v>224.63697400033476</v>
          </cell>
          <cell r="BK55">
            <v>234.43760443603992</v>
          </cell>
          <cell r="BL55">
            <v>247.68356574678421</v>
          </cell>
          <cell r="BM55">
            <v>250.80567795419694</v>
          </cell>
          <cell r="BN55">
            <v>252.41276519942284</v>
          </cell>
          <cell r="BO55">
            <v>258.73604309642315</v>
          </cell>
          <cell r="BP55">
            <v>265.84985581517219</v>
          </cell>
          <cell r="BQ55">
            <v>280.13652119505406</v>
          </cell>
          <cell r="BR55">
            <v>291.96452321159842</v>
          </cell>
          <cell r="BS55">
            <v>294.2710836725235</v>
          </cell>
          <cell r="BT55">
            <v>288.87443266785141</v>
          </cell>
          <cell r="BU55">
            <v>286.84606041002274</v>
          </cell>
          <cell r="BV55">
            <v>286.9251138921976</v>
          </cell>
          <cell r="BW55">
            <v>289.81306768405437</v>
          </cell>
          <cell r="BX55">
            <v>289.91313538300989</v>
          </cell>
          <cell r="BY55">
            <v>293.07227263903621</v>
          </cell>
          <cell r="BZ55">
            <v>300.29115644168854</v>
          </cell>
          <cell r="CA55">
            <v>302.41959639847278</v>
          </cell>
          <cell r="CB55">
            <v>288.88243808376791</v>
          </cell>
          <cell r="CC55">
            <v>280.78095717632772</v>
          </cell>
          <cell r="CD55">
            <v>273.1237768522501</v>
          </cell>
          <cell r="CE55">
            <v>263.88752823865411</v>
          </cell>
          <cell r="CF55">
            <v>283.3466929775476</v>
          </cell>
          <cell r="CG55">
            <v>286.85406582593919</v>
          </cell>
          <cell r="CH55">
            <v>310.34495815575121</v>
          </cell>
          <cell r="CI55">
            <v>324.94883814132214</v>
          </cell>
          <cell r="CJ55">
            <v>282.41105999231343</v>
          </cell>
          <cell r="CK55">
            <v>272.07306601321699</v>
          </cell>
          <cell r="CL55">
            <v>272.60542617166044</v>
          </cell>
          <cell r="CM55">
            <v>258.38980885803699</v>
          </cell>
          <cell r="CN55">
            <v>256.14729172444345</v>
          </cell>
          <cell r="CO55">
            <v>282.91440051805972</v>
          </cell>
          <cell r="CP55">
            <v>300.21410431349278</v>
          </cell>
          <cell r="CQ55">
            <v>306.02503559184072</v>
          </cell>
          <cell r="CR55">
            <v>324.97385506606105</v>
          </cell>
          <cell r="CS55">
            <v>329.18570451509953</v>
          </cell>
          <cell r="CT55">
            <v>327.30643312871456</v>
          </cell>
          <cell r="CU55">
            <v>327.80877297747134</v>
          </cell>
          <cell r="CV55">
            <v>327.63865788924693</v>
          </cell>
          <cell r="CW55">
            <v>330.62067531812193</v>
          </cell>
          <cell r="CX55">
            <v>328.01791446828844</v>
          </cell>
          <cell r="CY55">
            <v>330.74575994181635</v>
          </cell>
          <cell r="CZ55">
            <v>340.0780735464096</v>
          </cell>
          <cell r="DA55">
            <v>403.34187350308895</v>
          </cell>
          <cell r="DB55">
            <v>425.7440292682648</v>
          </cell>
          <cell r="DC55">
            <v>411.83461911344529</v>
          </cell>
          <cell r="DD55">
            <v>432.99093202662465</v>
          </cell>
          <cell r="DE55">
            <v>432.35550213825701</v>
          </cell>
          <cell r="DF55">
            <v>369.31885585820675</v>
          </cell>
          <cell r="DG55">
            <v>307.66214314675329</v>
          </cell>
          <cell r="DH55">
            <v>254.46015032005312</v>
          </cell>
          <cell r="DI55">
            <v>256.87578457283973</v>
          </cell>
          <cell r="DJ55">
            <v>218.55886196577549</v>
          </cell>
          <cell r="DK55">
            <v>214.67023118436336</v>
          </cell>
          <cell r="DL55">
            <v>229.72941920018198</v>
          </cell>
          <cell r="DM55">
            <v>169.02635165977478</v>
          </cell>
          <cell r="DN55">
            <v>154.46349943077564</v>
          </cell>
          <cell r="DO55">
            <v>148.06717211353779</v>
          </cell>
          <cell r="DP55">
            <v>149.80334669041633</v>
          </cell>
          <cell r="DQ55">
            <v>165.03264979445933</v>
          </cell>
          <cell r="DR55">
            <v>165.22578045344352</v>
          </cell>
          <cell r="DS55">
            <v>150.75699186146258</v>
          </cell>
          <cell r="DT55">
            <v>141.28558415532112</v>
          </cell>
          <cell r="DU55">
            <v>138.79489912831784</v>
          </cell>
          <cell r="DV55">
            <v>133.58337336671352</v>
          </cell>
          <cell r="DW55">
            <v>120.98284871423245</v>
          </cell>
          <cell r="DX55">
            <v>122.03956361520289</v>
          </cell>
          <cell r="DY55">
            <v>122.78406729543208</v>
          </cell>
          <cell r="DZ55">
            <v>124.32410918235779</v>
          </cell>
          <cell r="EA55">
            <v>123.16632590544224</v>
          </cell>
          <cell r="EB55">
            <v>124.49922765552998</v>
          </cell>
          <cell r="EC55">
            <v>124.8124395532608</v>
          </cell>
          <cell r="ED55">
            <v>123.59361497998238</v>
          </cell>
          <cell r="EE55">
            <v>124.933521468997</v>
          </cell>
          <cell r="EF55">
            <v>127.13300949203968</v>
          </cell>
          <cell r="EG55">
            <v>123.58060617911816</v>
          </cell>
          <cell r="EH55">
            <v>120.77570857739448</v>
          </cell>
          <cell r="EI55">
            <v>121.27504639518261</v>
          </cell>
          <cell r="EJ55">
            <v>125.98823501598835</v>
          </cell>
          <cell r="EK55">
            <v>135.08138682007791</v>
          </cell>
          <cell r="EL55">
            <v>135.44763459825515</v>
          </cell>
          <cell r="EM55">
            <v>133.77250131773948</v>
          </cell>
          <cell r="EN55">
            <v>131.77214801561831</v>
          </cell>
          <cell r="EO55">
            <v>133.88657849454879</v>
          </cell>
          <cell r="EP55">
            <v>138.42064593422413</v>
          </cell>
          <cell r="EQ55">
            <v>127.99359170305729</v>
          </cell>
          <cell r="ER55">
            <v>123.88180995297432</v>
          </cell>
          <cell r="ES55">
            <v>118.41210952806472</v>
          </cell>
          <cell r="ET55">
            <v>117.76467151582241</v>
          </cell>
          <cell r="EU55">
            <v>115.59320244848728</v>
          </cell>
          <cell r="EV55">
            <v>117.31836957848073</v>
          </cell>
          <cell r="EW55">
            <v>120.26035992777348</v>
          </cell>
          <cell r="EX55">
            <v>123.43851004660129</v>
          </cell>
          <cell r="EY55">
            <v>121.48218653202058</v>
          </cell>
          <cell r="EZ55">
            <v>120.72467405092716</v>
          </cell>
          <cell r="FA55">
            <v>123.58560956406593</v>
          </cell>
          <cell r="FB55">
            <v>123.73671178948879</v>
          </cell>
          <cell r="FC55">
            <v>128.10866955685614</v>
          </cell>
          <cell r="FD55">
            <v>129.04230118811131</v>
          </cell>
          <cell r="FE55">
            <v>126.70972312545776</v>
          </cell>
          <cell r="FF55">
            <v>122.77105849456787</v>
          </cell>
          <cell r="FG55">
            <v>117.95480014383793</v>
          </cell>
          <cell r="FH55">
            <v>114.50746791481973</v>
          </cell>
          <cell r="FI55">
            <v>114.19525669407844</v>
          </cell>
          <cell r="FJ55">
            <v>118.09189289140701</v>
          </cell>
          <cell r="FK55">
            <v>118.18795788240433</v>
          </cell>
          <cell r="FL55">
            <v>118.26400933361053</v>
          </cell>
          <cell r="FM55">
            <v>119.36375334513187</v>
          </cell>
          <cell r="FN55">
            <v>119.30471340274811</v>
          </cell>
          <cell r="FO55">
            <v>120.8047282100916</v>
          </cell>
          <cell r="FP55">
            <v>123.37646807324887</v>
          </cell>
          <cell r="FQ55">
            <v>123.15932116651534</v>
          </cell>
          <cell r="FR55">
            <v>124.79242601346969</v>
          </cell>
          <cell r="FS55">
            <v>126.16335348916054</v>
          </cell>
          <cell r="FT55">
            <v>129.19040138256551</v>
          </cell>
          <cell r="FU55">
            <v>127.34515301382541</v>
          </cell>
          <cell r="FV55">
            <v>128.48992748987675</v>
          </cell>
          <cell r="FW55">
            <v>130.99562267172337</v>
          </cell>
          <cell r="FX55">
            <v>133.23013438940046</v>
          </cell>
          <cell r="FY55">
            <v>137.90729863858223</v>
          </cell>
          <cell r="FZ55">
            <v>157.54358320462705</v>
          </cell>
          <cell r="GA55">
            <v>132.12438631594182</v>
          </cell>
          <cell r="GB55">
            <v>135.99500491154194</v>
          </cell>
          <cell r="GC55">
            <v>136.92663518881798</v>
          </cell>
          <cell r="GD55">
            <v>137.76019912111758</v>
          </cell>
          <cell r="GE55">
            <v>135.88092773473261</v>
          </cell>
          <cell r="GF55">
            <v>139.18416247725486</v>
          </cell>
          <cell r="GG55">
            <v>146.98744164180755</v>
          </cell>
          <cell r="GH55">
            <v>146.70224869978429</v>
          </cell>
          <cell r="GI55">
            <v>148.15723304259777</v>
          </cell>
          <cell r="GJ55">
            <v>143.12582913911342</v>
          </cell>
          <cell r="GK55">
            <v>140.23487331628797</v>
          </cell>
          <cell r="GL55">
            <v>139.20217466306687</v>
          </cell>
          <cell r="GM55">
            <v>138.55673800480366</v>
          </cell>
          <cell r="GN55">
            <v>135.65177270412445</v>
          </cell>
          <cell r="GO55">
            <v>131.96127596664431</v>
          </cell>
          <cell r="GP55">
            <v>131.6380572990179</v>
          </cell>
          <cell r="GQ55">
            <v>128.71107710456849</v>
          </cell>
          <cell r="GR55">
            <v>124.32310850536824</v>
          </cell>
          <cell r="GS55">
            <v>126.71072380244732</v>
          </cell>
          <cell r="GT55">
            <v>124.39615792560578</v>
          </cell>
          <cell r="GU55">
            <v>129.03029306423664</v>
          </cell>
          <cell r="GV55">
            <v>133.06802471709253</v>
          </cell>
          <cell r="GW55">
            <v>133.4873083757162</v>
          </cell>
          <cell r="GX55">
            <v>130.31716367280484</v>
          </cell>
          <cell r="GY55">
            <v>128.24576230442523</v>
          </cell>
          <cell r="GZ55">
            <v>124.58428519964218</v>
          </cell>
          <cell r="HA55">
            <v>127.07296887266635</v>
          </cell>
          <cell r="HB55">
            <v>130.36519616830347</v>
          </cell>
          <cell r="HC55">
            <v>131.75613718378543</v>
          </cell>
          <cell r="HD55">
            <v>129.29647314345837</v>
          </cell>
          <cell r="HE55">
            <v>128.94623619711399</v>
          </cell>
          <cell r="HF55">
            <v>133.41525963246821</v>
          </cell>
          <cell r="HG55">
            <v>135.98399746465682</v>
          </cell>
          <cell r="HH55">
            <v>135.84490336310861</v>
          </cell>
          <cell r="HI55">
            <v>140.07276364398004</v>
          </cell>
          <cell r="HJ55">
            <v>142.63149470627309</v>
          </cell>
          <cell r="HK55">
            <v>142.32228551650047</v>
          </cell>
          <cell r="HL55">
            <v>146.31798873579501</v>
          </cell>
          <cell r="HM55">
            <v>151.30035946679115</v>
          </cell>
          <cell r="HN55">
            <v>152.81038104403018</v>
          </cell>
          <cell r="HO55">
            <v>149.06184504115583</v>
          </cell>
          <cell r="HP55">
            <v>150.54184630870819</v>
          </cell>
          <cell r="HQ55">
            <v>151.31837165260316</v>
          </cell>
          <cell r="HR55">
            <v>145.34132799398898</v>
          </cell>
          <cell r="HS55">
            <v>143.24190766990185</v>
          </cell>
          <cell r="HT55">
            <v>143.12682981610297</v>
          </cell>
          <cell r="HU55">
            <v>143.98741202712057</v>
          </cell>
          <cell r="HV55">
            <v>148.45143207752704</v>
          </cell>
          <cell r="HW55">
            <v>150.4988171981573</v>
          </cell>
          <cell r="HX55">
            <v>151.2993587898016</v>
          </cell>
          <cell r="HY55">
            <v>151.451461692214</v>
          </cell>
          <cell r="HZ55">
            <v>146.5671573061943</v>
          </cell>
          <cell r="IA55">
            <v>149.98046651756763</v>
          </cell>
          <cell r="IB55">
            <v>150.25865472066403</v>
          </cell>
          <cell r="IC55">
            <v>141.55176423454284</v>
          </cell>
          <cell r="ID55">
            <v>135.75584311103819</v>
          </cell>
          <cell r="IE55">
            <v>129.1073451924324</v>
          </cell>
          <cell r="IF55">
            <v>134.39592308223249</v>
          </cell>
          <cell r="IG55">
            <v>157.54958726656437</v>
          </cell>
          <cell r="IH55">
            <v>155.27004508435726</v>
          </cell>
          <cell r="II55">
            <v>152.4041061862707</v>
          </cell>
          <cell r="IJ55">
            <v>151.94979883301258</v>
          </cell>
          <cell r="IK55">
            <v>146.48810382401945</v>
          </cell>
          <cell r="IL55">
            <v>154.9888548502922</v>
          </cell>
          <cell r="IM55">
            <v>159.29676929032803</v>
          </cell>
          <cell r="IN55">
            <v>155.98352777791021</v>
          </cell>
          <cell r="IO55">
            <v>155.7573747782707</v>
          </cell>
          <cell r="IP55">
            <v>156.20067468464376</v>
          </cell>
          <cell r="IQ55">
            <v>158.89549781751634</v>
          </cell>
          <cell r="IR55">
            <v>155.77538696408271</v>
          </cell>
          <cell r="IS55">
            <v>151.9898259125948</v>
          </cell>
          <cell r="IT55">
            <v>151.35839873218535</v>
          </cell>
          <cell r="IU55">
            <v>151.89976498353482</v>
          </cell>
          <cell r="IV55">
            <v>160.99491814160348</v>
          </cell>
          <cell r="IW55">
            <v>171.35592769145967</v>
          </cell>
          <cell r="IX55">
            <v>172.84793708288669</v>
          </cell>
          <cell r="IY55">
            <v>184.78901559925077</v>
          </cell>
          <cell r="IZ55">
            <v>187.57490033817291</v>
          </cell>
          <cell r="JA55">
            <v>174.4730365139246</v>
          </cell>
          <cell r="JB55">
            <v>165.53298828923701</v>
          </cell>
          <cell r="JC55">
            <v>160.3664929921627</v>
          </cell>
          <cell r="JD55">
            <v>162.28379010415077</v>
          </cell>
          <cell r="JE55">
            <v>163.03129581534861</v>
          </cell>
          <cell r="JF55">
            <v>169.1804559161663</v>
          </cell>
          <cell r="JG55">
            <v>169.74884044623374</v>
          </cell>
          <cell r="JH55">
            <v>172.52671976923943</v>
          </cell>
          <cell r="JI55">
            <v>164.86853876817227</v>
          </cell>
          <cell r="JJ55">
            <v>156.40081008255481</v>
          </cell>
          <cell r="JK55">
            <v>153.64194362235071</v>
          </cell>
          <cell r="JL55">
            <v>150.38974340629579</v>
          </cell>
          <cell r="JM55">
            <v>141.1875178103447</v>
          </cell>
          <cell r="JN55">
            <v>137.05372116649153</v>
          </cell>
          <cell r="JO55">
            <v>136.32222628712654</v>
          </cell>
          <cell r="JP55">
            <v>145.50944172823429</v>
          </cell>
          <cell r="JQ55">
            <v>153.00951576495171</v>
          </cell>
          <cell r="JR55">
            <v>159.46088031661512</v>
          </cell>
          <cell r="JS55">
            <v>157.59761976206303</v>
          </cell>
          <cell r="JT55">
            <v>158.194023247838</v>
          </cell>
          <cell r="JU55">
            <v>151.69062349271775</v>
          </cell>
          <cell r="JV55">
            <v>147.95309493672849</v>
          </cell>
          <cell r="JW55">
            <v>147.42073477828504</v>
          </cell>
          <cell r="JX55">
            <v>145.09215942358972</v>
          </cell>
          <cell r="JY55">
            <v>146.85034889423846</v>
          </cell>
          <cell r="JZ55">
            <v>155.61327729177475</v>
          </cell>
          <cell r="KA55">
            <v>159.8711578823328</v>
          </cell>
          <cell r="KB55">
            <v>156.98520544445515</v>
          </cell>
          <cell r="KC55">
            <v>149.61121670842169</v>
          </cell>
          <cell r="KD55">
            <v>149.95344823884963</v>
          </cell>
          <cell r="KE55">
            <v>154.57057186865808</v>
          </cell>
          <cell r="KF55">
            <v>160.49057693886758</v>
          </cell>
          <cell r="KG55">
            <v>163.04130258524418</v>
          </cell>
          <cell r="KH55">
            <v>169.18445862412452</v>
          </cell>
          <cell r="KI55">
            <v>173.91265739977359</v>
          </cell>
          <cell r="KJ55">
            <v>174.09478061187266</v>
          </cell>
          <cell r="KK55">
            <v>173.77856668317318</v>
          </cell>
          <cell r="KL55">
            <v>167.32319942355156</v>
          </cell>
          <cell r="KM55">
            <v>166.14240057587622</v>
          </cell>
          <cell r="KN55">
            <v>165.58402281570434</v>
          </cell>
          <cell r="KO55">
            <v>167.44428133928776</v>
          </cell>
          <cell r="KP55">
            <v>179.43739505910872</v>
          </cell>
          <cell r="KQ55">
            <v>188.18831533277034</v>
          </cell>
          <cell r="KR55">
            <v>191.00722241234777</v>
          </cell>
          <cell r="KS55">
            <v>191.55559340262411</v>
          </cell>
          <cell r="KT55">
            <v>191.0672630317211</v>
          </cell>
          <cell r="KU55">
            <v>185.80870545160769</v>
          </cell>
          <cell r="KV55">
            <v>192.26807541918754</v>
          </cell>
          <cell r="KW55">
            <v>199.73212508428097</v>
          </cell>
          <cell r="KX55">
            <v>199.76114471697807</v>
          </cell>
          <cell r="KY55">
            <v>201.59338428485393</v>
          </cell>
          <cell r="KZ55">
            <v>205.85626826035977</v>
          </cell>
          <cell r="LA55">
            <v>208.93835338819028</v>
          </cell>
          <cell r="LB55">
            <v>207.03606643104553</v>
          </cell>
          <cell r="LC55">
            <v>203.44063400757312</v>
          </cell>
          <cell r="LD55">
            <v>205.44198798668384</v>
          </cell>
          <cell r="LE55">
            <v>203.51768613576888</v>
          </cell>
          <cell r="LF55">
            <v>203.17145189738272</v>
          </cell>
          <cell r="LG55">
            <v>201.34021300649644</v>
          </cell>
          <cell r="LH55">
            <v>203.97099281203748</v>
          </cell>
          <cell r="LI55">
            <v>193.68203200542925</v>
          </cell>
          <cell r="LJ55">
            <v>191.01022444331645</v>
          </cell>
          <cell r="LK55">
            <v>190.91415945231915</v>
          </cell>
          <cell r="LL55">
            <v>191.49054939830302</v>
          </cell>
          <cell r="LM55">
            <v>190.48486902379989</v>
          </cell>
          <cell r="LN55">
            <v>194.23840841162206</v>
          </cell>
          <cell r="LO55">
            <v>193.44487155890465</v>
          </cell>
          <cell r="LP55">
            <v>193.53193045699598</v>
          </cell>
          <cell r="LQ55">
            <v>189.33609183979036</v>
          </cell>
          <cell r="LR55">
            <v>192.92852223229409</v>
          </cell>
          <cell r="LS55">
            <v>186.54720506989955</v>
          </cell>
          <cell r="LT55">
            <v>177.97840800833703</v>
          </cell>
          <cell r="LU55">
            <v>169.26851549124717</v>
          </cell>
          <cell r="LV55">
            <v>167.93661441814899</v>
          </cell>
          <cell r="LW55">
            <v>168.02467399322987</v>
          </cell>
          <cell r="LX55">
            <v>170.97967314338683</v>
          </cell>
          <cell r="LY55">
            <v>173.66849221432207</v>
          </cell>
          <cell r="LZ55">
            <v>176.09313256001471</v>
          </cell>
          <cell r="MA55">
            <v>176.07411969721318</v>
          </cell>
          <cell r="MB55">
            <v>176.35631060826779</v>
          </cell>
          <cell r="MC55">
            <v>173.28823495829104</v>
          </cell>
          <cell r="MD55">
            <v>175.10746572530269</v>
          </cell>
          <cell r="ME55">
            <v>170.74051134288311</v>
          </cell>
          <cell r="MF55">
            <v>167.98164488267898</v>
          </cell>
          <cell r="MG55">
            <v>168.20779788231849</v>
          </cell>
          <cell r="MH55">
            <v>172.97202102959156</v>
          </cell>
          <cell r="MI55">
            <v>183.12488976562022</v>
          </cell>
          <cell r="MJ55">
            <v>187.0235273169279</v>
          </cell>
          <cell r="MK55">
            <v>184.81403252398968</v>
          </cell>
          <cell r="ML55">
            <v>183.31701974761486</v>
          </cell>
          <cell r="MM55">
            <v>182.16423985564708</v>
          </cell>
          <cell r="MN55">
            <v>181.6929209935665</v>
          </cell>
          <cell r="MO55">
            <v>177.32396525716783</v>
          </cell>
          <cell r="MP55">
            <v>179.54746952795981</v>
          </cell>
          <cell r="MQ55">
            <v>176.6164866255522</v>
          </cell>
          <cell r="MR55">
            <v>185.0241746917963</v>
          </cell>
          <cell r="MS55">
            <v>188.31740266442299</v>
          </cell>
          <cell r="MT55">
            <v>196.01661142206191</v>
          </cell>
          <cell r="MU55">
            <v>192.44819727730751</v>
          </cell>
          <cell r="MV55">
            <v>198.45626192259789</v>
          </cell>
          <cell r="MW55">
            <v>195.38518424165247</v>
          </cell>
          <cell r="MX55">
            <v>190.25671467018125</v>
          </cell>
          <cell r="MY55">
            <v>183.45010978722573</v>
          </cell>
          <cell r="MZ55">
            <v>173.49937780308724</v>
          </cell>
          <cell r="NA55">
            <v>178.39468963599205</v>
          </cell>
          <cell r="NB55">
            <v>184.86606772744656</v>
          </cell>
          <cell r="NC55">
            <v>184.84505351066591</v>
          </cell>
          <cell r="ND55">
            <v>194.3404774645567</v>
          </cell>
          <cell r="NE55">
            <v>202.47297935867311</v>
          </cell>
          <cell r="NF55">
            <v>211.35698967194557</v>
          </cell>
          <cell r="NG55">
            <v>217.90441921460629</v>
          </cell>
          <cell r="NH55">
            <v>215.16456561720372</v>
          </cell>
          <cell r="NI55">
            <v>208.08977930104734</v>
          </cell>
          <cell r="NJ55">
            <v>202.50500102233886</v>
          </cell>
          <cell r="NK55">
            <v>202.63608970797063</v>
          </cell>
          <cell r="NL55">
            <v>199.50497140765191</v>
          </cell>
          <cell r="NM55">
            <v>198.07700534355641</v>
          </cell>
          <cell r="NN55">
            <v>203.12141804790497</v>
          </cell>
          <cell r="NO55">
            <v>210.60147854483128</v>
          </cell>
          <cell r="NP55">
            <v>215.25962993121146</v>
          </cell>
          <cell r="NQ55">
            <v>218.95412937664986</v>
          </cell>
          <cell r="NR55">
            <v>216.24429608893396</v>
          </cell>
          <cell r="NS55">
            <v>218.38674552357196</v>
          </cell>
          <cell r="NT55">
            <v>216.58252491140365</v>
          </cell>
          <cell r="NU55">
            <v>218.32670490419864</v>
          </cell>
          <cell r="NV55">
            <v>220.94447590887546</v>
          </cell>
          <cell r="NW55">
            <v>218.86206709361076</v>
          </cell>
          <cell r="NX55">
            <v>218.63791544795038</v>
          </cell>
          <cell r="NY55">
            <v>222.55756721603871</v>
          </cell>
          <cell r="NZ55">
            <v>230.45991340255736</v>
          </cell>
          <cell r="OA55">
            <v>233.02965191173556</v>
          </cell>
          <cell r="OB55">
            <v>226.32411540472506</v>
          </cell>
          <cell r="OC55">
            <v>217.70428381669521</v>
          </cell>
          <cell r="OD55">
            <v>219.20229727005957</v>
          </cell>
          <cell r="OE55">
            <v>225.05225495100021</v>
          </cell>
          <cell r="OF55">
            <v>226.65433881127834</v>
          </cell>
          <cell r="OG55">
            <v>230.24276649582384</v>
          </cell>
          <cell r="OH55">
            <v>237.95198202335834</v>
          </cell>
          <cell r="OI55">
            <v>239.3969595962763</v>
          </cell>
          <cell r="OJ55">
            <v>237.11641673707962</v>
          </cell>
          <cell r="OK55">
            <v>237.12442215299606</v>
          </cell>
          <cell r="OL55">
            <v>239.44499209177494</v>
          </cell>
          <cell r="OM55">
            <v>236.46297466289997</v>
          </cell>
          <cell r="ON55">
            <v>232.10002298843861</v>
          </cell>
          <cell r="OO55">
            <v>227.05060689914225</v>
          </cell>
          <cell r="OP55">
            <v>227.95021551275252</v>
          </cell>
          <cell r="OQ55">
            <v>233.37388479614259</v>
          </cell>
          <cell r="OR55">
            <v>230.50694522106647</v>
          </cell>
          <cell r="OS55">
            <v>236.46897872483731</v>
          </cell>
          <cell r="OT55">
            <v>235.08204041731358</v>
          </cell>
          <cell r="OU55">
            <v>230.46291543352604</v>
          </cell>
          <cell r="OV55">
            <v>234.64574524986745</v>
          </cell>
          <cell r="OW55">
            <v>235.07003229343891</v>
          </cell>
          <cell r="OX55">
            <v>247.28829833590984</v>
          </cell>
          <cell r="OY55">
            <v>254.65928504097462</v>
          </cell>
          <cell r="OZ55">
            <v>259.74572617888452</v>
          </cell>
          <cell r="PA55">
            <v>264.25978007876876</v>
          </cell>
          <cell r="PB55">
            <v>256.31140275073051</v>
          </cell>
          <cell r="PC55">
            <v>246.55280074858666</v>
          </cell>
          <cell r="PD55">
            <v>245.81330045330523</v>
          </cell>
          <cell r="PE55">
            <v>244.98073719799518</v>
          </cell>
          <cell r="PF55">
            <v>243.07044482493401</v>
          </cell>
          <cell r="PG55">
            <v>243.27358225381374</v>
          </cell>
          <cell r="PH55">
            <v>243.21454231142999</v>
          </cell>
          <cell r="PI55">
            <v>241.16215380585194</v>
          </cell>
          <cell r="PJ55">
            <v>240.02538474571705</v>
          </cell>
          <cell r="PK55">
            <v>234.75982242667675</v>
          </cell>
          <cell r="PL55">
            <v>235.0880444792509</v>
          </cell>
          <cell r="PM55">
            <v>232.58034794342518</v>
          </cell>
          <cell r="PN55">
            <v>241.29024046051504</v>
          </cell>
          <cell r="PO55">
            <v>255.92414075577258</v>
          </cell>
          <cell r="PP55">
            <v>265.11535890483856</v>
          </cell>
          <cell r="PQ55">
            <v>264.21975299918654</v>
          </cell>
          <cell r="PR55">
            <v>270.99533689546587</v>
          </cell>
          <cell r="PS55">
            <v>265.55665745723246</v>
          </cell>
          <cell r="PT55">
            <v>260.12498275792598</v>
          </cell>
          <cell r="PU55">
            <v>256.78072025883199</v>
          </cell>
          <cell r="PV55">
            <v>266.34018754005433</v>
          </cell>
          <cell r="PW55">
            <v>263.50426895165447</v>
          </cell>
          <cell r="PX55">
            <v>256.57358012199398</v>
          </cell>
          <cell r="PY55">
            <v>253.50850650298594</v>
          </cell>
          <cell r="PZ55">
            <v>245.14985160923004</v>
          </cell>
          <cell r="QA55">
            <v>244.22022268593312</v>
          </cell>
          <cell r="QB55">
            <v>235.48431256711481</v>
          </cell>
          <cell r="QC55">
            <v>237.67179246628285</v>
          </cell>
          <cell r="QD55">
            <v>244.18419831430913</v>
          </cell>
          <cell r="QE55">
            <v>233.8692199059725</v>
          </cell>
          <cell r="QF55">
            <v>229.77845237267016</v>
          </cell>
          <cell r="QG55">
            <v>223.63729768776892</v>
          </cell>
          <cell r="QH55">
            <v>213.48142692077158</v>
          </cell>
          <cell r="QI55">
            <v>204.44031032013893</v>
          </cell>
          <cell r="QJ55">
            <v>199.77015080988406</v>
          </cell>
          <cell r="QK55">
            <v>196.25477254557612</v>
          </cell>
          <cell r="QL55">
            <v>190.03056167054174</v>
          </cell>
          <cell r="QM55">
            <v>191.29441670835018</v>
          </cell>
          <cell r="QN55">
            <v>194.62567040657999</v>
          </cell>
          <cell r="QO55">
            <v>195.83048550200462</v>
          </cell>
          <cell r="QP55">
            <v>195.93955929386615</v>
          </cell>
          <cell r="QQ55">
            <v>198.50729644906519</v>
          </cell>
          <cell r="QR55">
            <v>201.76650140404701</v>
          </cell>
          <cell r="QS55">
            <v>204.89061496543886</v>
          </cell>
          <cell r="QT55">
            <v>206.06741110515594</v>
          </cell>
          <cell r="QU55">
            <v>208.07777117717268</v>
          </cell>
          <cell r="QV55">
            <v>200.27949539756776</v>
          </cell>
          <cell r="QW55">
            <v>198.39522062623502</v>
          </cell>
          <cell r="QX55">
            <v>194.43954448652266</v>
          </cell>
          <cell r="QY55">
            <v>189.43215683078765</v>
          </cell>
          <cell r="QZ55">
            <v>190.58493672275543</v>
          </cell>
          <cell r="RA55">
            <v>187.68297345304489</v>
          </cell>
          <cell r="RB55">
            <v>186.54920642387867</v>
          </cell>
          <cell r="RC55">
            <v>187.59391320097447</v>
          </cell>
          <cell r="RD55">
            <v>187.46482586932183</v>
          </cell>
          <cell r="RE55">
            <v>187.56489356827734</v>
          </cell>
          <cell r="RF55">
            <v>187.94114811635018</v>
          </cell>
          <cell r="RG55">
            <v>183.68426820278168</v>
          </cell>
          <cell r="RH55">
            <v>183.98547197663783</v>
          </cell>
          <cell r="RI55">
            <v>182.22327979803086</v>
          </cell>
          <cell r="RJ55">
            <v>177.08080074870588</v>
          </cell>
          <cell r="RK55">
            <v>178.4857512420416</v>
          </cell>
          <cell r="RL55">
            <v>182.48845920026304</v>
          </cell>
          <cell r="RM55">
            <v>189.02588197302819</v>
          </cell>
          <cell r="RN55">
            <v>186.32805680918693</v>
          </cell>
          <cell r="RO55">
            <v>188.88078380954263</v>
          </cell>
          <cell r="RP55">
            <v>187.10758418405055</v>
          </cell>
          <cell r="RQ55">
            <v>188.47050624382496</v>
          </cell>
          <cell r="RR55">
            <v>187.69097886896134</v>
          </cell>
          <cell r="RS55">
            <v>187.94214879333973</v>
          </cell>
          <cell r="RT55">
            <v>187.50985633385181</v>
          </cell>
          <cell r="RU55">
            <v>185.6856221818924</v>
          </cell>
          <cell r="RV55">
            <v>184.99215302813053</v>
          </cell>
          <cell r="RW55">
            <v>187.05554898059367</v>
          </cell>
          <cell r="RX55">
            <v>188.43348119521141</v>
          </cell>
          <cell r="RY55">
            <v>189.1619740436077</v>
          </cell>
          <cell r="RZ55">
            <v>192.56027310013772</v>
          </cell>
          <cell r="SA55">
            <v>192.87948905980588</v>
          </cell>
          <cell r="SB55">
            <v>190.96319262480736</v>
          </cell>
          <cell r="SC55">
            <v>195.1430204101801</v>
          </cell>
          <cell r="SD55">
            <v>203.68279783904552</v>
          </cell>
          <cell r="SE55">
            <v>209.64483134281633</v>
          </cell>
          <cell r="SF55">
            <v>209.51274198019505</v>
          </cell>
          <cell r="SG55">
            <v>210.38933502304556</v>
          </cell>
          <cell r="SH55">
            <v>211.03777371227741</v>
          </cell>
          <cell r="SI55">
            <v>208.52707514548302</v>
          </cell>
          <cell r="SJ55">
            <v>205.44899272561074</v>
          </cell>
          <cell r="SK55">
            <v>200.02532344222067</v>
          </cell>
          <cell r="SL55">
            <v>200.74180816674232</v>
          </cell>
          <cell r="SM55">
            <v>201.59238360786438</v>
          </cell>
          <cell r="SN55">
            <v>201.11305932986735</v>
          </cell>
          <cell r="SO55">
            <v>200.56168630862234</v>
          </cell>
          <cell r="SP55">
            <v>199.85220632302762</v>
          </cell>
          <cell r="SQ55">
            <v>202.53702268600463</v>
          </cell>
          <cell r="SR55">
            <v>207.37629660749434</v>
          </cell>
          <cell r="TJ55" t="str">
            <v>Energy</v>
          </cell>
        </row>
        <row r="56">
          <cell r="A56" t="str">
            <v>XS1309436753 Corp</v>
          </cell>
          <cell r="B56" t="str">
            <v>BHP 4 3/4 04/22/76 nc-21</v>
          </cell>
          <cell r="C56" t="str">
            <v>XS1309436753</v>
          </cell>
          <cell r="D56">
            <v>117.08499999999999</v>
          </cell>
          <cell r="E56">
            <v>118.82</v>
          </cell>
          <cell r="F56">
            <v>112.96</v>
          </cell>
          <cell r="G56">
            <v>110.596</v>
          </cell>
          <cell r="H56">
            <v>119.892</v>
          </cell>
          <cell r="I56">
            <v>123.536</v>
          </cell>
          <cell r="J56">
            <v>131.79900000000001</v>
          </cell>
          <cell r="K56">
            <v>135.26499999999999</v>
          </cell>
          <cell r="L56">
            <v>125.30200000000001</v>
          </cell>
          <cell r="M56">
            <v>137.67599999999999</v>
          </cell>
          <cell r="N56">
            <v>143.77199999999999</v>
          </cell>
          <cell r="O56">
            <v>140.251</v>
          </cell>
          <cell r="P56">
            <v>137.97499999999999</v>
          </cell>
          <cell r="Q56">
            <v>118.292</v>
          </cell>
          <cell r="R56">
            <v>116.352</v>
          </cell>
          <cell r="S56">
            <v>105.922</v>
          </cell>
          <cell r="T56">
            <v>106.895</v>
          </cell>
          <cell r="U56">
            <v>112.489</v>
          </cell>
          <cell r="V56">
            <v>117.96899999999999</v>
          </cell>
          <cell r="W56">
            <v>117.727</v>
          </cell>
          <cell r="X56">
            <v>155.73500000000001</v>
          </cell>
          <cell r="Y56">
            <v>167.11799999999999</v>
          </cell>
          <cell r="Z56">
            <v>180.58799999999999</v>
          </cell>
          <cell r="AA56">
            <v>175.81200000000001</v>
          </cell>
          <cell r="AB56">
            <v>188.76</v>
          </cell>
          <cell r="AC56">
            <v>185.029</v>
          </cell>
          <cell r="AD56">
            <v>187.16399999999999</v>
          </cell>
          <cell r="AE56">
            <v>186.245</v>
          </cell>
          <cell r="AF56">
            <v>189.53700000000001</v>
          </cell>
          <cell r="AG56">
            <v>193.62100000000001</v>
          </cell>
          <cell r="AH56">
            <v>178.25899999999999</v>
          </cell>
          <cell r="AI56">
            <v>209.583</v>
          </cell>
          <cell r="AJ56">
            <v>223.58699999999999</v>
          </cell>
          <cell r="AK56">
            <v>228.143</v>
          </cell>
          <cell r="AL56">
            <v>239.96700000000001</v>
          </cell>
          <cell r="AM56">
            <v>248.02699999999999</v>
          </cell>
          <cell r="AN56">
            <v>256.09800000000001</v>
          </cell>
          <cell r="AO56">
            <v>258.58600000000001</v>
          </cell>
          <cell r="AP56">
            <v>252.99199999999999</v>
          </cell>
          <cell r="AQ56">
            <v>255.39099999999999</v>
          </cell>
          <cell r="AR56">
            <v>261.30799999999999</v>
          </cell>
          <cell r="AS56">
            <v>244.845</v>
          </cell>
          <cell r="AT56">
            <v>243.35499999999999</v>
          </cell>
          <cell r="AU56">
            <v>223.24100000000001</v>
          </cell>
          <cell r="AV56">
            <v>196.34700000000001</v>
          </cell>
          <cell r="AW56">
            <v>220.78899999999999</v>
          </cell>
          <cell r="AX56">
            <v>217.11199999999999</v>
          </cell>
          <cell r="AY56">
            <v>215.56700000000001</v>
          </cell>
          <cell r="AZ56">
            <v>184.43</v>
          </cell>
          <cell r="BA56">
            <v>163.15</v>
          </cell>
          <cell r="BB56">
            <v>135.67400000000001</v>
          </cell>
          <cell r="BC56">
            <v>160.792</v>
          </cell>
          <cell r="BD56">
            <v>176.62799999999999</v>
          </cell>
          <cell r="BE56">
            <v>191.20699999999999</v>
          </cell>
          <cell r="BF56">
            <v>222.32900000000001</v>
          </cell>
          <cell r="BG56">
            <v>245.90100000000001</v>
          </cell>
          <cell r="BH56">
            <v>242.06899999999999</v>
          </cell>
          <cell r="BI56">
            <v>224.44</v>
          </cell>
          <cell r="BJ56">
            <v>219.28700000000001</v>
          </cell>
          <cell r="BK56">
            <v>242.048</v>
          </cell>
          <cell r="BL56">
            <v>256.89499999999998</v>
          </cell>
          <cell r="BM56">
            <v>253.64099999999999</v>
          </cell>
          <cell r="BN56">
            <v>259.40600000000001</v>
          </cell>
          <cell r="BO56">
            <v>262.24099999999999</v>
          </cell>
          <cell r="BP56">
            <v>286.209</v>
          </cell>
          <cell r="BQ56">
            <v>298.048</v>
          </cell>
          <cell r="BR56">
            <v>301.72199999999998</v>
          </cell>
          <cell r="BS56">
            <v>289.97699999999998</v>
          </cell>
          <cell r="BT56">
            <v>300.20800000000003</v>
          </cell>
          <cell r="BU56">
            <v>285.31599999999997</v>
          </cell>
          <cell r="BV56">
            <v>286.15100000000001</v>
          </cell>
          <cell r="BW56">
            <v>280.95999999999998</v>
          </cell>
          <cell r="BX56">
            <v>277.34800000000001</v>
          </cell>
          <cell r="BY56">
            <v>284.779</v>
          </cell>
          <cell r="BZ56">
            <v>282.625</v>
          </cell>
          <cell r="CA56">
            <v>266.03399999999999</v>
          </cell>
          <cell r="CB56">
            <v>222.62299999999999</v>
          </cell>
          <cell r="CC56">
            <v>198.37</v>
          </cell>
          <cell r="CD56">
            <v>189.70599999999999</v>
          </cell>
          <cell r="CE56">
            <v>182.03</v>
          </cell>
          <cell r="CF56">
            <v>207.21700000000001</v>
          </cell>
          <cell r="CG56">
            <v>217.72900000000001</v>
          </cell>
          <cell r="CH56">
            <v>224.40199999999999</v>
          </cell>
          <cell r="CI56">
            <v>240.32400000000001</v>
          </cell>
          <cell r="CJ56">
            <v>241.03299999999999</v>
          </cell>
          <cell r="CK56">
            <v>235.14699999999999</v>
          </cell>
          <cell r="CL56">
            <v>247.803</v>
          </cell>
          <cell r="CM56">
            <v>248.97300000000001</v>
          </cell>
          <cell r="CN56">
            <v>250.02500000000001</v>
          </cell>
          <cell r="CO56">
            <v>307.19299999999998</v>
          </cell>
          <cell r="CP56">
            <v>341.22</v>
          </cell>
          <cell r="CQ56">
            <v>418.06400000000002</v>
          </cell>
          <cell r="CR56">
            <v>444.59899999999999</v>
          </cell>
          <cell r="CS56">
            <v>471.84</v>
          </cell>
          <cell r="CT56">
            <v>507.59300000000002</v>
          </cell>
          <cell r="CU56">
            <v>524.29300000000001</v>
          </cell>
          <cell r="CV56">
            <v>598.56600000000003</v>
          </cell>
          <cell r="CW56">
            <v>623.71900000000005</v>
          </cell>
          <cell r="CX56">
            <v>626.77800000000002</v>
          </cell>
          <cell r="CY56">
            <v>678.67200000000003</v>
          </cell>
          <cell r="CZ56">
            <v>759.78599999999994</v>
          </cell>
          <cell r="DA56">
            <v>800.74599999999998</v>
          </cell>
          <cell r="DB56">
            <v>835.42</v>
          </cell>
          <cell r="DC56">
            <v>785.60799999999995</v>
          </cell>
          <cell r="DD56">
            <v>826.649</v>
          </cell>
          <cell r="DE56">
            <v>829.15200000000004</v>
          </cell>
          <cell r="DF56">
            <v>590.94000000000005</v>
          </cell>
          <cell r="DG56">
            <v>428.46100000000001</v>
          </cell>
          <cell r="DH56">
            <v>281.12700000000001</v>
          </cell>
          <cell r="DI56">
            <v>222.786</v>
          </cell>
          <cell r="DJ56">
            <v>144.958</v>
          </cell>
          <cell r="DK56">
            <v>140.22300000000001</v>
          </cell>
          <cell r="DL56">
            <v>158.65799999999999</v>
          </cell>
          <cell r="DM56">
            <v>102.36799999999999</v>
          </cell>
          <cell r="DN56">
            <v>88.238</v>
          </cell>
          <cell r="DO56">
            <v>83.126000000000005</v>
          </cell>
          <cell r="DP56">
            <v>89.537999999999997</v>
          </cell>
          <cell r="DQ56">
            <v>96.384</v>
          </cell>
          <cell r="DR56">
            <v>99.197999999999993</v>
          </cell>
          <cell r="DS56">
            <v>74.453999999999994</v>
          </cell>
          <cell r="DT56">
            <v>68.311999999999998</v>
          </cell>
          <cell r="DU56">
            <v>59.473999999999997</v>
          </cell>
          <cell r="DV56">
            <v>54.634</v>
          </cell>
          <cell r="DW56">
            <v>46.619</v>
          </cell>
          <cell r="DX56">
            <v>47.622</v>
          </cell>
          <cell r="DY56">
            <v>46.268000000000001</v>
          </cell>
          <cell r="DZ56">
            <v>48.499000000000002</v>
          </cell>
          <cell r="EA56">
            <v>49.597999999999999</v>
          </cell>
          <cell r="EB56">
            <v>49.857999999999997</v>
          </cell>
          <cell r="EC56">
            <v>48.942</v>
          </cell>
          <cell r="ED56">
            <v>48.695999999999998</v>
          </cell>
          <cell r="EE56">
            <v>50.332999999999998</v>
          </cell>
          <cell r="EF56">
            <v>47.430999999999997</v>
          </cell>
          <cell r="EG56">
            <v>47.862000000000002</v>
          </cell>
          <cell r="EH56">
            <v>50.226999999999997</v>
          </cell>
          <cell r="EI56">
            <v>48.335999999999999</v>
          </cell>
          <cell r="EJ56">
            <v>52.353999999999999</v>
          </cell>
          <cell r="EK56">
            <v>55.33</v>
          </cell>
          <cell r="EL56">
            <v>55.066000000000003</v>
          </cell>
          <cell r="EM56">
            <v>53.984999999999999</v>
          </cell>
          <cell r="EN56">
            <v>50.735999999999997</v>
          </cell>
          <cell r="EO56">
            <v>53.628</v>
          </cell>
          <cell r="EP56">
            <v>53.883000000000003</v>
          </cell>
          <cell r="EQ56">
            <v>43.218000000000004</v>
          </cell>
          <cell r="ER56">
            <v>39.31</v>
          </cell>
          <cell r="ES56">
            <v>37.843000000000004</v>
          </cell>
          <cell r="ET56">
            <v>38.548999999999999</v>
          </cell>
          <cell r="EU56">
            <v>37.603999999999999</v>
          </cell>
          <cell r="EV56">
            <v>36.78</v>
          </cell>
          <cell r="EW56">
            <v>37.238</v>
          </cell>
          <cell r="EX56">
            <v>35.116</v>
          </cell>
          <cell r="EY56">
            <v>36.573999999999998</v>
          </cell>
          <cell r="EZ56">
            <v>37.125999999999998</v>
          </cell>
          <cell r="FA56">
            <v>34.808999999999997</v>
          </cell>
          <cell r="FB56">
            <v>35.090000000000003</v>
          </cell>
          <cell r="FC56">
            <v>33.268999999999998</v>
          </cell>
          <cell r="FD56">
            <v>32.819000000000003</v>
          </cell>
          <cell r="FE56">
            <v>30.884</v>
          </cell>
          <cell r="FF56">
            <v>29.228999999999999</v>
          </cell>
          <cell r="FG56">
            <v>27.132999999999999</v>
          </cell>
          <cell r="FH56">
            <v>26.539000000000001</v>
          </cell>
          <cell r="FI56">
            <v>30.675999999999998</v>
          </cell>
          <cell r="FJ56">
            <v>31.946000000000002</v>
          </cell>
          <cell r="FK56">
            <v>34.729999999999997</v>
          </cell>
          <cell r="FL56">
            <v>37.07</v>
          </cell>
          <cell r="FM56">
            <v>36.667000000000002</v>
          </cell>
          <cell r="FN56">
            <v>41.122</v>
          </cell>
          <cell r="FO56">
            <v>43.112000000000002</v>
          </cell>
          <cell r="FP56">
            <v>44.384999999999998</v>
          </cell>
          <cell r="FQ56">
            <v>46.417999999999999</v>
          </cell>
          <cell r="FR56">
            <v>49.112000000000002</v>
          </cell>
          <cell r="FS56">
            <v>49.917999999999999</v>
          </cell>
          <cell r="FT56">
            <v>50.231999999999999</v>
          </cell>
          <cell r="FU56">
            <v>53.13</v>
          </cell>
          <cell r="FV56">
            <v>54.723999999999997</v>
          </cell>
          <cell r="FW56">
            <v>55.534999999999997</v>
          </cell>
          <cell r="FX56">
            <v>56.804000000000002</v>
          </cell>
          <cell r="FY56">
            <v>56.857999999999997</v>
          </cell>
          <cell r="FZ56">
            <v>60.406999999999996</v>
          </cell>
          <cell r="GA56">
            <v>58.872</v>
          </cell>
          <cell r="GB56">
            <v>61.027000000000001</v>
          </cell>
          <cell r="GC56">
            <v>62.680999999999997</v>
          </cell>
          <cell r="GD56">
            <v>62.018999999999998</v>
          </cell>
          <cell r="GE56">
            <v>64.23</v>
          </cell>
          <cell r="GF56">
            <v>64.427000000000007</v>
          </cell>
          <cell r="GG56">
            <v>65.578000000000003</v>
          </cell>
          <cell r="GH56">
            <v>65.468000000000004</v>
          </cell>
          <cell r="GI56">
            <v>62.603000000000002</v>
          </cell>
          <cell r="GJ56">
            <v>60.424999999999997</v>
          </cell>
          <cell r="GK56">
            <v>55.999000000000002</v>
          </cell>
          <cell r="GL56">
            <v>54.067999999999998</v>
          </cell>
          <cell r="GM56">
            <v>55.24</v>
          </cell>
          <cell r="GN56">
            <v>54.033000000000001</v>
          </cell>
          <cell r="GO56">
            <v>54.363999999999997</v>
          </cell>
          <cell r="GP56">
            <v>53.594999999999999</v>
          </cell>
          <cell r="GQ56">
            <v>51.459000000000003</v>
          </cell>
          <cell r="GR56">
            <v>52.094999999999999</v>
          </cell>
          <cell r="GS56">
            <v>52.521000000000001</v>
          </cell>
          <cell r="GT56">
            <v>54.554000000000002</v>
          </cell>
          <cell r="GU56">
            <v>57.219000000000001</v>
          </cell>
          <cell r="GV56">
            <v>59.176000000000002</v>
          </cell>
          <cell r="GW56">
            <v>59.075000000000003</v>
          </cell>
          <cell r="GX56">
            <v>59.186999999999998</v>
          </cell>
          <cell r="GY56">
            <v>60.488</v>
          </cell>
          <cell r="GZ56">
            <v>60.456000000000003</v>
          </cell>
          <cell r="HA56">
            <v>58.482999999999997</v>
          </cell>
          <cell r="HB56">
            <v>60.134</v>
          </cell>
          <cell r="HC56">
            <v>59.72</v>
          </cell>
          <cell r="HD56">
            <v>62.625999999999998</v>
          </cell>
          <cell r="HE56">
            <v>63.155999999999999</v>
          </cell>
          <cell r="HF56">
            <v>65.281000000000006</v>
          </cell>
          <cell r="HG56">
            <v>65.222999999999999</v>
          </cell>
          <cell r="HH56">
            <v>64.870999999999995</v>
          </cell>
          <cell r="HI56">
            <v>67.290000000000006</v>
          </cell>
          <cell r="HJ56">
            <v>62.939</v>
          </cell>
          <cell r="HK56">
            <v>63.975000000000001</v>
          </cell>
          <cell r="HL56">
            <v>64.370999999999995</v>
          </cell>
          <cell r="HM56">
            <v>68.828999999999994</v>
          </cell>
          <cell r="HN56">
            <v>70.432000000000002</v>
          </cell>
          <cell r="HO56">
            <v>67.600999999999999</v>
          </cell>
          <cell r="HP56">
            <v>65.837000000000003</v>
          </cell>
          <cell r="HQ56">
            <v>66.88</v>
          </cell>
          <cell r="HR56">
            <v>63.698999999999998</v>
          </cell>
          <cell r="HS56">
            <v>63.372999999999998</v>
          </cell>
          <cell r="HT56">
            <v>64.567999999999998</v>
          </cell>
          <cell r="HU56">
            <v>65.147999999999996</v>
          </cell>
          <cell r="HV56">
            <v>63.081000000000003</v>
          </cell>
          <cell r="HW56">
            <v>63.042000000000002</v>
          </cell>
          <cell r="HX56">
            <v>62.73</v>
          </cell>
          <cell r="HY56">
            <v>61.771000000000001</v>
          </cell>
          <cell r="HZ56">
            <v>59.27</v>
          </cell>
          <cell r="IA56">
            <v>64.131</v>
          </cell>
          <cell r="IB56">
            <v>65.186999999999998</v>
          </cell>
          <cell r="IC56">
            <v>61.206000000000003</v>
          </cell>
          <cell r="ID56">
            <v>56.69</v>
          </cell>
          <cell r="IE56">
            <v>56.427999999999997</v>
          </cell>
          <cell r="IF56">
            <v>58.765000000000001</v>
          </cell>
          <cell r="IG56">
            <v>73.061000000000007</v>
          </cell>
          <cell r="IH56">
            <v>75.174000000000007</v>
          </cell>
          <cell r="II56">
            <v>71.456000000000003</v>
          </cell>
          <cell r="IJ56">
            <v>72.957999999999998</v>
          </cell>
          <cell r="IK56">
            <v>72.763000000000005</v>
          </cell>
          <cell r="IL56">
            <v>77.106999999999999</v>
          </cell>
          <cell r="IM56">
            <v>79.653000000000006</v>
          </cell>
          <cell r="IN56">
            <v>77.873999999999995</v>
          </cell>
          <cell r="IO56">
            <v>76.731999999999999</v>
          </cell>
          <cell r="IP56">
            <v>76.753</v>
          </cell>
          <cell r="IQ56">
            <v>75.885000000000005</v>
          </cell>
          <cell r="IR56">
            <v>74.366</v>
          </cell>
          <cell r="IS56">
            <v>72.790000000000006</v>
          </cell>
          <cell r="IT56">
            <v>72.215000000000003</v>
          </cell>
          <cell r="IU56">
            <v>72.81</v>
          </cell>
          <cell r="IV56">
            <v>78.271000000000001</v>
          </cell>
          <cell r="IW56">
            <v>85.554000000000002</v>
          </cell>
          <cell r="IX56">
            <v>87.07</v>
          </cell>
          <cell r="IY56">
            <v>91.677999999999997</v>
          </cell>
          <cell r="IZ56">
            <v>93.307000000000002</v>
          </cell>
          <cell r="JA56">
            <v>88.912000000000006</v>
          </cell>
          <cell r="JB56">
            <v>88.51</v>
          </cell>
          <cell r="JC56">
            <v>86.881</v>
          </cell>
          <cell r="JD56">
            <v>86.858000000000004</v>
          </cell>
          <cell r="JE56">
            <v>87.301000000000002</v>
          </cell>
          <cell r="JF56">
            <v>89.224000000000004</v>
          </cell>
          <cell r="JG56">
            <v>87.641999999999996</v>
          </cell>
          <cell r="JH56">
            <v>88.242999999999995</v>
          </cell>
          <cell r="JI56">
            <v>76.718000000000004</v>
          </cell>
          <cell r="JJ56">
            <v>71.343999999999994</v>
          </cell>
          <cell r="JK56">
            <v>66.91</v>
          </cell>
          <cell r="JL56">
            <v>65.929000000000002</v>
          </cell>
          <cell r="JM56">
            <v>62.612000000000002</v>
          </cell>
          <cell r="JN56">
            <v>63.325000000000003</v>
          </cell>
          <cell r="JO56">
            <v>42.116999999999997</v>
          </cell>
          <cell r="JP56">
            <v>67.066000000000003</v>
          </cell>
          <cell r="JQ56">
            <v>68.906000000000006</v>
          </cell>
          <cell r="JR56">
            <v>69.353999999999999</v>
          </cell>
          <cell r="JS56">
            <v>70.373999999999995</v>
          </cell>
          <cell r="JT56">
            <v>70.442999999999998</v>
          </cell>
          <cell r="JU56">
            <v>65.998000000000005</v>
          </cell>
          <cell r="JV56">
            <v>65.403999999999996</v>
          </cell>
          <cell r="JW56">
            <v>64.171999999999997</v>
          </cell>
          <cell r="JX56">
            <v>64.081999999999994</v>
          </cell>
          <cell r="JY56">
            <v>63.704000000000001</v>
          </cell>
          <cell r="JZ56">
            <v>65.004999999999995</v>
          </cell>
          <cell r="KA56">
            <v>67.742999999999995</v>
          </cell>
          <cell r="KB56">
            <v>61.923000000000002</v>
          </cell>
          <cell r="KC56">
            <v>60.988999999999997</v>
          </cell>
          <cell r="KD56">
            <v>60.595999999999997</v>
          </cell>
          <cell r="KE56">
            <v>61.55</v>
          </cell>
          <cell r="KF56">
            <v>64.201999999999998</v>
          </cell>
          <cell r="KG56">
            <v>61.131999999999998</v>
          </cell>
          <cell r="KH56">
            <v>63.201000000000001</v>
          </cell>
          <cell r="KI56">
            <v>65.051000000000002</v>
          </cell>
          <cell r="KJ56">
            <v>66.593000000000004</v>
          </cell>
          <cell r="KK56">
            <v>63.244999999999997</v>
          </cell>
          <cell r="KL56">
            <v>61.481999999999999</v>
          </cell>
          <cell r="KM56">
            <v>61.296999999999997</v>
          </cell>
          <cell r="KN56">
            <v>62.323</v>
          </cell>
          <cell r="KO56">
            <v>64.162000000000006</v>
          </cell>
          <cell r="KP56">
            <v>70.793999999999997</v>
          </cell>
          <cell r="KQ56">
            <v>73.551000000000002</v>
          </cell>
          <cell r="KR56">
            <v>75.569000000000003</v>
          </cell>
          <cell r="KS56">
            <v>73.525000000000006</v>
          </cell>
          <cell r="KT56">
            <v>69.695999999999998</v>
          </cell>
          <cell r="KU56">
            <v>63.511000000000003</v>
          </cell>
          <cell r="KV56">
            <v>70.706000000000003</v>
          </cell>
          <cell r="KW56">
            <v>78.575999999999993</v>
          </cell>
          <cell r="KX56">
            <v>78.86</v>
          </cell>
          <cell r="KY56">
            <v>81.58</v>
          </cell>
          <cell r="KZ56">
            <v>101.64</v>
          </cell>
          <cell r="LA56">
            <v>108.434</v>
          </cell>
          <cell r="LB56">
            <v>110.137</v>
          </cell>
          <cell r="LC56">
            <v>107.63200000000001</v>
          </cell>
          <cell r="LD56">
            <v>108.94199999999999</v>
          </cell>
          <cell r="LE56">
            <v>109.245</v>
          </cell>
          <cell r="LF56">
            <v>114.907</v>
          </cell>
          <cell r="LG56">
            <v>116.34699999999999</v>
          </cell>
          <cell r="LH56">
            <v>118.93899999999999</v>
          </cell>
          <cell r="LI56">
            <v>108.077</v>
          </cell>
          <cell r="LJ56">
            <v>105.495</v>
          </cell>
          <cell r="LK56">
            <v>103.291</v>
          </cell>
          <cell r="LL56">
            <v>103.86</v>
          </cell>
          <cell r="LM56">
            <v>103.718</v>
          </cell>
          <cell r="LN56">
            <v>106.774</v>
          </cell>
          <cell r="LO56">
            <v>106.372</v>
          </cell>
          <cell r="LP56">
            <v>106.937</v>
          </cell>
          <cell r="LQ56">
            <v>98.774000000000001</v>
          </cell>
          <cell r="LR56">
            <v>99.712999999999994</v>
          </cell>
          <cell r="LS56">
            <v>91.424999999999997</v>
          </cell>
          <cell r="LT56">
            <v>75.146000000000001</v>
          </cell>
          <cell r="LU56">
            <v>66.825000000000003</v>
          </cell>
          <cell r="LV56">
            <v>67.094999999999999</v>
          </cell>
          <cell r="LW56">
            <v>67.239999999999995</v>
          </cell>
          <cell r="LX56">
            <v>68.960999999999999</v>
          </cell>
          <cell r="LY56">
            <v>70.855000000000004</v>
          </cell>
          <cell r="LZ56">
            <v>73.575000000000003</v>
          </cell>
          <cell r="MA56">
            <v>73.501000000000005</v>
          </cell>
          <cell r="MB56">
            <v>74.712999999999994</v>
          </cell>
          <cell r="MC56">
            <v>77.364999999999995</v>
          </cell>
          <cell r="MD56">
            <v>78.775000000000006</v>
          </cell>
          <cell r="ME56">
            <v>74.146000000000001</v>
          </cell>
          <cell r="MF56">
            <v>73.414000000000001</v>
          </cell>
          <cell r="MG56">
            <v>74.650999999999996</v>
          </cell>
          <cell r="MH56">
            <v>75.162000000000006</v>
          </cell>
          <cell r="MI56">
            <v>79.584999999999994</v>
          </cell>
          <cell r="MJ56">
            <v>83.228999999999999</v>
          </cell>
          <cell r="MK56">
            <v>82.665000000000006</v>
          </cell>
          <cell r="ML56">
            <v>83.254999999999995</v>
          </cell>
          <cell r="MM56">
            <v>82.855000000000004</v>
          </cell>
          <cell r="MN56">
            <v>82.85</v>
          </cell>
          <cell r="MO56">
            <v>79.896000000000001</v>
          </cell>
          <cell r="MP56">
            <v>83.093000000000004</v>
          </cell>
          <cell r="MQ56">
            <v>82.899000000000001</v>
          </cell>
          <cell r="MR56">
            <v>90.409000000000006</v>
          </cell>
          <cell r="MS56">
            <v>94.588999999999999</v>
          </cell>
          <cell r="MT56">
            <v>99.569000000000003</v>
          </cell>
          <cell r="MU56">
            <v>96.552999999999997</v>
          </cell>
          <cell r="MV56">
            <v>104.55500000000001</v>
          </cell>
          <cell r="MW56">
            <v>98.355000000000004</v>
          </cell>
          <cell r="MX56">
            <v>96.067999999999998</v>
          </cell>
          <cell r="MY56">
            <v>92.186999999999998</v>
          </cell>
          <cell r="MZ56">
            <v>86.686000000000007</v>
          </cell>
          <cell r="NA56">
            <v>85.429000000000002</v>
          </cell>
          <cell r="NB56">
            <v>90.171999999999997</v>
          </cell>
          <cell r="NC56">
            <v>90.343999999999994</v>
          </cell>
          <cell r="ND56">
            <v>95.363</v>
          </cell>
          <cell r="NE56">
            <v>102.364</v>
          </cell>
          <cell r="NF56">
            <v>111.628</v>
          </cell>
          <cell r="NG56">
            <v>111.22199999999999</v>
          </cell>
          <cell r="NH56">
            <v>111.706</v>
          </cell>
          <cell r="NI56">
            <v>106.71599999999999</v>
          </cell>
          <cell r="NJ56">
            <v>100.63800000000001</v>
          </cell>
          <cell r="NK56">
            <v>101.815</v>
          </cell>
          <cell r="NL56">
            <v>98.022000000000006</v>
          </cell>
          <cell r="NM56">
            <v>95.352999999999994</v>
          </cell>
          <cell r="NN56">
            <v>98.742999999999995</v>
          </cell>
          <cell r="NO56">
            <v>100.254</v>
          </cell>
          <cell r="NP56">
            <v>105.22</v>
          </cell>
          <cell r="NQ56">
            <v>109.05800000000001</v>
          </cell>
          <cell r="NR56">
            <v>110.343</v>
          </cell>
          <cell r="NS56">
            <v>109.611</v>
          </cell>
          <cell r="NT56">
            <v>107.495</v>
          </cell>
          <cell r="NU56">
            <v>112.599</v>
          </cell>
          <cell r="NV56">
            <v>120.651</v>
          </cell>
          <cell r="NW56">
            <v>120.586</v>
          </cell>
          <cell r="NX56">
            <v>123.38800000000001</v>
          </cell>
          <cell r="NY56">
            <v>129.911</v>
          </cell>
          <cell r="NZ56">
            <v>146.32499999999999</v>
          </cell>
          <cell r="OA56">
            <v>145.47</v>
          </cell>
          <cell r="OB56">
            <v>134.50700000000001</v>
          </cell>
          <cell r="OC56">
            <v>120.732</v>
          </cell>
          <cell r="OD56">
            <v>122.634</v>
          </cell>
          <cell r="OE56">
            <v>129.964</v>
          </cell>
          <cell r="OF56">
            <v>130.327</v>
          </cell>
          <cell r="OG56">
            <v>134.422</v>
          </cell>
          <cell r="OH56">
            <v>142.51</v>
          </cell>
          <cell r="OI56">
            <v>153.375</v>
          </cell>
          <cell r="OJ56">
            <v>157.01499999999999</v>
          </cell>
          <cell r="OK56">
            <v>148.648</v>
          </cell>
          <cell r="OL56">
            <v>148.422</v>
          </cell>
          <cell r="OM56">
            <v>153.768</v>
          </cell>
          <cell r="ON56">
            <v>150.989</v>
          </cell>
          <cell r="OO56">
            <v>144.465</v>
          </cell>
          <cell r="OP56">
            <v>143.83500000000001</v>
          </cell>
          <cell r="OQ56">
            <v>148.96199999999999</v>
          </cell>
          <cell r="OR56">
            <v>140.75200000000001</v>
          </cell>
          <cell r="OS56">
            <v>144.761</v>
          </cell>
          <cell r="OT56">
            <v>147.57</v>
          </cell>
          <cell r="OU56">
            <v>144.76300000000001</v>
          </cell>
          <cell r="OV56">
            <v>147.16399999999999</v>
          </cell>
          <cell r="OW56">
            <v>145.00299999999999</v>
          </cell>
          <cell r="OX56">
            <v>186.179</v>
          </cell>
          <cell r="OY56">
            <v>192.46600000000001</v>
          </cell>
          <cell r="OZ56">
            <v>200.13</v>
          </cell>
          <cell r="PA56">
            <v>200.339</v>
          </cell>
          <cell r="PB56">
            <v>190.78100000000001</v>
          </cell>
          <cell r="PC56">
            <v>187.96799999999999</v>
          </cell>
          <cell r="PD56">
            <v>187.86600000000001</v>
          </cell>
          <cell r="PE56">
            <v>186.38900000000001</v>
          </cell>
          <cell r="PF56">
            <v>183.45099999999999</v>
          </cell>
          <cell r="PG56">
            <v>183.376</v>
          </cell>
          <cell r="PH56">
            <v>183.29499999999999</v>
          </cell>
          <cell r="PI56">
            <v>182.006</v>
          </cell>
          <cell r="PJ56">
            <v>183.559</v>
          </cell>
          <cell r="PK56">
            <v>181.20699999999999</v>
          </cell>
          <cell r="PL56">
            <v>180.36199999999999</v>
          </cell>
          <cell r="PM56">
            <v>180.81399999999999</v>
          </cell>
          <cell r="PN56">
            <v>186.03700000000001</v>
          </cell>
          <cell r="PO56">
            <v>203.04300000000001</v>
          </cell>
          <cell r="PP56">
            <v>208.77600000000001</v>
          </cell>
          <cell r="PQ56">
            <v>214.66499999999999</v>
          </cell>
          <cell r="PR56">
            <v>219.779</v>
          </cell>
          <cell r="PS56">
            <v>213.48400000000001</v>
          </cell>
          <cell r="PT56">
            <v>196.852</v>
          </cell>
          <cell r="PU56">
            <v>189.34</v>
          </cell>
          <cell r="PV56">
            <v>188.566</v>
          </cell>
          <cell r="PW56">
            <v>181.37700000000001</v>
          </cell>
          <cell r="PX56">
            <v>168.501</v>
          </cell>
          <cell r="PY56">
            <v>163.01400000000001</v>
          </cell>
          <cell r="PZ56">
            <v>162.65799999999999</v>
          </cell>
          <cell r="QA56">
            <v>168.21299999999999</v>
          </cell>
          <cell r="QB56">
            <v>171.95599999999999</v>
          </cell>
          <cell r="QC56">
            <v>179.453</v>
          </cell>
          <cell r="QD56">
            <v>187.678</v>
          </cell>
          <cell r="QE56">
            <v>150.23400000000001</v>
          </cell>
          <cell r="QF56">
            <v>136.577</v>
          </cell>
          <cell r="QG56">
            <v>130.53700000000001</v>
          </cell>
          <cell r="QH56">
            <v>122.369</v>
          </cell>
          <cell r="QI56">
            <v>119.23099999999999</v>
          </cell>
          <cell r="QJ56">
            <v>112.657</v>
          </cell>
          <cell r="QK56">
            <v>110.58199999999999</v>
          </cell>
          <cell r="QL56">
            <v>107.208</v>
          </cell>
          <cell r="QM56">
            <v>106.54</v>
          </cell>
          <cell r="QN56">
            <v>110.34699999999999</v>
          </cell>
          <cell r="QO56">
            <v>109.86199999999999</v>
          </cell>
          <cell r="QP56">
            <v>110.27200000000001</v>
          </cell>
          <cell r="QQ56">
            <v>111.85299999999999</v>
          </cell>
          <cell r="QR56">
            <v>113.301</v>
          </cell>
          <cell r="QS56">
            <v>123.253</v>
          </cell>
          <cell r="QT56">
            <v>123.479</v>
          </cell>
          <cell r="QU56">
            <v>121.831</v>
          </cell>
          <cell r="QV56">
            <v>116.05800000000001</v>
          </cell>
          <cell r="QW56">
            <v>115.61499999999999</v>
          </cell>
          <cell r="QX56">
            <v>114.241</v>
          </cell>
          <cell r="QY56">
            <v>111.529</v>
          </cell>
          <cell r="QZ56">
            <v>113.491</v>
          </cell>
          <cell r="RA56">
            <v>109.684</v>
          </cell>
          <cell r="RB56">
            <v>107.27</v>
          </cell>
          <cell r="RC56">
            <v>108.86199999999999</v>
          </cell>
          <cell r="RD56">
            <v>108.021</v>
          </cell>
          <cell r="RE56">
            <v>108.693</v>
          </cell>
          <cell r="RF56">
            <v>109.782</v>
          </cell>
          <cell r="RG56">
            <v>105.125</v>
          </cell>
          <cell r="RH56">
            <v>104.953</v>
          </cell>
          <cell r="RI56">
            <v>104.53700000000001</v>
          </cell>
          <cell r="RJ56">
            <v>101.27</v>
          </cell>
          <cell r="RK56">
            <v>100.128</v>
          </cell>
          <cell r="RL56">
            <v>99.710999999999999</v>
          </cell>
          <cell r="RM56">
            <v>103.922</v>
          </cell>
          <cell r="RN56">
            <v>103.502</v>
          </cell>
          <cell r="RO56">
            <v>105.917</v>
          </cell>
          <cell r="RP56">
            <v>104.819</v>
          </cell>
          <cell r="RQ56">
            <v>106.051</v>
          </cell>
          <cell r="RR56">
            <v>106.705</v>
          </cell>
          <cell r="RS56">
            <v>107.56399999999999</v>
          </cell>
          <cell r="RT56">
            <v>106.248</v>
          </cell>
          <cell r="RU56">
            <v>106.22799999999999</v>
          </cell>
          <cell r="RV56">
            <v>107.7</v>
          </cell>
          <cell r="RW56">
            <v>108.34699999999999</v>
          </cell>
          <cell r="RX56">
            <v>109.848</v>
          </cell>
          <cell r="RY56">
            <v>111.47</v>
          </cell>
          <cell r="RZ56">
            <v>115.11</v>
          </cell>
          <cell r="SA56">
            <v>116.566</v>
          </cell>
          <cell r="SB56">
            <v>117.771</v>
          </cell>
          <cell r="SC56">
            <v>119.69499999999999</v>
          </cell>
          <cell r="SD56">
            <v>121.696</v>
          </cell>
          <cell r="SE56">
            <v>124.78</v>
          </cell>
          <cell r="SF56">
            <v>124.93600000000001</v>
          </cell>
          <cell r="SG56">
            <v>126.499</v>
          </cell>
          <cell r="SH56">
            <v>129.49700000000001</v>
          </cell>
          <cell r="SI56">
            <v>130.47800000000001</v>
          </cell>
          <cell r="SJ56">
            <v>124.595</v>
          </cell>
          <cell r="SK56">
            <v>121.994</v>
          </cell>
          <cell r="SL56">
            <v>123.372</v>
          </cell>
          <cell r="SM56">
            <v>122.011</v>
          </cell>
          <cell r="SN56">
            <v>123.449</v>
          </cell>
          <cell r="SO56">
            <v>122.051</v>
          </cell>
          <cell r="SP56">
            <v>116.533</v>
          </cell>
          <cell r="SQ56">
            <v>116.096</v>
          </cell>
          <cell r="SR56">
            <v>115.626</v>
          </cell>
          <cell r="SS56">
            <v>115.66500000000001</v>
          </cell>
          <cell r="TJ56" t="str">
            <v>Energy</v>
          </cell>
        </row>
        <row r="57">
          <cell r="A57" t="str">
            <v>XS1309436910 Corp</v>
          </cell>
          <cell r="B57" t="str">
            <v>BHP 5 5/8 10/22/79 nc-24</v>
          </cell>
          <cell r="C57" t="str">
            <v>XS1309436910</v>
          </cell>
          <cell r="D57">
            <v>150.934</v>
          </cell>
          <cell r="E57">
            <v>149.971</v>
          </cell>
          <cell r="F57">
            <v>149.15799999999999</v>
          </cell>
          <cell r="G57">
            <v>154.203</v>
          </cell>
          <cell r="H57">
            <v>156.33500000000001</v>
          </cell>
          <cell r="I57">
            <v>162.16900000000001</v>
          </cell>
          <cell r="J57">
            <v>163.62799999999999</v>
          </cell>
          <cell r="K57">
            <v>168.672</v>
          </cell>
          <cell r="L57">
            <v>168.47900000000001</v>
          </cell>
          <cell r="M57">
            <v>173.65</v>
          </cell>
          <cell r="N57">
            <v>174.03299999999999</v>
          </cell>
          <cell r="O57">
            <v>172.298</v>
          </cell>
          <cell r="P57">
            <v>171.97</v>
          </cell>
          <cell r="Q57">
            <v>167.601</v>
          </cell>
          <cell r="R57">
            <v>168.17099999999999</v>
          </cell>
          <cell r="S57">
            <v>162.30000000000001</v>
          </cell>
          <cell r="T57">
            <v>163.06800000000001</v>
          </cell>
          <cell r="U57">
            <v>165.56700000000001</v>
          </cell>
          <cell r="V57">
            <v>171.28100000000001</v>
          </cell>
          <cell r="W57">
            <v>171.63200000000001</v>
          </cell>
          <cell r="X57">
            <v>182.94800000000001</v>
          </cell>
          <cell r="Y57">
            <v>186.62799999999999</v>
          </cell>
          <cell r="Z57">
            <v>190.20099999999999</v>
          </cell>
          <cell r="AA57">
            <v>191.90899999999999</v>
          </cell>
          <cell r="AB57">
            <v>193.81299999999999</v>
          </cell>
          <cell r="AC57">
            <v>196.35900000000001</v>
          </cell>
          <cell r="AD57">
            <v>197.79400000000001</v>
          </cell>
          <cell r="AE57">
            <v>198.19900000000001</v>
          </cell>
          <cell r="AF57">
            <v>197.18899999999999</v>
          </cell>
          <cell r="AG57">
            <v>196.494</v>
          </cell>
          <cell r="AH57">
            <v>198.41</v>
          </cell>
          <cell r="AI57">
            <v>201.19300000000001</v>
          </cell>
          <cell r="AJ57">
            <v>201.77799999999999</v>
          </cell>
          <cell r="AK57">
            <v>201.56200000000001</v>
          </cell>
          <cell r="AL57">
            <v>206.54499999999999</v>
          </cell>
          <cell r="AM57">
            <v>208.899</v>
          </cell>
          <cell r="AN57">
            <v>209.94499999999999</v>
          </cell>
          <cell r="AO57">
            <v>209.4</v>
          </cell>
          <cell r="AP57">
            <v>209.85300000000001</v>
          </cell>
          <cell r="AQ57">
            <v>208.17099999999999</v>
          </cell>
          <cell r="AR57">
            <v>211.97900000000001</v>
          </cell>
          <cell r="AS57">
            <v>207.65299999999999</v>
          </cell>
          <cell r="AT57">
            <v>204.673</v>
          </cell>
          <cell r="AU57">
            <v>192.59800000000001</v>
          </cell>
          <cell r="AV57">
            <v>182.56800000000001</v>
          </cell>
          <cell r="AW57">
            <v>190.65299999999999</v>
          </cell>
          <cell r="AX57">
            <v>196.428</v>
          </cell>
          <cell r="AY57">
            <v>189.69</v>
          </cell>
          <cell r="AZ57">
            <v>182.93100000000001</v>
          </cell>
          <cell r="BA57">
            <v>171.80199999999999</v>
          </cell>
          <cell r="BB57">
            <v>167.36199999999999</v>
          </cell>
          <cell r="BC57">
            <v>170.03200000000001</v>
          </cell>
          <cell r="BD57">
            <v>189.86</v>
          </cell>
          <cell r="BE57">
            <v>207.02</v>
          </cell>
          <cell r="BF57">
            <v>216.565</v>
          </cell>
          <cell r="BG57">
            <v>224.506</v>
          </cell>
          <cell r="BH57">
            <v>224.93199999999999</v>
          </cell>
          <cell r="BI57">
            <v>224.82900000000001</v>
          </cell>
          <cell r="BJ57">
            <v>228.821</v>
          </cell>
          <cell r="BK57">
            <v>238.315</v>
          </cell>
          <cell r="BL57">
            <v>256.38299999999998</v>
          </cell>
          <cell r="BM57">
            <v>261.36799999999999</v>
          </cell>
          <cell r="BN57">
            <v>265.66199999999998</v>
          </cell>
          <cell r="BO57">
            <v>269.15600000000001</v>
          </cell>
          <cell r="BP57">
            <v>277.084</v>
          </cell>
          <cell r="BQ57">
            <v>289.56200000000001</v>
          </cell>
          <cell r="BR57">
            <v>292.74299999999999</v>
          </cell>
          <cell r="BS57">
            <v>295.01299999999998</v>
          </cell>
          <cell r="BT57">
            <v>295.02600000000001</v>
          </cell>
          <cell r="BU57">
            <v>294.22399999999999</v>
          </cell>
          <cell r="BV57">
            <v>296.22000000000003</v>
          </cell>
          <cell r="BW57">
            <v>297.38</v>
          </cell>
          <cell r="BX57">
            <v>301.05599999999998</v>
          </cell>
          <cell r="BY57">
            <v>305.59500000000003</v>
          </cell>
          <cell r="BZ57">
            <v>310.13200000000001</v>
          </cell>
          <cell r="CA57">
            <v>312.67</v>
          </cell>
          <cell r="CB57">
            <v>306.584</v>
          </cell>
          <cell r="CC57">
            <v>304.42200000000003</v>
          </cell>
          <cell r="CD57">
            <v>304.62599999999998</v>
          </cell>
          <cell r="CE57">
            <v>302.74700000000001</v>
          </cell>
          <cell r="CF57">
            <v>316.26600000000002</v>
          </cell>
          <cell r="CG57">
            <v>315.83199999999999</v>
          </cell>
          <cell r="CH57">
            <v>320.88</v>
          </cell>
          <cell r="CI57">
            <v>328.57100000000003</v>
          </cell>
          <cell r="CJ57">
            <v>327.35199999999998</v>
          </cell>
          <cell r="CK57">
            <v>329.80900000000003</v>
          </cell>
          <cell r="CL57">
            <v>333.26900000000001</v>
          </cell>
          <cell r="CM57">
            <v>333.286</v>
          </cell>
          <cell r="CN57">
            <v>336.51600000000002</v>
          </cell>
          <cell r="CO57">
            <v>357.50799999999998</v>
          </cell>
          <cell r="CP57">
            <v>373.25799999999998</v>
          </cell>
          <cell r="CQ57">
            <v>396.92700000000002</v>
          </cell>
          <cell r="CR57">
            <v>416.97800000000001</v>
          </cell>
          <cell r="CS57">
            <v>423.72</v>
          </cell>
          <cell r="CT57">
            <v>427.053</v>
          </cell>
          <cell r="CU57">
            <v>428.19200000000001</v>
          </cell>
          <cell r="CV57">
            <v>441.41899999999998</v>
          </cell>
          <cell r="CW57">
            <v>449.67399999999998</v>
          </cell>
          <cell r="CX57">
            <v>446.62799999999999</v>
          </cell>
          <cell r="CY57">
            <v>448.452</v>
          </cell>
          <cell r="CZ57">
            <v>466.18700000000001</v>
          </cell>
          <cell r="DA57">
            <v>477.702</v>
          </cell>
          <cell r="DB57">
            <v>481.96100000000001</v>
          </cell>
          <cell r="DC57">
            <v>465.18</v>
          </cell>
          <cell r="DD57">
            <v>460.78800000000001</v>
          </cell>
          <cell r="DE57">
            <v>459.76</v>
          </cell>
          <cell r="DF57">
            <v>396.92</v>
          </cell>
          <cell r="DG57">
            <v>339.56900000000002</v>
          </cell>
          <cell r="DH57">
            <v>274.22899999999998</v>
          </cell>
          <cell r="DI57">
            <v>266.96699999999998</v>
          </cell>
          <cell r="DJ57">
            <v>232.58</v>
          </cell>
          <cell r="DK57">
            <v>226.27099999999999</v>
          </cell>
          <cell r="DL57">
            <v>224.22200000000001</v>
          </cell>
          <cell r="DM57">
            <v>169.56399999999999</v>
          </cell>
          <cell r="DN57">
            <v>156.57599999999999</v>
          </cell>
          <cell r="DO57">
            <v>152.542</v>
          </cell>
          <cell r="DP57">
            <v>157.57400000000001</v>
          </cell>
          <cell r="DQ57">
            <v>161.55500000000001</v>
          </cell>
          <cell r="DR57">
            <v>158.11699999999999</v>
          </cell>
          <cell r="DS57">
            <v>144.43600000000001</v>
          </cell>
          <cell r="DT57">
            <v>134.51300000000001</v>
          </cell>
          <cell r="DU57">
            <v>128.78399999999999</v>
          </cell>
          <cell r="DV57">
            <v>124.149</v>
          </cell>
          <cell r="DW57">
            <v>119.745</v>
          </cell>
          <cell r="DX57">
            <v>121.197</v>
          </cell>
          <cell r="DY57">
            <v>122.322</v>
          </cell>
          <cell r="DZ57">
            <v>122.622</v>
          </cell>
          <cell r="EA57">
            <v>124.736</v>
          </cell>
          <cell r="EB57">
            <v>123.371</v>
          </cell>
          <cell r="EC57">
            <v>123.32899999999999</v>
          </cell>
          <cell r="ED57">
            <v>122.595</v>
          </cell>
          <cell r="EE57">
            <v>121.797</v>
          </cell>
          <cell r="EF57">
            <v>122.675</v>
          </cell>
          <cell r="EG57">
            <v>121.029</v>
          </cell>
          <cell r="EH57">
            <v>120.622</v>
          </cell>
          <cell r="EI57">
            <v>120.05200000000001</v>
          </cell>
          <cell r="EJ57">
            <v>125.333</v>
          </cell>
          <cell r="EK57">
            <v>130.614</v>
          </cell>
          <cell r="EL57">
            <v>132.22200000000001</v>
          </cell>
          <cell r="EM57">
            <v>129.08799999999999</v>
          </cell>
          <cell r="EN57">
            <v>127.297</v>
          </cell>
          <cell r="EO57">
            <v>125.78400000000001</v>
          </cell>
          <cell r="EP57">
            <v>127.813</v>
          </cell>
          <cell r="EQ57">
            <v>118.88500000000001</v>
          </cell>
          <cell r="ER57">
            <v>112.47799999999999</v>
          </cell>
          <cell r="ES57">
            <v>109.252</v>
          </cell>
          <cell r="ET57">
            <v>107.79600000000001</v>
          </cell>
          <cell r="EU57">
            <v>107.64100000000001</v>
          </cell>
          <cell r="EV57">
            <v>106.983</v>
          </cell>
          <cell r="EW57">
            <v>106.995</v>
          </cell>
          <cell r="EX57">
            <v>107.777</v>
          </cell>
          <cell r="EY57">
            <v>106.374</v>
          </cell>
          <cell r="EZ57">
            <v>104.25700000000001</v>
          </cell>
          <cell r="FA57">
            <v>105.175</v>
          </cell>
          <cell r="FB57">
            <v>106.718</v>
          </cell>
          <cell r="FC57">
            <v>108.15300000000001</v>
          </cell>
          <cell r="FD57">
            <v>110.46299999999999</v>
          </cell>
          <cell r="FE57">
            <v>104.53100000000001</v>
          </cell>
          <cell r="FF57">
            <v>102.676</v>
          </cell>
          <cell r="FG57">
            <v>100.155</v>
          </cell>
          <cell r="FH57">
            <v>97.78</v>
          </cell>
          <cell r="FI57">
            <v>97.912000000000006</v>
          </cell>
          <cell r="FJ57">
            <v>100.634</v>
          </cell>
          <cell r="FK57">
            <v>100.363</v>
          </cell>
          <cell r="FL57">
            <v>101.8</v>
          </cell>
          <cell r="FM57">
            <v>103.959</v>
          </cell>
          <cell r="FN57">
            <v>103.822</v>
          </cell>
          <cell r="FO57">
            <v>105.499</v>
          </cell>
          <cell r="FP57">
            <v>108.447</v>
          </cell>
          <cell r="FQ57">
            <v>110.07299999999999</v>
          </cell>
          <cell r="FR57">
            <v>111.12</v>
          </cell>
          <cell r="FS57">
            <v>114.202</v>
          </cell>
          <cell r="FT57">
            <v>119.756</v>
          </cell>
          <cell r="FU57">
            <v>119.193</v>
          </cell>
          <cell r="FV57">
            <v>118.746</v>
          </cell>
          <cell r="FW57">
            <v>120.90600000000001</v>
          </cell>
          <cell r="FX57">
            <v>123.361</v>
          </cell>
          <cell r="FY57">
            <v>127.419</v>
          </cell>
          <cell r="FZ57">
            <v>129.07</v>
          </cell>
          <cell r="GA57">
            <v>122.07</v>
          </cell>
          <cell r="GB57">
            <v>126.517</v>
          </cell>
          <cell r="GC57">
            <v>131.16200000000001</v>
          </cell>
          <cell r="GD57">
            <v>129.55699999999999</v>
          </cell>
          <cell r="GE57">
            <v>132.744</v>
          </cell>
          <cell r="GF57">
            <v>131.648</v>
          </cell>
          <cell r="GG57">
            <v>137.16</v>
          </cell>
          <cell r="GH57">
            <v>134.583</v>
          </cell>
          <cell r="GI57">
            <v>137.31100000000001</v>
          </cell>
          <cell r="GJ57">
            <v>133.20500000000001</v>
          </cell>
          <cell r="GK57">
            <v>128.30000000000001</v>
          </cell>
          <cell r="GL57">
            <v>127.833</v>
          </cell>
          <cell r="GM57">
            <v>126.931</v>
          </cell>
          <cell r="GN57">
            <v>127.437</v>
          </cell>
          <cell r="GO57">
            <v>122.95699999999999</v>
          </cell>
          <cell r="GP57">
            <v>121.608</v>
          </cell>
          <cell r="GQ57">
            <v>119.889</v>
          </cell>
          <cell r="GR57">
            <v>117.67700000000001</v>
          </cell>
          <cell r="GS57">
            <v>120.009</v>
          </cell>
          <cell r="GT57">
            <v>119.809</v>
          </cell>
          <cell r="GU57">
            <v>124.38200000000001</v>
          </cell>
          <cell r="GV57">
            <v>127.834</v>
          </cell>
          <cell r="GW57">
            <v>129.316</v>
          </cell>
          <cell r="GX57">
            <v>127.09</v>
          </cell>
          <cell r="GY57">
            <v>125.4</v>
          </cell>
          <cell r="GZ57">
            <v>122.83</v>
          </cell>
          <cell r="HA57">
            <v>126.396</v>
          </cell>
          <cell r="HB57">
            <v>130.303</v>
          </cell>
          <cell r="HC57">
            <v>132.703</v>
          </cell>
          <cell r="HD57">
            <v>134.239</v>
          </cell>
          <cell r="HE57">
            <v>130.14400000000001</v>
          </cell>
          <cell r="HF57">
            <v>131.51900000000001</v>
          </cell>
          <cell r="HG57">
            <v>133.80799999999999</v>
          </cell>
          <cell r="HH57">
            <v>137.03800000000001</v>
          </cell>
          <cell r="HI57">
            <v>138.17500000000001</v>
          </cell>
          <cell r="HJ57">
            <v>142.69</v>
          </cell>
          <cell r="HK57">
            <v>143.744</v>
          </cell>
          <cell r="HL57">
            <v>147.34299999999999</v>
          </cell>
          <cell r="HM57">
            <v>152.31</v>
          </cell>
          <cell r="HN57">
            <v>154.136</v>
          </cell>
          <cell r="HO57">
            <v>150.459</v>
          </cell>
          <cell r="HP57">
            <v>150.55099999999999</v>
          </cell>
          <cell r="HQ57">
            <v>151.88399999999999</v>
          </cell>
          <cell r="HR57">
            <v>149.809</v>
          </cell>
          <cell r="HS57">
            <v>144.41499999999999</v>
          </cell>
          <cell r="HT57">
            <v>145.26599999999999</v>
          </cell>
          <cell r="HU57">
            <v>146.37</v>
          </cell>
          <cell r="HV57">
            <v>148.09700000000001</v>
          </cell>
          <cell r="HW57">
            <v>150.00399999999999</v>
          </cell>
          <cell r="HX57">
            <v>150.45699999999999</v>
          </cell>
          <cell r="HY57">
            <v>148.21899999999999</v>
          </cell>
          <cell r="HZ57">
            <v>145.822</v>
          </cell>
          <cell r="IA57">
            <v>147.58699999999999</v>
          </cell>
          <cell r="IB57">
            <v>145.56100000000001</v>
          </cell>
          <cell r="IC57">
            <v>141.84700000000001</v>
          </cell>
          <cell r="ID57">
            <v>138.04499999999999</v>
          </cell>
          <cell r="IE57">
            <v>134.43199999999999</v>
          </cell>
          <cell r="IF57">
            <v>135.61099999999999</v>
          </cell>
          <cell r="IG57">
            <v>156.09700000000001</v>
          </cell>
          <cell r="IH57">
            <v>154.15700000000001</v>
          </cell>
          <cell r="II57">
            <v>152.4</v>
          </cell>
          <cell r="IJ57">
            <v>154.11199999999999</v>
          </cell>
          <cell r="IK57">
            <v>150.79400000000001</v>
          </cell>
          <cell r="IL57">
            <v>155.51599999999999</v>
          </cell>
          <cell r="IM57">
            <v>158.72900000000001</v>
          </cell>
          <cell r="IN57">
            <v>157.798</v>
          </cell>
          <cell r="IO57">
            <v>157.114</v>
          </cell>
          <cell r="IP57">
            <v>156.631</v>
          </cell>
          <cell r="IQ57">
            <v>158.36699999999999</v>
          </cell>
          <cell r="IR57">
            <v>156.92699999999999</v>
          </cell>
          <cell r="IS57">
            <v>152.36000000000001</v>
          </cell>
          <cell r="IT57">
            <v>150.77699999999999</v>
          </cell>
          <cell r="IU57">
            <v>154.67599999999999</v>
          </cell>
          <cell r="IV57">
            <v>164.42599999999999</v>
          </cell>
          <cell r="IW57">
            <v>174.58699999999999</v>
          </cell>
          <cell r="IX57">
            <v>179.48699999999999</v>
          </cell>
          <cell r="IY57">
            <v>187.17400000000001</v>
          </cell>
          <cell r="IZ57">
            <v>187.77699999999999</v>
          </cell>
          <cell r="JA57">
            <v>180.22800000000001</v>
          </cell>
          <cell r="JB57">
            <v>175.03899999999999</v>
          </cell>
          <cell r="JC57">
            <v>173.398</v>
          </cell>
          <cell r="JD57">
            <v>173.59299999999999</v>
          </cell>
          <cell r="JE57">
            <v>175.416</v>
          </cell>
          <cell r="JF57">
            <v>178.45699999999999</v>
          </cell>
          <cell r="JG57">
            <v>177.749</v>
          </cell>
          <cell r="JH57">
            <v>179.98</v>
          </cell>
          <cell r="JI57">
            <v>174.21</v>
          </cell>
          <cell r="JJ57">
            <v>168.41</v>
          </cell>
          <cell r="JK57">
            <v>162.90100000000001</v>
          </cell>
          <cell r="JL57">
            <v>161.428</v>
          </cell>
          <cell r="JM57">
            <v>157.09899999999999</v>
          </cell>
          <cell r="JN57">
            <v>155.92099999999999</v>
          </cell>
          <cell r="JO57">
            <v>157.13300000000001</v>
          </cell>
          <cell r="JP57">
            <v>166.32300000000001</v>
          </cell>
          <cell r="JQ57">
            <v>168.00700000000001</v>
          </cell>
          <cell r="JR57">
            <v>171.65899999999999</v>
          </cell>
          <cell r="JS57">
            <v>170.94399999999999</v>
          </cell>
          <cell r="JT57">
            <v>169.83799999999999</v>
          </cell>
          <cell r="JU57">
            <v>165.709</v>
          </cell>
          <cell r="JV57">
            <v>163.124</v>
          </cell>
          <cell r="JW57">
            <v>160.756</v>
          </cell>
          <cell r="JX57">
            <v>158.137</v>
          </cell>
          <cell r="JY57">
            <v>158.114</v>
          </cell>
          <cell r="JZ57">
            <v>165.755</v>
          </cell>
          <cell r="KA57">
            <v>167.292</v>
          </cell>
          <cell r="KB57">
            <v>165.89400000000001</v>
          </cell>
          <cell r="KC57">
            <v>159.16399999999999</v>
          </cell>
          <cell r="KD57">
            <v>161.37200000000001</v>
          </cell>
          <cell r="KE57">
            <v>162.75200000000001</v>
          </cell>
          <cell r="KF57">
            <v>166.696</v>
          </cell>
          <cell r="KG57">
            <v>165.72200000000001</v>
          </cell>
          <cell r="KH57">
            <v>168.791</v>
          </cell>
          <cell r="KI57">
            <v>171.452</v>
          </cell>
          <cell r="KJ57">
            <v>170.90799999999999</v>
          </cell>
          <cell r="KK57">
            <v>171.733</v>
          </cell>
          <cell r="KL57">
            <v>169.11500000000001</v>
          </cell>
          <cell r="KM57">
            <v>168.33500000000001</v>
          </cell>
          <cell r="KN57">
            <v>168.041</v>
          </cell>
          <cell r="KO57">
            <v>169.28800000000001</v>
          </cell>
          <cell r="KP57">
            <v>176.358</v>
          </cell>
          <cell r="KQ57">
            <v>182.43899999999999</v>
          </cell>
          <cell r="KR57">
            <v>183.84399999999999</v>
          </cell>
          <cell r="KS57">
            <v>183.56700000000001</v>
          </cell>
          <cell r="KT57">
            <v>182.928</v>
          </cell>
          <cell r="KU57">
            <v>179.51900000000001</v>
          </cell>
          <cell r="KV57">
            <v>181.93</v>
          </cell>
          <cell r="KW57">
            <v>188.84800000000001</v>
          </cell>
          <cell r="KX57">
            <v>192.589</v>
          </cell>
          <cell r="KY57">
            <v>197.15700000000001</v>
          </cell>
          <cell r="KZ57">
            <v>206.34899999999999</v>
          </cell>
          <cell r="LA57">
            <v>208.40700000000001</v>
          </cell>
          <cell r="LB57">
            <v>206.93600000000001</v>
          </cell>
          <cell r="LC57">
            <v>205.99700000000001</v>
          </cell>
          <cell r="LD57">
            <v>205.804</v>
          </cell>
          <cell r="LE57">
            <v>205.304</v>
          </cell>
          <cell r="LF57">
            <v>205.535</v>
          </cell>
          <cell r="LG57">
            <v>205.21600000000001</v>
          </cell>
          <cell r="LH57">
            <v>205.71</v>
          </cell>
          <cell r="LI57">
            <v>199.97300000000001</v>
          </cell>
          <cell r="LJ57">
            <v>198.303</v>
          </cell>
          <cell r="LK57">
            <v>195.33</v>
          </cell>
          <cell r="LL57">
            <v>197.69</v>
          </cell>
          <cell r="LM57">
            <v>197.292</v>
          </cell>
          <cell r="LN57">
            <v>203.99700000000001</v>
          </cell>
          <cell r="LO57">
            <v>203.898</v>
          </cell>
          <cell r="LP57">
            <v>204.47300000000001</v>
          </cell>
          <cell r="LQ57">
            <v>195.595</v>
          </cell>
          <cell r="LR57">
            <v>197.58699999999999</v>
          </cell>
          <cell r="LS57">
            <v>187.48599999999999</v>
          </cell>
          <cell r="LT57">
            <v>176.90299999999999</v>
          </cell>
          <cell r="LU57">
            <v>164.577</v>
          </cell>
          <cell r="LV57">
            <v>164.821</v>
          </cell>
          <cell r="LW57">
            <v>163.81200000000001</v>
          </cell>
          <cell r="LX57">
            <v>163.70699999999999</v>
          </cell>
          <cell r="LY57">
            <v>169.75899999999999</v>
          </cell>
          <cell r="LZ57">
            <v>172.595</v>
          </cell>
          <cell r="MA57">
            <v>171.75399999999999</v>
          </cell>
          <cell r="MB57">
            <v>171.11699999999999</v>
          </cell>
          <cell r="MC57">
            <v>170.89599999999999</v>
          </cell>
          <cell r="MD57">
            <v>172.86099999999999</v>
          </cell>
          <cell r="ME57">
            <v>169.16499999999999</v>
          </cell>
          <cell r="MF57">
            <v>167.95400000000001</v>
          </cell>
          <cell r="MG57">
            <v>169.381</v>
          </cell>
          <cell r="MH57">
            <v>174.958</v>
          </cell>
          <cell r="MI57">
            <v>184.161</v>
          </cell>
          <cell r="MJ57">
            <v>188.76499999999999</v>
          </cell>
          <cell r="MK57">
            <v>187.22900000000001</v>
          </cell>
          <cell r="ML57">
            <v>187.43799999999999</v>
          </cell>
          <cell r="MM57">
            <v>188.221</v>
          </cell>
          <cell r="MN57">
            <v>187.238</v>
          </cell>
          <cell r="MO57">
            <v>185.33099999999999</v>
          </cell>
          <cell r="MP57">
            <v>188.84399999999999</v>
          </cell>
          <cell r="MQ57">
            <v>190.898</v>
          </cell>
          <cell r="MR57">
            <v>199.29900000000001</v>
          </cell>
          <cell r="MS57">
            <v>205.11099999999999</v>
          </cell>
          <cell r="MT57">
            <v>210.6</v>
          </cell>
          <cell r="MU57">
            <v>206.452</v>
          </cell>
          <cell r="MV57">
            <v>209.54</v>
          </cell>
          <cell r="MW57">
            <v>207.19800000000001</v>
          </cell>
          <cell r="MX57">
            <v>203.447</v>
          </cell>
          <cell r="MY57">
            <v>201.19399999999999</v>
          </cell>
          <cell r="MZ57">
            <v>185.28</v>
          </cell>
          <cell r="NA57">
            <v>188.369</v>
          </cell>
          <cell r="NB57">
            <v>196.33699999999999</v>
          </cell>
          <cell r="NC57">
            <v>198.45099999999999</v>
          </cell>
          <cell r="ND57">
            <v>204.858</v>
          </cell>
          <cell r="NE57">
            <v>210.166</v>
          </cell>
          <cell r="NF57">
            <v>215.04900000000001</v>
          </cell>
          <cell r="NG57">
            <v>217.82</v>
          </cell>
          <cell r="NH57">
            <v>216.857</v>
          </cell>
          <cell r="NI57">
            <v>209.65899999999999</v>
          </cell>
          <cell r="NJ57">
            <v>205.012</v>
          </cell>
          <cell r="NK57">
            <v>203.29499999999999</v>
          </cell>
          <cell r="NL57">
            <v>201.46899999999999</v>
          </cell>
          <cell r="NM57">
            <v>198.71700000000001</v>
          </cell>
          <cell r="NN57">
            <v>201.40700000000001</v>
          </cell>
          <cell r="NO57">
            <v>206.898</v>
          </cell>
          <cell r="NP57">
            <v>210.78800000000001</v>
          </cell>
          <cell r="NQ57">
            <v>212.92400000000001</v>
          </cell>
          <cell r="NR57">
            <v>210.83600000000001</v>
          </cell>
          <cell r="NS57">
            <v>212.89599999999999</v>
          </cell>
          <cell r="NT57">
            <v>212.387</v>
          </cell>
          <cell r="NU57">
            <v>212.36</v>
          </cell>
          <cell r="NV57">
            <v>212.184</v>
          </cell>
          <cell r="NW57">
            <v>218.29499999999999</v>
          </cell>
          <cell r="NX57">
            <v>215.53100000000001</v>
          </cell>
          <cell r="NY57">
            <v>218.994</v>
          </cell>
          <cell r="NZ57">
            <v>228.88</v>
          </cell>
          <cell r="OA57">
            <v>232.869</v>
          </cell>
          <cell r="OB57">
            <v>222.71299999999999</v>
          </cell>
          <cell r="OC57">
            <v>206.892</v>
          </cell>
          <cell r="OD57">
            <v>208.06100000000001</v>
          </cell>
          <cell r="OE57">
            <v>215.142</v>
          </cell>
          <cell r="OF57">
            <v>214.542</v>
          </cell>
          <cell r="OG57">
            <v>220.821</v>
          </cell>
          <cell r="OH57">
            <v>229.05799999999999</v>
          </cell>
          <cell r="OI57">
            <v>232.82400000000001</v>
          </cell>
          <cell r="OJ57">
            <v>228.91200000000001</v>
          </cell>
          <cell r="OK57">
            <v>225.21799999999999</v>
          </cell>
          <cell r="OL57">
            <v>227.05799999999999</v>
          </cell>
          <cell r="OM57">
            <v>224.81200000000001</v>
          </cell>
          <cell r="ON57">
            <v>223.51499999999999</v>
          </cell>
          <cell r="OO57">
            <v>209.41200000000001</v>
          </cell>
          <cell r="OP57">
            <v>207.14</v>
          </cell>
          <cell r="OQ57">
            <v>209.214</v>
          </cell>
          <cell r="OR57">
            <v>203.142</v>
          </cell>
          <cell r="OS57">
            <v>203.131</v>
          </cell>
          <cell r="OT57">
            <v>200.68899999999999</v>
          </cell>
          <cell r="OU57">
            <v>199.001</v>
          </cell>
          <cell r="OV57">
            <v>201.64500000000001</v>
          </cell>
          <cell r="OW57">
            <v>201.28899999999999</v>
          </cell>
          <cell r="OX57">
            <v>232.52600000000001</v>
          </cell>
          <cell r="OY57">
            <v>238.791</v>
          </cell>
          <cell r="OZ57">
            <v>243.27</v>
          </cell>
          <cell r="PA57">
            <v>249.51900000000001</v>
          </cell>
          <cell r="PB57">
            <v>248.15299999999999</v>
          </cell>
          <cell r="PC57">
            <v>240.77199999999999</v>
          </cell>
          <cell r="PD57">
            <v>240.304</v>
          </cell>
          <cell r="PE57">
            <v>239.94200000000001</v>
          </cell>
          <cell r="PF57">
            <v>239.55</v>
          </cell>
          <cell r="PG57">
            <v>240.321</v>
          </cell>
          <cell r="PH57">
            <v>236.03299999999999</v>
          </cell>
          <cell r="PI57">
            <v>238.67400000000001</v>
          </cell>
          <cell r="PJ57">
            <v>237.58699999999999</v>
          </cell>
          <cell r="PK57">
            <v>233.167</v>
          </cell>
          <cell r="PL57">
            <v>235.41300000000001</v>
          </cell>
          <cell r="PM57">
            <v>235.68100000000001</v>
          </cell>
          <cell r="PN57">
            <v>238.744</v>
          </cell>
          <cell r="PO57">
            <v>246.31100000000001</v>
          </cell>
          <cell r="PP57">
            <v>250.989</v>
          </cell>
          <cell r="PQ57">
            <v>254.184</v>
          </cell>
          <cell r="PR57">
            <v>261.32600000000002</v>
          </cell>
          <cell r="PS57">
            <v>257.60399999999998</v>
          </cell>
          <cell r="PT57">
            <v>253.89099999999999</v>
          </cell>
          <cell r="PU57">
            <v>247.18700000000001</v>
          </cell>
          <cell r="PV57">
            <v>248.00800000000001</v>
          </cell>
          <cell r="PW57">
            <v>245.86099999999999</v>
          </cell>
          <cell r="PX57">
            <v>238.81299999999999</v>
          </cell>
          <cell r="PY57">
            <v>238.23699999999999</v>
          </cell>
          <cell r="PZ57">
            <v>236.75800000000001</v>
          </cell>
          <cell r="QA57">
            <v>240.65799999999999</v>
          </cell>
          <cell r="QB57">
            <v>243.078</v>
          </cell>
          <cell r="QC57">
            <v>250.898</v>
          </cell>
          <cell r="QD57">
            <v>257.29599999999999</v>
          </cell>
          <cell r="QE57">
            <v>236.75200000000001</v>
          </cell>
          <cell r="QF57">
            <v>226.12700000000001</v>
          </cell>
          <cell r="QG57">
            <v>223.13200000000001</v>
          </cell>
          <cell r="QH57">
            <v>216.59899999999999</v>
          </cell>
          <cell r="QI57">
            <v>213.66200000000001</v>
          </cell>
          <cell r="QJ57">
            <v>209.31299999999999</v>
          </cell>
          <cell r="QK57">
            <v>205.11199999999999</v>
          </cell>
          <cell r="QL57">
            <v>202.43700000000001</v>
          </cell>
          <cell r="QM57">
            <v>201.51499999999999</v>
          </cell>
          <cell r="QN57">
            <v>204.88399999999999</v>
          </cell>
          <cell r="QO57">
            <v>205.05799999999999</v>
          </cell>
          <cell r="QP57">
            <v>204.12</v>
          </cell>
          <cell r="QQ57">
            <v>206.786</v>
          </cell>
          <cell r="QR57">
            <v>208.39099999999999</v>
          </cell>
          <cell r="QS57">
            <v>212.61500000000001</v>
          </cell>
          <cell r="QT57">
            <v>213.006</v>
          </cell>
          <cell r="QU57">
            <v>214.429</v>
          </cell>
          <cell r="QV57">
            <v>209.18899999999999</v>
          </cell>
          <cell r="QW57">
            <v>209.33</v>
          </cell>
          <cell r="QX57">
            <v>205.43700000000001</v>
          </cell>
          <cell r="QY57">
            <v>201.65299999999999</v>
          </cell>
          <cell r="QZ57">
            <v>203.61500000000001</v>
          </cell>
          <cell r="RA57">
            <v>200.92500000000001</v>
          </cell>
          <cell r="RB57">
            <v>197.916</v>
          </cell>
          <cell r="RC57">
            <v>200.14500000000001</v>
          </cell>
          <cell r="RD57">
            <v>199.447</v>
          </cell>
          <cell r="RE57">
            <v>197.99100000000001</v>
          </cell>
          <cell r="RF57">
            <v>197.77799999999999</v>
          </cell>
          <cell r="RG57">
            <v>193.726</v>
          </cell>
          <cell r="RH57">
            <v>193.55099999999999</v>
          </cell>
          <cell r="RI57">
            <v>190.56800000000001</v>
          </cell>
          <cell r="RJ57">
            <v>187.05099999999999</v>
          </cell>
          <cell r="RK57">
            <v>185.798</v>
          </cell>
          <cell r="RL57">
            <v>185.191</v>
          </cell>
          <cell r="RM57">
            <v>190.696</v>
          </cell>
          <cell r="RN57">
            <v>189.21100000000001</v>
          </cell>
          <cell r="RO57">
            <v>188.971</v>
          </cell>
          <cell r="RP57">
            <v>187.07599999999999</v>
          </cell>
          <cell r="RQ57">
            <v>189.167</v>
          </cell>
          <cell r="RR57">
            <v>186.74700000000001</v>
          </cell>
          <cell r="RS57">
            <v>187.535</v>
          </cell>
          <cell r="RT57">
            <v>189.989</v>
          </cell>
          <cell r="RU57">
            <v>188.57499999999999</v>
          </cell>
          <cell r="RV57">
            <v>188.82300000000001</v>
          </cell>
          <cell r="RW57">
            <v>188.86600000000001</v>
          </cell>
          <cell r="RX57">
            <v>190.31100000000001</v>
          </cell>
          <cell r="RY57">
            <v>192.35499999999999</v>
          </cell>
          <cell r="RZ57">
            <v>198.66300000000001</v>
          </cell>
          <cell r="SA57">
            <v>200.501</v>
          </cell>
          <cell r="SB57">
            <v>200.84</v>
          </cell>
          <cell r="SC57">
            <v>203.203</v>
          </cell>
          <cell r="SD57">
            <v>205.738</v>
          </cell>
          <cell r="SE57">
            <v>207.24199999999999</v>
          </cell>
          <cell r="SF57">
            <v>205.161</v>
          </cell>
          <cell r="SG57">
            <v>203.99700000000001</v>
          </cell>
          <cell r="SH57">
            <v>203.11699999999999</v>
          </cell>
          <cell r="SI57">
            <v>202.88</v>
          </cell>
          <cell r="SJ57">
            <v>199.68299999999999</v>
          </cell>
          <cell r="SK57">
            <v>195.506</v>
          </cell>
          <cell r="SL57">
            <v>195.83799999999999</v>
          </cell>
          <cell r="SM57">
            <v>196.29900000000001</v>
          </cell>
          <cell r="SN57">
            <v>196.65700000000001</v>
          </cell>
          <cell r="SO57">
            <v>197.036</v>
          </cell>
          <cell r="SP57">
            <v>195.83500000000001</v>
          </cell>
          <cell r="SQ57">
            <v>195.93</v>
          </cell>
          <cell r="SR57">
            <v>193.21100000000001</v>
          </cell>
          <cell r="SS57">
            <v>192.63300000000001</v>
          </cell>
          <cell r="TJ57" t="str">
            <v>Energy</v>
          </cell>
        </row>
        <row r="58">
          <cell r="A58" t="str">
            <v>USQ12441AB91 Corp</v>
          </cell>
          <cell r="B58" t="str">
            <v>BHP 6 3/4 10/19/75 nc-25</v>
          </cell>
          <cell r="C58" t="str">
            <v>USQ12441AB91</v>
          </cell>
          <cell r="D58">
            <v>238.8462864692211</v>
          </cell>
          <cell r="E58">
            <v>238.66123356235028</v>
          </cell>
          <cell r="F58">
            <v>239.00833279848098</v>
          </cell>
          <cell r="G58">
            <v>242.33028254830836</v>
          </cell>
          <cell r="H58">
            <v>244.12779645991324</v>
          </cell>
          <cell r="I58">
            <v>249.48332761335374</v>
          </cell>
          <cell r="J58">
            <v>254.95289136886595</v>
          </cell>
          <cell r="K58">
            <v>257.59164579224586</v>
          </cell>
          <cell r="L58">
            <v>258.39187457871435</v>
          </cell>
          <cell r="M58">
            <v>261.73883147811887</v>
          </cell>
          <cell r="N58">
            <v>269.33500323367116</v>
          </cell>
          <cell r="O58">
            <v>269.91616938984396</v>
          </cell>
          <cell r="P58">
            <v>274.61451265239714</v>
          </cell>
          <cell r="Q58">
            <v>272.4388906391859</v>
          </cell>
          <cell r="R58">
            <v>274.17038567590714</v>
          </cell>
          <cell r="S58">
            <v>273.11208310580253</v>
          </cell>
          <cell r="T58">
            <v>276.46404143512245</v>
          </cell>
          <cell r="U58">
            <v>275.88187499296663</v>
          </cell>
          <cell r="V58">
            <v>277.50233828556537</v>
          </cell>
          <cell r="W58">
            <v>277.65038061106208</v>
          </cell>
          <cell r="X58">
            <v>286.72997647953036</v>
          </cell>
          <cell r="Y58">
            <v>289.56878809952735</v>
          </cell>
          <cell r="Z58">
            <v>297.84915546751023</v>
          </cell>
          <cell r="AA58">
            <v>297.40302791905401</v>
          </cell>
          <cell r="AB58">
            <v>302.02434916090965</v>
          </cell>
          <cell r="AC58">
            <v>302.89659853816033</v>
          </cell>
          <cell r="AD58">
            <v>300.65695822203162</v>
          </cell>
          <cell r="AE58">
            <v>303.50077127194402</v>
          </cell>
          <cell r="AF58">
            <v>301.25312866795059</v>
          </cell>
          <cell r="AG58">
            <v>301.57021932458878</v>
          </cell>
          <cell r="AH58">
            <v>302.10237146759033</v>
          </cell>
          <cell r="AI58">
            <v>302.92760740363599</v>
          </cell>
          <cell r="AJ58">
            <v>305.25827374422551</v>
          </cell>
          <cell r="AK58">
            <v>308.3221497104168</v>
          </cell>
          <cell r="AL58">
            <v>310.17968078100682</v>
          </cell>
          <cell r="AM58">
            <v>308.07507907259469</v>
          </cell>
          <cell r="AN58">
            <v>307.53392435574534</v>
          </cell>
          <cell r="AO58">
            <v>307.84801415443417</v>
          </cell>
          <cell r="AP58">
            <v>305.50634466803075</v>
          </cell>
          <cell r="AQ58">
            <v>304.66310358428956</v>
          </cell>
          <cell r="AR58">
            <v>306.15653055703643</v>
          </cell>
          <cell r="AS58">
            <v>305.83943990039825</v>
          </cell>
          <cell r="AT58">
            <v>304.30800206029414</v>
          </cell>
          <cell r="AU58">
            <v>301.38516641771793</v>
          </cell>
          <cell r="AV58">
            <v>304.29199748456477</v>
          </cell>
          <cell r="AW58">
            <v>309.2184059512615</v>
          </cell>
          <cell r="AX58">
            <v>305.93646764075754</v>
          </cell>
          <cell r="AY58">
            <v>299.85873000752929</v>
          </cell>
          <cell r="AZ58">
            <v>287.4081703760624</v>
          </cell>
          <cell r="BA58">
            <v>284.59136504769322</v>
          </cell>
          <cell r="BB58">
            <v>283.89316543149948</v>
          </cell>
          <cell r="BC58">
            <v>300.10780121731756</v>
          </cell>
          <cell r="BD58">
            <v>311.90517410182952</v>
          </cell>
          <cell r="BE58">
            <v>325.82115269851687</v>
          </cell>
          <cell r="BF58">
            <v>327.96376527428629</v>
          </cell>
          <cell r="BG58">
            <v>330.32944162428379</v>
          </cell>
          <cell r="BH58">
            <v>327.20154735517502</v>
          </cell>
          <cell r="BI58">
            <v>326.67139578413963</v>
          </cell>
          <cell r="BJ58">
            <v>334.01949661588668</v>
          </cell>
          <cell r="BK58">
            <v>335.34087439954283</v>
          </cell>
          <cell r="BL58">
            <v>340.37731432437891</v>
          </cell>
          <cell r="BM58">
            <v>347.39732135367393</v>
          </cell>
          <cell r="BN58">
            <v>344.11938418710236</v>
          </cell>
          <cell r="BO58">
            <v>341.9417616019249</v>
          </cell>
          <cell r="BP58">
            <v>353.3520238109827</v>
          </cell>
          <cell r="BQ58">
            <v>356.14082113182542</v>
          </cell>
          <cell r="BR58">
            <v>355.08952056360243</v>
          </cell>
          <cell r="BS58">
            <v>348.35459503948687</v>
          </cell>
          <cell r="BT58">
            <v>350.6842610940933</v>
          </cell>
          <cell r="BU58">
            <v>361.07523188638686</v>
          </cell>
          <cell r="BV58">
            <v>357.39117861068246</v>
          </cell>
          <cell r="BW58">
            <v>362.03450614416596</v>
          </cell>
          <cell r="BX58">
            <v>366.73384969270234</v>
          </cell>
          <cell r="BY58">
            <v>376.11153078413014</v>
          </cell>
          <cell r="BZ58">
            <v>385.14311292541026</v>
          </cell>
          <cell r="CA58">
            <v>372.01335911142826</v>
          </cell>
          <cell r="CB58">
            <v>369.3686029721498</v>
          </cell>
          <cell r="CC58">
            <v>372.22842059779168</v>
          </cell>
          <cell r="CD58">
            <v>371.79929791104792</v>
          </cell>
          <cell r="CE58">
            <v>383.71670511353017</v>
          </cell>
          <cell r="CF58">
            <v>396.36632165563105</v>
          </cell>
          <cell r="CG58">
            <v>392.88232557654379</v>
          </cell>
          <cell r="CH58">
            <v>401.22571096146106</v>
          </cell>
          <cell r="CI58">
            <v>403.65640590035918</v>
          </cell>
          <cell r="CJ58">
            <v>406.43219950342177</v>
          </cell>
          <cell r="CK58">
            <v>404.54065870940684</v>
          </cell>
          <cell r="CL58">
            <v>406.62325412619117</v>
          </cell>
          <cell r="CM58">
            <v>408.26872456836696</v>
          </cell>
          <cell r="CN58">
            <v>434.32217328381535</v>
          </cell>
          <cell r="CO58">
            <v>442.28144885122771</v>
          </cell>
          <cell r="CP58">
            <v>476.46522203719616</v>
          </cell>
          <cell r="CQ58">
            <v>498.06239669799805</v>
          </cell>
          <cell r="CR58">
            <v>502.75073710072041</v>
          </cell>
          <cell r="CS58">
            <v>527.0616876336336</v>
          </cell>
          <cell r="CT58">
            <v>522.85148393082613</v>
          </cell>
          <cell r="CU58">
            <v>517.39992532300948</v>
          </cell>
          <cell r="CV58">
            <v>526.41250203061099</v>
          </cell>
          <cell r="CW58">
            <v>530.36363166379931</v>
          </cell>
          <cell r="CX58">
            <v>560.45323432099815</v>
          </cell>
          <cell r="CY58">
            <v>572.61471130335337</v>
          </cell>
          <cell r="CZ58">
            <v>592.83649273741253</v>
          </cell>
          <cell r="DA58">
            <v>628.08657078135013</v>
          </cell>
          <cell r="DB58">
            <v>655.6464501873254</v>
          </cell>
          <cell r="DC58">
            <v>598.06098642706866</v>
          </cell>
          <cell r="DD58">
            <v>586.15458237040036</v>
          </cell>
          <cell r="DE58">
            <v>512.25645479798322</v>
          </cell>
          <cell r="DF58">
            <v>430.62111514639855</v>
          </cell>
          <cell r="DG58">
            <v>413.77930004918574</v>
          </cell>
          <cell r="DH58">
            <v>326.57336775779726</v>
          </cell>
          <cell r="DI58">
            <v>340.36831175053123</v>
          </cell>
          <cell r="DJ58">
            <v>309.64352749407294</v>
          </cell>
          <cell r="DK58">
            <v>306.8077167320252</v>
          </cell>
          <cell r="DL58">
            <v>312.57836656844614</v>
          </cell>
          <cell r="DM58">
            <v>280.19510815203193</v>
          </cell>
          <cell r="DN58">
            <v>274.28841942191121</v>
          </cell>
          <cell r="DO58">
            <v>262.63508771896363</v>
          </cell>
          <cell r="DP58">
            <v>263.78541659951208</v>
          </cell>
          <cell r="DQ58">
            <v>255.82614103209971</v>
          </cell>
          <cell r="DR58">
            <v>263.25126388454436</v>
          </cell>
          <cell r="DS58">
            <v>223.2108162676096</v>
          </cell>
          <cell r="DT58">
            <v>212.6147868487835</v>
          </cell>
          <cell r="DU58">
            <v>205.83684902739523</v>
          </cell>
          <cell r="DV58">
            <v>200.01818546378612</v>
          </cell>
          <cell r="DW58">
            <v>191.49874974584577</v>
          </cell>
          <cell r="DX58">
            <v>182.69223195075986</v>
          </cell>
          <cell r="DY58">
            <v>180.16851041543484</v>
          </cell>
          <cell r="DZ58">
            <v>182.70823652648926</v>
          </cell>
          <cell r="EA58">
            <v>182.08405807304382</v>
          </cell>
          <cell r="EB58">
            <v>179.82241146528719</v>
          </cell>
          <cell r="EC58">
            <v>180.3655667541027</v>
          </cell>
          <cell r="ED58">
            <v>183.37242641925812</v>
          </cell>
          <cell r="EE58">
            <v>185.85513622927664</v>
          </cell>
          <cell r="EF58">
            <v>184.53976016151904</v>
          </cell>
          <cell r="EG58">
            <v>180.02646980583668</v>
          </cell>
          <cell r="EH58">
            <v>179.54633253395559</v>
          </cell>
          <cell r="EI58">
            <v>186.72638532054424</v>
          </cell>
          <cell r="EJ58">
            <v>195.07177127742767</v>
          </cell>
          <cell r="EK58">
            <v>199.41201215803622</v>
          </cell>
          <cell r="EL58">
            <v>192.84713525104522</v>
          </cell>
          <cell r="EM58">
            <v>190.54547720396519</v>
          </cell>
          <cell r="EN58">
            <v>185.55605072033404</v>
          </cell>
          <cell r="EO58">
            <v>189.85127873170376</v>
          </cell>
          <cell r="EP58">
            <v>182.06705321133134</v>
          </cell>
          <cell r="EQ58">
            <v>176.69851834011078</v>
          </cell>
          <cell r="ER58">
            <v>174.48388517355917</v>
          </cell>
          <cell r="ES58">
            <v>173.82169585275651</v>
          </cell>
          <cell r="ET58">
            <v>171.50103237199784</v>
          </cell>
          <cell r="EU58">
            <v>173.12649709451199</v>
          </cell>
          <cell r="EV58">
            <v>176.63249946522711</v>
          </cell>
          <cell r="EW58">
            <v>176.24538878977299</v>
          </cell>
          <cell r="EX58">
            <v>174.33784342002869</v>
          </cell>
          <cell r="EY58">
            <v>176.03132758939265</v>
          </cell>
          <cell r="EZ58">
            <v>173.36056401455403</v>
          </cell>
          <cell r="FA58">
            <v>174.90300500047206</v>
          </cell>
          <cell r="FB58">
            <v>177.43572910964488</v>
          </cell>
          <cell r="FC58">
            <v>175.35313369286061</v>
          </cell>
          <cell r="FD58">
            <v>175.48917258656024</v>
          </cell>
          <cell r="FE58">
            <v>166.64964535403251</v>
          </cell>
          <cell r="FF58">
            <v>164.15493211221695</v>
          </cell>
          <cell r="FG58">
            <v>166.80468968141079</v>
          </cell>
          <cell r="FH58">
            <v>170.09563056576252</v>
          </cell>
          <cell r="FI58">
            <v>165.37828186953067</v>
          </cell>
          <cell r="FJ58">
            <v>165.07819607460499</v>
          </cell>
          <cell r="FK58">
            <v>164.78811313951016</v>
          </cell>
          <cell r="FL58">
            <v>165.91043401253222</v>
          </cell>
          <cell r="FM58">
            <v>166.48859931075575</v>
          </cell>
          <cell r="FN58">
            <v>167.22180893635752</v>
          </cell>
          <cell r="FO58">
            <v>170.84084362316131</v>
          </cell>
          <cell r="FP58">
            <v>171.59505925440789</v>
          </cell>
          <cell r="FQ58">
            <v>177.94487467503549</v>
          </cell>
          <cell r="FR58">
            <v>171.57505353474619</v>
          </cell>
          <cell r="FS58">
            <v>181.06476665627957</v>
          </cell>
          <cell r="FT58">
            <v>179.15221985661984</v>
          </cell>
          <cell r="FU58">
            <v>181.00675006926062</v>
          </cell>
          <cell r="FV58">
            <v>182.00903662431239</v>
          </cell>
          <cell r="FW58">
            <v>186.26725405430793</v>
          </cell>
          <cell r="FX58">
            <v>190.05733764421939</v>
          </cell>
          <cell r="FY58">
            <v>195.07077099144456</v>
          </cell>
          <cell r="FZ58">
            <v>183.54647618031501</v>
          </cell>
          <cell r="GA58">
            <v>185.48403012955191</v>
          </cell>
          <cell r="GB58">
            <v>189.13807482576371</v>
          </cell>
          <cell r="GC58">
            <v>193.2112393488884</v>
          </cell>
          <cell r="GD58">
            <v>192.8981498361826</v>
          </cell>
          <cell r="GE58">
            <v>194.92672980988027</v>
          </cell>
          <cell r="GF58">
            <v>195.60692427837847</v>
          </cell>
          <cell r="GG58">
            <v>198.3287024383545</v>
          </cell>
          <cell r="GH58">
            <v>194.84570664525032</v>
          </cell>
          <cell r="GI58">
            <v>191.83484583616257</v>
          </cell>
          <cell r="GJ58">
            <v>188.16179570627213</v>
          </cell>
          <cell r="GK58">
            <v>188.34984947109223</v>
          </cell>
          <cell r="GL58">
            <v>184.36671068644523</v>
          </cell>
          <cell r="GM58">
            <v>179.18823015201093</v>
          </cell>
          <cell r="GN58">
            <v>178.38600079357624</v>
          </cell>
          <cell r="GO58">
            <v>177.51075055837632</v>
          </cell>
          <cell r="GP58">
            <v>187.57362754821779</v>
          </cell>
          <cell r="GQ58">
            <v>184.16965434777737</v>
          </cell>
          <cell r="GR58">
            <v>190.80055012965204</v>
          </cell>
          <cell r="GS58">
            <v>194.90672409021855</v>
          </cell>
          <cell r="GT58">
            <v>200.76839995110035</v>
          </cell>
          <cell r="GU58">
            <v>191.70880980229379</v>
          </cell>
          <cell r="GV58">
            <v>187.84970647954941</v>
          </cell>
          <cell r="GW58">
            <v>186.13121516060829</v>
          </cell>
          <cell r="GX58">
            <v>189.3461343102455</v>
          </cell>
          <cell r="GY58">
            <v>195.69494944489003</v>
          </cell>
          <cell r="GZ58">
            <v>196.09506383812428</v>
          </cell>
          <cell r="HA58">
            <v>194.74467776095867</v>
          </cell>
          <cell r="HB58">
            <v>194.28154535079003</v>
          </cell>
          <cell r="HC58">
            <v>199.34399271118642</v>
          </cell>
          <cell r="HD58">
            <v>199.79512168955802</v>
          </cell>
          <cell r="HE58">
            <v>201.5926356011629</v>
          </cell>
          <cell r="HF58">
            <v>201.44759413361547</v>
          </cell>
          <cell r="HG58">
            <v>206.54105035948754</v>
          </cell>
          <cell r="HH58">
            <v>214.44831105577947</v>
          </cell>
          <cell r="HI58">
            <v>223.13479453289509</v>
          </cell>
          <cell r="HJ58">
            <v>226.80284323287009</v>
          </cell>
          <cell r="HK58">
            <v>221.2822648922205</v>
          </cell>
          <cell r="HL58">
            <v>225.00933046519756</v>
          </cell>
          <cell r="HM58">
            <v>226.80784466278553</v>
          </cell>
          <cell r="HN58">
            <v>219.34471094298362</v>
          </cell>
          <cell r="HO58">
            <v>212.17566130220891</v>
          </cell>
          <cell r="HP58">
            <v>207.18723510456084</v>
          </cell>
          <cell r="HQ58">
            <v>205.60978410923479</v>
          </cell>
          <cell r="HR58">
            <v>206.31798658525943</v>
          </cell>
          <cell r="HS58">
            <v>207.05819821274281</v>
          </cell>
          <cell r="HT58">
            <v>211.33642136240007</v>
          </cell>
          <cell r="HU58">
            <v>204.24139288437365</v>
          </cell>
          <cell r="HV58">
            <v>201.42458755600452</v>
          </cell>
          <cell r="HW58">
            <v>203.14107830297948</v>
          </cell>
          <cell r="HX58">
            <v>201.85771138668062</v>
          </cell>
          <cell r="HY58">
            <v>199.96016887676714</v>
          </cell>
          <cell r="HZ58">
            <v>197.1513658362627</v>
          </cell>
          <cell r="IA58">
            <v>194.75368033480646</v>
          </cell>
          <cell r="IB58">
            <v>196.61321197736262</v>
          </cell>
          <cell r="IC58">
            <v>204.14536542999744</v>
          </cell>
          <cell r="ID58">
            <v>203.9813185287714</v>
          </cell>
          <cell r="IE58">
            <v>210.70224004912376</v>
          </cell>
          <cell r="IF58">
            <v>217.80527081501484</v>
          </cell>
          <cell r="IG58">
            <v>217.07306147539614</v>
          </cell>
          <cell r="IH58">
            <v>228.18623874747755</v>
          </cell>
          <cell r="II58">
            <v>228.89344093751907</v>
          </cell>
          <cell r="IJ58">
            <v>224.80427183866502</v>
          </cell>
          <cell r="IK58">
            <v>222.61464582169054</v>
          </cell>
          <cell r="IL58">
            <v>229.33856819999218</v>
          </cell>
          <cell r="IM58">
            <v>227.68609575593473</v>
          </cell>
          <cell r="IN58">
            <v>226.92687869477271</v>
          </cell>
          <cell r="IO58">
            <v>226.97189156401157</v>
          </cell>
          <cell r="IP58">
            <v>218.6645164744854</v>
          </cell>
          <cell r="IQ58">
            <v>228.51833369386196</v>
          </cell>
          <cell r="IR58">
            <v>231.44116933643818</v>
          </cell>
          <cell r="IS58">
            <v>233.16566237127779</v>
          </cell>
          <cell r="IT58">
            <v>239.29041344571115</v>
          </cell>
          <cell r="IU58">
            <v>240.63679837894441</v>
          </cell>
          <cell r="IV58">
            <v>237.57192212677</v>
          </cell>
          <cell r="IW58">
            <v>230.34085475504398</v>
          </cell>
          <cell r="IX58">
            <v>237.89401421332357</v>
          </cell>
          <cell r="IY58">
            <v>231.18409583878517</v>
          </cell>
          <cell r="IZ58">
            <v>235.33028123867513</v>
          </cell>
          <cell r="JA58">
            <v>237.68695501482486</v>
          </cell>
          <cell r="JB58">
            <v>237.67795244097712</v>
          </cell>
          <cell r="JC58">
            <v>234.83413939106464</v>
          </cell>
          <cell r="JD58">
            <v>213.65008284127711</v>
          </cell>
          <cell r="JE58">
            <v>205.06562853443623</v>
          </cell>
          <cell r="JF58">
            <v>190.23238769125939</v>
          </cell>
          <cell r="JG58">
            <v>191.03261647772788</v>
          </cell>
          <cell r="JH58">
            <v>191.01561161601543</v>
          </cell>
          <cell r="JI58">
            <v>193.42630083525182</v>
          </cell>
          <cell r="JJ58">
            <v>195.68894772899151</v>
          </cell>
          <cell r="JK58">
            <v>198.82284371399879</v>
          </cell>
          <cell r="JL58">
            <v>198.42172903478146</v>
          </cell>
          <cell r="JM58">
            <v>204.59349355041979</v>
          </cell>
          <cell r="JN58">
            <v>204.90158163321018</v>
          </cell>
          <cell r="JO58">
            <v>206.89615188348293</v>
          </cell>
          <cell r="JP58">
            <v>205.70581156361104</v>
          </cell>
          <cell r="JQ58">
            <v>202.01475628602503</v>
          </cell>
          <cell r="JR58">
            <v>203.59520813930035</v>
          </cell>
          <cell r="JS58">
            <v>203.84127849113941</v>
          </cell>
          <cell r="JT58">
            <v>206.32398830115793</v>
          </cell>
          <cell r="JU58">
            <v>217.4261624274254</v>
          </cell>
          <cell r="JV58">
            <v>216.48589360332491</v>
          </cell>
          <cell r="JW58">
            <v>218.40544240486622</v>
          </cell>
          <cell r="JX58">
            <v>220.7111015958786</v>
          </cell>
          <cell r="JY58">
            <v>231.2951275829077</v>
          </cell>
          <cell r="JZ58">
            <v>235.80641736662389</v>
          </cell>
          <cell r="KA58">
            <v>230.81298973906041</v>
          </cell>
          <cell r="KB58">
            <v>230.57492167508602</v>
          </cell>
          <cell r="KC58">
            <v>239.27140801203251</v>
          </cell>
          <cell r="KD58">
            <v>239.38744118607042</v>
          </cell>
          <cell r="KE58">
            <v>245.17009445428849</v>
          </cell>
          <cell r="KF58">
            <v>245.35614764714242</v>
          </cell>
          <cell r="KG58">
            <v>241.89215728771688</v>
          </cell>
          <cell r="KH58">
            <v>244.07278073084353</v>
          </cell>
          <cell r="KI58">
            <v>247.90687690401077</v>
          </cell>
          <cell r="KJ58">
            <v>244.8890140930414</v>
          </cell>
          <cell r="KK58">
            <v>249.73740025305747</v>
          </cell>
          <cell r="KL58">
            <v>251.01576573944089</v>
          </cell>
          <cell r="KM58">
            <v>255.56806724846365</v>
          </cell>
          <cell r="KN58">
            <v>251.08078432834148</v>
          </cell>
          <cell r="KO58">
            <v>247.65580512225628</v>
          </cell>
          <cell r="KP58">
            <v>247.63479911661148</v>
          </cell>
          <cell r="KQ58">
            <v>251.00476259362696</v>
          </cell>
          <cell r="KR58">
            <v>252.173096621871</v>
          </cell>
          <cell r="KS58">
            <v>256.06821024000647</v>
          </cell>
          <cell r="KT58">
            <v>258.52591290044785</v>
          </cell>
          <cell r="KU58">
            <v>262.94617665970321</v>
          </cell>
          <cell r="KV58">
            <v>257.73068554389477</v>
          </cell>
          <cell r="KW58">
            <v>250.45660587489604</v>
          </cell>
          <cell r="KX58">
            <v>244.14080017769336</v>
          </cell>
          <cell r="KY58">
            <v>247.26369301688672</v>
          </cell>
          <cell r="KZ58">
            <v>241.43202573549746</v>
          </cell>
          <cell r="LA58">
            <v>240.23068226981164</v>
          </cell>
          <cell r="LB58">
            <v>233.0416269093752</v>
          </cell>
          <cell r="LC58">
            <v>228.84242635238169</v>
          </cell>
          <cell r="LD58">
            <v>229.42459279453755</v>
          </cell>
          <cell r="LE58">
            <v>232.63150965631007</v>
          </cell>
          <cell r="LF58">
            <v>233.58978362810612</v>
          </cell>
          <cell r="LG58">
            <v>236.16151889061928</v>
          </cell>
          <cell r="LH58">
            <v>230.85700232231616</v>
          </cell>
          <cell r="LI58">
            <v>231.30613072872163</v>
          </cell>
          <cell r="LJ58">
            <v>224.39615515756606</v>
          </cell>
          <cell r="LK58">
            <v>222.09449711048603</v>
          </cell>
          <cell r="LL58">
            <v>219.1026417350769</v>
          </cell>
          <cell r="LM58">
            <v>216.93602229571343</v>
          </cell>
          <cell r="LN58">
            <v>212.56777340757847</v>
          </cell>
          <cell r="LO58">
            <v>213.73710772180556</v>
          </cell>
          <cell r="LP58">
            <v>206.91615760314465</v>
          </cell>
          <cell r="LQ58">
            <v>207.84942442536354</v>
          </cell>
          <cell r="LR58">
            <v>212.18366359007356</v>
          </cell>
          <cell r="LS58">
            <v>213.22596158444881</v>
          </cell>
          <cell r="LT58">
            <v>214.83842258918284</v>
          </cell>
          <cell r="LU58">
            <v>211.90858494472505</v>
          </cell>
          <cell r="LV58">
            <v>213.26697330975531</v>
          </cell>
          <cell r="LW58">
            <v>212.66380086195468</v>
          </cell>
          <cell r="LX58">
            <v>211.00732727396488</v>
          </cell>
          <cell r="LY58">
            <v>210.29212279605866</v>
          </cell>
          <cell r="LZ58">
            <v>211.15336902749539</v>
          </cell>
          <cell r="MA58">
            <v>211.37543251574039</v>
          </cell>
          <cell r="MB58">
            <v>218.07134688651561</v>
          </cell>
          <cell r="MC58">
            <v>221.51733209824562</v>
          </cell>
          <cell r="MD58">
            <v>231.66823425459862</v>
          </cell>
          <cell r="ME58">
            <v>236.61064729702474</v>
          </cell>
          <cell r="MF58">
            <v>236.43359667801857</v>
          </cell>
          <cell r="MG58">
            <v>235.14422804582119</v>
          </cell>
          <cell r="MH58">
            <v>240.57478064799309</v>
          </cell>
          <cell r="MI58">
            <v>239.70153098475933</v>
          </cell>
          <cell r="MJ58">
            <v>240.54377178251744</v>
          </cell>
          <cell r="MK58">
            <v>243.10950532913208</v>
          </cell>
          <cell r="ML58">
            <v>244.77198063302041</v>
          </cell>
          <cell r="MM58">
            <v>250.58264190876483</v>
          </cell>
          <cell r="MN58">
            <v>259.31513854110239</v>
          </cell>
          <cell r="MO58">
            <v>267.62451420259475</v>
          </cell>
          <cell r="MP58">
            <v>263.77741431164742</v>
          </cell>
          <cell r="MQ58">
            <v>267.2574092468023</v>
          </cell>
          <cell r="MR58">
            <v>263.06220983374124</v>
          </cell>
          <cell r="MS58">
            <v>255.66609527480603</v>
          </cell>
          <cell r="MT58">
            <v>250.82571140265463</v>
          </cell>
          <cell r="MU58">
            <v>246.50647652769089</v>
          </cell>
          <cell r="MV58">
            <v>247.34271560955048</v>
          </cell>
          <cell r="MW58">
            <v>249.04320178079607</v>
          </cell>
          <cell r="MX58">
            <v>247.18967185413837</v>
          </cell>
          <cell r="MY58">
            <v>248.09493066883087</v>
          </cell>
          <cell r="MZ58">
            <v>250.52362503576279</v>
          </cell>
          <cell r="NA58">
            <v>247.76683686637878</v>
          </cell>
          <cell r="NB58">
            <v>250.69767479681968</v>
          </cell>
          <cell r="NC58">
            <v>248.87615402162075</v>
          </cell>
          <cell r="ND58">
            <v>242.65737606477737</v>
          </cell>
          <cell r="NE58">
            <v>238.42316549837588</v>
          </cell>
          <cell r="NF58">
            <v>240.0806393723488</v>
          </cell>
          <cell r="NG58">
            <v>236.65065873634816</v>
          </cell>
          <cell r="NH58">
            <v>243.27655308830737</v>
          </cell>
          <cell r="NI58">
            <v>248.18595669329167</v>
          </cell>
          <cell r="NJ58">
            <v>251.72396821546553</v>
          </cell>
          <cell r="NK58">
            <v>249.70439081561565</v>
          </cell>
          <cell r="NL58">
            <v>250.24354496049881</v>
          </cell>
          <cell r="NM58">
            <v>247.84085802912713</v>
          </cell>
          <cell r="NN58">
            <v>249.12822608935832</v>
          </cell>
          <cell r="NO58">
            <v>250.36157870650291</v>
          </cell>
          <cell r="NP58">
            <v>249.52033819472791</v>
          </cell>
          <cell r="NQ58">
            <v>249.79541684007643</v>
          </cell>
          <cell r="NR58">
            <v>246.74154373371601</v>
          </cell>
          <cell r="NS58">
            <v>249.66738023424148</v>
          </cell>
          <cell r="NT58">
            <v>255.32099661064146</v>
          </cell>
          <cell r="NU58">
            <v>258.92502700769899</v>
          </cell>
          <cell r="NV58">
            <v>254.46375152313709</v>
          </cell>
          <cell r="NW58">
            <v>249.30227585041521</v>
          </cell>
          <cell r="NX58">
            <v>248.39301589179038</v>
          </cell>
          <cell r="NY58">
            <v>249.50633419096471</v>
          </cell>
          <cell r="NZ58">
            <v>252.874297096014</v>
          </cell>
          <cell r="OA58">
            <v>259.75926551759244</v>
          </cell>
          <cell r="OB58">
            <v>259.03905960977073</v>
          </cell>
          <cell r="OC58">
            <v>261.70482175469397</v>
          </cell>
          <cell r="OD58">
            <v>264.38958933329582</v>
          </cell>
          <cell r="OE58">
            <v>264.09950639820102</v>
          </cell>
          <cell r="OF58">
            <v>267.71453994107242</v>
          </cell>
          <cell r="OG58">
            <v>266.43617445468902</v>
          </cell>
          <cell r="OH58">
            <v>267.17538579618929</v>
          </cell>
          <cell r="OI58">
            <v>263.39130392217635</v>
          </cell>
          <cell r="OJ58">
            <v>269.76612649238109</v>
          </cell>
          <cell r="OK58">
            <v>274.15037995624544</v>
          </cell>
          <cell r="OL58">
            <v>284.07621776640417</v>
          </cell>
          <cell r="OM58">
            <v>286.39388038921356</v>
          </cell>
          <cell r="ON58">
            <v>290.94718218421934</v>
          </cell>
          <cell r="OO58">
            <v>294.3721613903046</v>
          </cell>
          <cell r="OP58">
            <v>297.22097587013246</v>
          </cell>
          <cell r="OQ58">
            <v>304.72412102925779</v>
          </cell>
          <cell r="OR58">
            <v>316.02635235214234</v>
          </cell>
          <cell r="OS58">
            <v>324.79285870790483</v>
          </cell>
          <cell r="OT58">
            <v>334.81872511637215</v>
          </cell>
          <cell r="OU58">
            <v>323.44647377467152</v>
          </cell>
          <cell r="OV58">
            <v>319.63438389313222</v>
          </cell>
          <cell r="OW58">
            <v>312.84244206798076</v>
          </cell>
          <cell r="OX58">
            <v>308.97733702933789</v>
          </cell>
          <cell r="OY58">
            <v>304.72112017130854</v>
          </cell>
          <cell r="OZ58">
            <v>307.5219209239483</v>
          </cell>
          <cell r="PA58">
            <v>302.11437489938737</v>
          </cell>
          <cell r="PB58">
            <v>301.68425192666058</v>
          </cell>
          <cell r="PC58">
            <v>303.68582417881487</v>
          </cell>
          <cell r="PD58">
            <v>297.3780207694769</v>
          </cell>
          <cell r="PE58">
            <v>289.63380668842791</v>
          </cell>
          <cell r="PF58">
            <v>285.8767325359583</v>
          </cell>
          <cell r="PG58">
            <v>284.87744683885575</v>
          </cell>
          <cell r="PH58">
            <v>284.2792758209705</v>
          </cell>
          <cell r="PI58">
            <v>289.55078295183182</v>
          </cell>
          <cell r="PJ58">
            <v>291.69639638555049</v>
          </cell>
          <cell r="PK58">
            <v>285.02648945033548</v>
          </cell>
          <cell r="PL58">
            <v>277.96046926581857</v>
          </cell>
          <cell r="PM58">
            <v>271.03048797500134</v>
          </cell>
          <cell r="PN58">
            <v>267.37644327878951</v>
          </cell>
          <cell r="PO58">
            <v>259.23511566245554</v>
          </cell>
          <cell r="PP58">
            <v>252.52419700193406</v>
          </cell>
          <cell r="PQ58">
            <v>253.22639776206017</v>
          </cell>
          <cell r="PR58">
            <v>251.27984123897554</v>
          </cell>
          <cell r="PS58">
            <v>246.32242390680315</v>
          </cell>
          <cell r="PT58">
            <v>243.68967119932177</v>
          </cell>
          <cell r="PU58">
            <v>241.96217730653285</v>
          </cell>
          <cell r="PV58">
            <v>240.76083384084703</v>
          </cell>
          <cell r="PW58">
            <v>241.37901057839395</v>
          </cell>
          <cell r="PX58">
            <v>237.95703223025799</v>
          </cell>
          <cell r="PY58">
            <v>233.02862319159507</v>
          </cell>
          <cell r="PZ58">
            <v>225.23339452540876</v>
          </cell>
          <cell r="QA58">
            <v>222.08649482262135</v>
          </cell>
          <cell r="QB58">
            <v>216.60192677736282</v>
          </cell>
          <cell r="QC58">
            <v>213.44202335679532</v>
          </cell>
          <cell r="QD58">
            <v>206.86214216005803</v>
          </cell>
          <cell r="QE58">
            <v>207.76840126073361</v>
          </cell>
          <cell r="QF58">
            <v>208.44959601521489</v>
          </cell>
          <cell r="QG58">
            <v>209.04076503121851</v>
          </cell>
          <cell r="QH58">
            <v>208.63664949405194</v>
          </cell>
          <cell r="QI58">
            <v>214.87843402850629</v>
          </cell>
          <cell r="QJ58">
            <v>215.38857987987996</v>
          </cell>
          <cell r="QK58">
            <v>219.37371923649312</v>
          </cell>
          <cell r="QL58">
            <v>219.68680874919892</v>
          </cell>
          <cell r="QM58">
            <v>220.43602295053003</v>
          </cell>
          <cell r="QN58">
            <v>214.6343642486334</v>
          </cell>
          <cell r="QO58">
            <v>213.72610457599163</v>
          </cell>
          <cell r="QP58">
            <v>206.53004721367358</v>
          </cell>
          <cell r="QQ58">
            <v>199.88314685606954</v>
          </cell>
          <cell r="QR58">
            <v>198.35070872998239</v>
          </cell>
          <cell r="QS58">
            <v>198.49875105547906</v>
          </cell>
          <cell r="QT58">
            <v>198.31469843459129</v>
          </cell>
          <cell r="QU58">
            <v>200.75739680528639</v>
          </cell>
          <cell r="QV58">
            <v>201.20152378177644</v>
          </cell>
          <cell r="QW58">
            <v>202.15979775357246</v>
          </cell>
          <cell r="QX58">
            <v>200.51132645344734</v>
          </cell>
          <cell r="QY58">
            <v>197.99760777795316</v>
          </cell>
          <cell r="QZ58">
            <v>194.76068233668806</v>
          </cell>
          <cell r="RA58">
            <v>192.31098196411133</v>
          </cell>
          <cell r="RB58">
            <v>192.0479067505598</v>
          </cell>
          <cell r="RC58">
            <v>189.94930675804616</v>
          </cell>
          <cell r="RD58">
            <v>198.61378394353389</v>
          </cell>
          <cell r="RE58">
            <v>198.94687917590139</v>
          </cell>
          <cell r="RF58">
            <v>198.73981997740268</v>
          </cell>
          <cell r="RG58">
            <v>200.26325552964209</v>
          </cell>
          <cell r="RH58">
            <v>199.608068210721</v>
          </cell>
          <cell r="RI58">
            <v>194.59263429152966</v>
          </cell>
          <cell r="RJ58">
            <v>194.76768433856964</v>
          </cell>
          <cell r="RK58">
            <v>195.49089110434056</v>
          </cell>
          <cell r="RL58">
            <v>194.50460912501813</v>
          </cell>
          <cell r="RM58">
            <v>196.99732179486753</v>
          </cell>
          <cell r="RN58">
            <v>196.5251868108511</v>
          </cell>
          <cell r="RO58">
            <v>199.32098613357545</v>
          </cell>
          <cell r="RP58">
            <v>198.32970272433758</v>
          </cell>
          <cell r="RQ58">
            <v>199.88414714205265</v>
          </cell>
          <cell r="RR58">
            <v>201.6906636275053</v>
          </cell>
          <cell r="RS58">
            <v>202.23882034623625</v>
          </cell>
          <cell r="RT58">
            <v>205.17565999257565</v>
          </cell>
          <cell r="RU58">
            <v>207.2322479737997</v>
          </cell>
          <cell r="RV58">
            <v>212.93787922132017</v>
          </cell>
          <cell r="RW58">
            <v>210.89529524385929</v>
          </cell>
          <cell r="RX58">
            <v>211.85957093155386</v>
          </cell>
          <cell r="RY58">
            <v>213.46502993440629</v>
          </cell>
          <cell r="RZ58">
            <v>212.5717745515108</v>
          </cell>
          <cell r="SA58">
            <v>210.69423776125907</v>
          </cell>
          <cell r="SB58">
            <v>213.26297216582299</v>
          </cell>
          <cell r="SC58">
            <v>216.26483040106297</v>
          </cell>
          <cell r="SD58">
            <v>219.37371923649312</v>
          </cell>
          <cell r="SE58">
            <v>219.86986108410358</v>
          </cell>
          <cell r="SF58">
            <v>220.87514849710465</v>
          </cell>
          <cell r="SG58">
            <v>220.34699749803542</v>
          </cell>
          <cell r="SH58">
            <v>220.42301923274997</v>
          </cell>
          <cell r="SI58">
            <v>217.25711409628391</v>
          </cell>
          <cell r="TJ58" t="str">
            <v>Energy</v>
          </cell>
        </row>
        <row r="59">
          <cell r="A59" t="str">
            <v>USQ12441AA19 Corp</v>
          </cell>
          <cell r="B59" t="str">
            <v>BHP 6 1/4 10/19/75 nc-20</v>
          </cell>
          <cell r="C59" t="str">
            <v>USQ12441AA19</v>
          </cell>
          <cell r="D59">
            <v>26.442350807189939</v>
          </cell>
          <cell r="E59">
            <v>-655.22789282226563</v>
          </cell>
          <cell r="F59">
            <v>-214.5333461856842</v>
          </cell>
          <cell r="G59">
            <v>84.830225431442258</v>
          </cell>
          <cell r="H59">
            <v>191.06293480682373</v>
          </cell>
          <cell r="I59">
            <v>309.62410774230955</v>
          </cell>
          <cell r="J59">
            <v>534.46319065284729</v>
          </cell>
          <cell r="K59">
            <v>826.07485942649839</v>
          </cell>
          <cell r="L59">
            <v>747.78742079734798</v>
          </cell>
          <cell r="M59">
            <v>2520.0351329746245</v>
          </cell>
          <cell r="N59">
            <v>2498.2823443832399</v>
          </cell>
          <cell r="O59">
            <v>2244.650479482651</v>
          </cell>
          <cell r="P59">
            <v>1805.7865571327209</v>
          </cell>
          <cell r="Q59">
            <v>2861.3787615356446</v>
          </cell>
          <cell r="R59">
            <v>3224.7915828857417</v>
          </cell>
          <cell r="S59">
            <v>3208.1012614574433</v>
          </cell>
          <cell r="T59">
            <v>3179.2519787178039</v>
          </cell>
          <cell r="U59">
            <v>3227.1759145183564</v>
          </cell>
          <cell r="V59">
            <v>3364.5292367668153</v>
          </cell>
          <cell r="W59">
            <v>3342.8555492248538</v>
          </cell>
          <cell r="X59">
            <v>3141.6563799419405</v>
          </cell>
          <cell r="Y59">
            <v>1682.705324230194</v>
          </cell>
          <cell r="Z59">
            <v>3635.9475376377109</v>
          </cell>
          <cell r="AA59">
            <v>3509.8717650070189</v>
          </cell>
          <cell r="AB59">
            <v>3582.1362237300877</v>
          </cell>
          <cell r="AC59">
            <v>3611.2680102176664</v>
          </cell>
          <cell r="AD59">
            <v>3600.7927712440487</v>
          </cell>
          <cell r="AE59">
            <v>3336.222361223221</v>
          </cell>
          <cell r="AF59">
            <v>3390.609982776642</v>
          </cell>
          <cell r="AG59">
            <v>2958.9442559242252</v>
          </cell>
          <cell r="AH59">
            <v>3092.1730234527586</v>
          </cell>
          <cell r="AI59">
            <v>2706.2277031669614</v>
          </cell>
          <cell r="AJ59">
            <v>1980.9501810054778</v>
          </cell>
          <cell r="AK59">
            <v>1608.497239721298</v>
          </cell>
          <cell r="AL59">
            <v>2034.7727950630187</v>
          </cell>
          <cell r="AM59">
            <v>2069.3964544105529</v>
          </cell>
          <cell r="AN59">
            <v>2178.0586960182191</v>
          </cell>
          <cell r="AO59">
            <v>1405.0154401550292</v>
          </cell>
          <cell r="AP59">
            <v>1684.3664462680815</v>
          </cell>
          <cell r="AQ59">
            <v>931.43745725822453</v>
          </cell>
          <cell r="AR59">
            <v>1632.4535575466155</v>
          </cell>
          <cell r="AS59">
            <v>2043.2592076511385</v>
          </cell>
          <cell r="AT59">
            <v>2063.339574054718</v>
          </cell>
          <cell r="AU59">
            <v>2081.419813922882</v>
          </cell>
          <cell r="AV59">
            <v>2099.7599572391509</v>
          </cell>
          <cell r="AW59">
            <v>2107.6135614318846</v>
          </cell>
          <cell r="AX59">
            <v>1970.9156478786467</v>
          </cell>
          <cell r="AY59">
            <v>3180.9922018051147</v>
          </cell>
          <cell r="AZ59">
            <v>2493.3215785694124</v>
          </cell>
          <cell r="BA59">
            <v>2303.2191565055846</v>
          </cell>
          <cell r="BB59">
            <v>2329.5824062633515</v>
          </cell>
          <cell r="BC59">
            <v>2371.0313561611179</v>
          </cell>
          <cell r="BD59">
            <v>2440.0413717079164</v>
          </cell>
          <cell r="BE59">
            <v>2446.5728583602904</v>
          </cell>
          <cell r="BF59">
            <v>3070.3750342617036</v>
          </cell>
          <cell r="BG59">
            <v>3076.0703098201748</v>
          </cell>
          <cell r="BH59">
            <v>3100.4221328926087</v>
          </cell>
          <cell r="BI59">
            <v>3711.432539087295</v>
          </cell>
          <cell r="BJ59">
            <v>3722.0885804595951</v>
          </cell>
          <cell r="BK59">
            <v>2781.000795171738</v>
          </cell>
          <cell r="BL59">
            <v>2815.7713564682008</v>
          </cell>
          <cell r="BM59">
            <v>2415.1584415893558</v>
          </cell>
          <cell r="BN59">
            <v>2426.3342898578644</v>
          </cell>
          <cell r="BO59">
            <v>1777.4118806896208</v>
          </cell>
          <cell r="BP59">
            <v>1783.0845559482575</v>
          </cell>
          <cell r="BQ59">
            <v>1255.6500585441588</v>
          </cell>
          <cell r="BR59">
            <v>2410.7061825218202</v>
          </cell>
          <cell r="BS59">
            <v>5926.1602215881348</v>
          </cell>
          <cell r="BT59">
            <v>6289.4035406894682</v>
          </cell>
          <cell r="BU59">
            <v>6780.9035613555907</v>
          </cell>
          <cell r="BV59">
            <v>6838.1049202384947</v>
          </cell>
          <cell r="BW59">
            <v>6859.1683996849069</v>
          </cell>
          <cell r="BX59">
            <v>6799.6618102188104</v>
          </cell>
          <cell r="BY59">
            <v>6860.015910928726</v>
          </cell>
          <cell r="BZ59">
            <v>8051.1647137432092</v>
          </cell>
          <cell r="CA59">
            <v>7997.9410076313025</v>
          </cell>
          <cell r="CB59">
            <v>8080.8502075767519</v>
          </cell>
          <cell r="CC59">
            <v>11695.033656473159</v>
          </cell>
          <cell r="CD59">
            <v>10290.492822614669</v>
          </cell>
          <cell r="CE59">
            <v>12331.130395484926</v>
          </cell>
          <cell r="CF59">
            <v>9572.198793102265</v>
          </cell>
          <cell r="CG59">
            <v>9662.2044871959697</v>
          </cell>
          <cell r="CH59">
            <v>8582.7915667667385</v>
          </cell>
          <cell r="CI59">
            <v>8567.8866690254217</v>
          </cell>
          <cell r="CJ59">
            <v>7125.0948276958461</v>
          </cell>
          <cell r="CK59">
            <v>5224.906818151474</v>
          </cell>
          <cell r="CL59">
            <v>4762.527283823013</v>
          </cell>
          <cell r="CM59">
            <v>3338.5840925560001</v>
          </cell>
          <cell r="CN59">
            <v>3303.7344302101137</v>
          </cell>
          <cell r="CO59">
            <v>3225.7633957786561</v>
          </cell>
          <cell r="CP59">
            <v>2318.6664614429474</v>
          </cell>
          <cell r="CQ59">
            <v>2011.1780820350648</v>
          </cell>
          <cell r="CR59">
            <v>1959.818900659561</v>
          </cell>
          <cell r="CS59">
            <v>1572.5401626834869</v>
          </cell>
          <cell r="CT59">
            <v>1721.6117403964997</v>
          </cell>
          <cell r="CU59">
            <v>1592.9369332847596</v>
          </cell>
          <cell r="CV59">
            <v>1053.4112754688263</v>
          </cell>
          <cell r="CW59">
            <v>998.43604611968988</v>
          </cell>
          <cell r="CX59">
            <v>864.16766479873661</v>
          </cell>
          <cell r="CY59">
            <v>850.16677905082702</v>
          </cell>
          <cell r="CZ59">
            <v>701.5133068847656</v>
          </cell>
          <cell r="DA59">
            <v>643.93904305458068</v>
          </cell>
          <cell r="DB59">
            <v>583.79964519309999</v>
          </cell>
          <cell r="DC59">
            <v>523.02743893623347</v>
          </cell>
          <cell r="DD59">
            <v>567.52742931175226</v>
          </cell>
          <cell r="DE59">
            <v>579.01968177795413</v>
          </cell>
          <cell r="DF59">
            <v>612.35512403488156</v>
          </cell>
          <cell r="DG59">
            <v>613.5190394763946</v>
          </cell>
          <cell r="DH59">
            <v>589.02031445503235</v>
          </cell>
          <cell r="DI59">
            <v>596.61401519966125</v>
          </cell>
          <cell r="DJ59">
            <v>569.69705809593199</v>
          </cell>
          <cell r="DK59">
            <v>608.87467786026002</v>
          </cell>
          <cell r="DL59">
            <v>638.42456989479069</v>
          </cell>
          <cell r="DM59">
            <v>694.29251108741767</v>
          </cell>
          <cell r="DN59">
            <v>637.40755640220641</v>
          </cell>
          <cell r="DO59">
            <v>603.43930574989326</v>
          </cell>
          <cell r="DP59">
            <v>588.45530695915227</v>
          </cell>
          <cell r="DQ59">
            <v>630.60486615180969</v>
          </cell>
          <cell r="DR59">
            <v>635.90463646316528</v>
          </cell>
          <cell r="DS59">
            <v>574.37532016181945</v>
          </cell>
          <cell r="DT59">
            <v>549.7522934913635</v>
          </cell>
          <cell r="DU59">
            <v>503.31997747993466</v>
          </cell>
          <cell r="DV59">
            <v>496.00878048324586</v>
          </cell>
          <cell r="DW59">
            <v>511.01537957382203</v>
          </cell>
          <cell r="DX59">
            <v>505.1054011669159</v>
          </cell>
          <cell r="DY59">
            <v>497.53430072212223</v>
          </cell>
          <cell r="DZ59">
            <v>529.75102813720707</v>
          </cell>
          <cell r="EA59">
            <v>523.02743893623347</v>
          </cell>
          <cell r="EB59">
            <v>486.56185515213014</v>
          </cell>
          <cell r="EC59">
            <v>481.17168364143373</v>
          </cell>
          <cell r="ED59">
            <v>524.49645842552184</v>
          </cell>
          <cell r="EE59">
            <v>486.56185515213014</v>
          </cell>
          <cell r="EF59">
            <v>495.80537778472899</v>
          </cell>
          <cell r="EG59">
            <v>478.33534601211545</v>
          </cell>
          <cell r="EH59">
            <v>401.04232057571414</v>
          </cell>
          <cell r="EI59">
            <v>420.59157993316649</v>
          </cell>
          <cell r="EJ59">
            <v>438.78482130050656</v>
          </cell>
          <cell r="EK59">
            <v>457.46396911430355</v>
          </cell>
          <cell r="EL59">
            <v>450.81948096275335</v>
          </cell>
          <cell r="EM59">
            <v>466.74139219665528</v>
          </cell>
          <cell r="EN59">
            <v>478.67435050964355</v>
          </cell>
          <cell r="EO59">
            <v>514.29242304992681</v>
          </cell>
          <cell r="EP59">
            <v>521.82962304496766</v>
          </cell>
          <cell r="EQ59">
            <v>569.93436124420168</v>
          </cell>
          <cell r="ER59">
            <v>656.38050811386108</v>
          </cell>
          <cell r="ES59">
            <v>654.10917798042294</v>
          </cell>
          <cell r="ET59">
            <v>703.31003072166436</v>
          </cell>
          <cell r="EU59">
            <v>691.64827600669867</v>
          </cell>
          <cell r="EV59">
            <v>707.62668799018866</v>
          </cell>
          <cell r="EW59">
            <v>753.76520010375964</v>
          </cell>
          <cell r="EX59">
            <v>756.5789374332428</v>
          </cell>
          <cell r="EY59">
            <v>758.22875932121281</v>
          </cell>
          <cell r="EZ59">
            <v>757.04224357986448</v>
          </cell>
          <cell r="FA59">
            <v>820.96719166374203</v>
          </cell>
          <cell r="FB59">
            <v>854.13313167190552</v>
          </cell>
          <cell r="FC59">
            <v>783.46199408721918</v>
          </cell>
          <cell r="FD59">
            <v>760.24018600654608</v>
          </cell>
          <cell r="FE59">
            <v>760.87299440193169</v>
          </cell>
          <cell r="FF59">
            <v>762.6245176391601</v>
          </cell>
          <cell r="FG59">
            <v>817.73534878730766</v>
          </cell>
          <cell r="FH59">
            <v>839.11523243141175</v>
          </cell>
          <cell r="FI59">
            <v>845.35291518592828</v>
          </cell>
          <cell r="FJ59">
            <v>872.34897333908077</v>
          </cell>
          <cell r="FK59">
            <v>828.82079585647591</v>
          </cell>
          <cell r="FL59">
            <v>801.71173620414731</v>
          </cell>
          <cell r="FM59">
            <v>765.79985976600653</v>
          </cell>
          <cell r="FN59">
            <v>769.29160609054566</v>
          </cell>
          <cell r="FO59">
            <v>770.35382018280029</v>
          </cell>
          <cell r="FP59">
            <v>786.41133321571351</v>
          </cell>
          <cell r="FQ59">
            <v>799.77941056823727</v>
          </cell>
          <cell r="FR59">
            <v>773.74386515808101</v>
          </cell>
          <cell r="FS59">
            <v>792.37781237220759</v>
          </cell>
          <cell r="FT59">
            <v>826.7189679718017</v>
          </cell>
          <cell r="FU59">
            <v>798.50249362754823</v>
          </cell>
          <cell r="FV59">
            <v>825.6228534297943</v>
          </cell>
          <cell r="FW59">
            <v>774.71567805099494</v>
          </cell>
          <cell r="FX59">
            <v>790.80709153366092</v>
          </cell>
          <cell r="FY59">
            <v>808.231922706604</v>
          </cell>
          <cell r="FZ59">
            <v>748.81573443984996</v>
          </cell>
          <cell r="GA59">
            <v>738.17099321746821</v>
          </cell>
          <cell r="GB59">
            <v>722.57678633117678</v>
          </cell>
          <cell r="GC59">
            <v>759.2231725139618</v>
          </cell>
          <cell r="GD59">
            <v>731.40220341682425</v>
          </cell>
          <cell r="GE59">
            <v>760.60179080390924</v>
          </cell>
          <cell r="GF59">
            <v>749.68584598350526</v>
          </cell>
          <cell r="GG59">
            <v>757.6863521251679</v>
          </cell>
          <cell r="GH59">
            <v>840.35824892234803</v>
          </cell>
          <cell r="GI59">
            <v>827.80378236389163</v>
          </cell>
          <cell r="GJ59">
            <v>735.94486368370053</v>
          </cell>
          <cell r="GK59">
            <v>881.80719882011408</v>
          </cell>
          <cell r="GL59">
            <v>891.46882699966432</v>
          </cell>
          <cell r="GM59">
            <v>868.48432206726068</v>
          </cell>
          <cell r="GN59">
            <v>862.17883841323851</v>
          </cell>
          <cell r="GO59">
            <v>840.64075267028807</v>
          </cell>
          <cell r="GP59">
            <v>801.96033950233448</v>
          </cell>
          <cell r="GQ59">
            <v>721.11906699180599</v>
          </cell>
          <cell r="GR59">
            <v>653.03566373825072</v>
          </cell>
          <cell r="GS59">
            <v>697.4339527645111</v>
          </cell>
          <cell r="GT59">
            <v>681.44424063110353</v>
          </cell>
          <cell r="GU59">
            <v>715.80799653053282</v>
          </cell>
          <cell r="GV59">
            <v>765.33655361938474</v>
          </cell>
          <cell r="GW59">
            <v>700.21378964424139</v>
          </cell>
          <cell r="GX59">
            <v>702.07831438064579</v>
          </cell>
          <cell r="GY59">
            <v>716.16960132789609</v>
          </cell>
          <cell r="GZ59">
            <v>717.18661482048037</v>
          </cell>
          <cell r="HA59">
            <v>727.43585079574575</v>
          </cell>
          <cell r="HB59">
            <v>697.69385621261597</v>
          </cell>
          <cell r="HC59">
            <v>676.25747181892393</v>
          </cell>
          <cell r="HD59">
            <v>751.10966487312305</v>
          </cell>
          <cell r="HE59">
            <v>688.15652968215943</v>
          </cell>
          <cell r="HF59">
            <v>661.51077617645262</v>
          </cell>
          <cell r="HG59">
            <v>714.98308558654787</v>
          </cell>
          <cell r="HH59">
            <v>735.59455903625496</v>
          </cell>
          <cell r="HI59">
            <v>748.66883249092098</v>
          </cell>
          <cell r="HJ59">
            <v>792.61511552047727</v>
          </cell>
          <cell r="HK59">
            <v>834.48217096519465</v>
          </cell>
          <cell r="HL59">
            <v>754.88391494560244</v>
          </cell>
          <cell r="HM59">
            <v>746.43140280723583</v>
          </cell>
          <cell r="HN59">
            <v>745.79859441184988</v>
          </cell>
          <cell r="HO59">
            <v>746.91730925369257</v>
          </cell>
          <cell r="HP59">
            <v>773.61956350898743</v>
          </cell>
          <cell r="HQ59">
            <v>702.0557140808105</v>
          </cell>
          <cell r="HR59">
            <v>651.64574529838569</v>
          </cell>
          <cell r="HS59">
            <v>771.64203727340703</v>
          </cell>
          <cell r="HT59">
            <v>839.22823393058775</v>
          </cell>
          <cell r="HU59">
            <v>916.99586566352843</v>
          </cell>
          <cell r="HV59">
            <v>921.52722578048702</v>
          </cell>
          <cell r="HW59">
            <v>957.4504023685455</v>
          </cell>
          <cell r="HX59">
            <v>1006.7868569087982</v>
          </cell>
          <cell r="HY59">
            <v>908.82585727310186</v>
          </cell>
          <cell r="HZ59">
            <v>956.38818827629098</v>
          </cell>
          <cell r="IA59">
            <v>945.5626446552277</v>
          </cell>
          <cell r="IB59">
            <v>965.64301105880725</v>
          </cell>
          <cell r="IC59">
            <v>974.51362874412541</v>
          </cell>
          <cell r="ID59">
            <v>1000.7186764030457</v>
          </cell>
          <cell r="IE59">
            <v>993.06847490882876</v>
          </cell>
          <cell r="IF59">
            <v>963.66548482322685</v>
          </cell>
          <cell r="IG59">
            <v>721.6614741878509</v>
          </cell>
          <cell r="IH59">
            <v>677.46658786010744</v>
          </cell>
          <cell r="II59">
            <v>690.73296386337279</v>
          </cell>
          <cell r="IJ59">
            <v>700.49629339218143</v>
          </cell>
          <cell r="IK59">
            <v>695.26432398033148</v>
          </cell>
          <cell r="IL59">
            <v>707.29898364257815</v>
          </cell>
          <cell r="IM59">
            <v>727.48105139541622</v>
          </cell>
          <cell r="IN59">
            <v>774.45577460288996</v>
          </cell>
          <cell r="IO59">
            <v>806.22049602127083</v>
          </cell>
          <cell r="IP59">
            <v>820.93329121398926</v>
          </cell>
          <cell r="IQ59">
            <v>837.5106111431121</v>
          </cell>
          <cell r="IR59">
            <v>837.71401384162903</v>
          </cell>
          <cell r="IS59">
            <v>820.26658236885066</v>
          </cell>
          <cell r="IT59">
            <v>772.34264656829828</v>
          </cell>
          <cell r="IU59">
            <v>781.32626575279232</v>
          </cell>
          <cell r="IV59">
            <v>753.77650025367734</v>
          </cell>
          <cell r="IW59">
            <v>797.31597788620002</v>
          </cell>
          <cell r="IX59">
            <v>737.06357852554322</v>
          </cell>
          <cell r="IY59">
            <v>736.5324714794159</v>
          </cell>
          <cell r="IZ59">
            <v>751.25656682205204</v>
          </cell>
          <cell r="JA59">
            <v>770.1278171844483</v>
          </cell>
          <cell r="JB59">
            <v>821.96160485649114</v>
          </cell>
          <cell r="JC59">
            <v>853.79412717437742</v>
          </cell>
          <cell r="JD59">
            <v>859.61370438194274</v>
          </cell>
          <cell r="JE59">
            <v>908.03484677886956</v>
          </cell>
          <cell r="JF59">
            <v>897.02850075912477</v>
          </cell>
          <cell r="JG59">
            <v>934.81620208358765</v>
          </cell>
          <cell r="JH59">
            <v>987.01159455299376</v>
          </cell>
          <cell r="JI59">
            <v>897.50310705566415</v>
          </cell>
          <cell r="JJ59">
            <v>883.35531935882568</v>
          </cell>
          <cell r="JK59">
            <v>957.36000116920479</v>
          </cell>
          <cell r="JL59">
            <v>846.62983212661743</v>
          </cell>
          <cell r="JM59">
            <v>884.63223629951472</v>
          </cell>
          <cell r="JN59">
            <v>936.65812652015677</v>
          </cell>
          <cell r="JO59">
            <v>1007.2162626056671</v>
          </cell>
          <cell r="JP59">
            <v>996.25511718559267</v>
          </cell>
          <cell r="JQ59">
            <v>958.39961496162414</v>
          </cell>
          <cell r="JR59">
            <v>889.35569896507263</v>
          </cell>
          <cell r="JS59">
            <v>960.38844134712224</v>
          </cell>
          <cell r="JT59">
            <v>1120.8505701770782</v>
          </cell>
          <cell r="JU59">
            <v>1116.9520184555054</v>
          </cell>
          <cell r="JV59">
            <v>1153.5193035888672</v>
          </cell>
          <cell r="JW59">
            <v>1211.7489761142731</v>
          </cell>
          <cell r="JX59">
            <v>1345.4297496395111</v>
          </cell>
          <cell r="JY59">
            <v>1279.5272753200531</v>
          </cell>
          <cell r="JZ59">
            <v>1130.12799325943</v>
          </cell>
          <cell r="KA59">
            <v>1149.0670445213318</v>
          </cell>
          <cell r="KB59">
            <v>1168.5711032791139</v>
          </cell>
          <cell r="KC59">
            <v>1083.6617767982482</v>
          </cell>
          <cell r="KD59">
            <v>1100.0017935791016</v>
          </cell>
          <cell r="KE59">
            <v>1016.3128832893372</v>
          </cell>
          <cell r="KF59">
            <v>987.12459605216986</v>
          </cell>
          <cell r="KG59">
            <v>1022.2228616962433</v>
          </cell>
          <cell r="KH59">
            <v>1040.0431981163024</v>
          </cell>
          <cell r="KI59">
            <v>1062.3383939037321</v>
          </cell>
          <cell r="KJ59">
            <v>1094.702023267746</v>
          </cell>
          <cell r="KK59">
            <v>1068.8359801063536</v>
          </cell>
          <cell r="KL59">
            <v>1037.1164592876435</v>
          </cell>
          <cell r="KM59">
            <v>944.04842456626898</v>
          </cell>
          <cell r="KN59">
            <v>855.1501451644898</v>
          </cell>
          <cell r="KO59">
            <v>812.66158147430417</v>
          </cell>
          <cell r="KP59">
            <v>770.78322587966909</v>
          </cell>
          <cell r="KQ59">
            <v>671.27410570526126</v>
          </cell>
          <cell r="KR59">
            <v>669.62428381729126</v>
          </cell>
          <cell r="KS59">
            <v>675.28565892601011</v>
          </cell>
          <cell r="KT59">
            <v>679.01470839881893</v>
          </cell>
          <cell r="KU59">
            <v>704.71124931144709</v>
          </cell>
          <cell r="KV59">
            <v>723.48079832458495</v>
          </cell>
          <cell r="KW59">
            <v>736.13696623229987</v>
          </cell>
          <cell r="KX59">
            <v>736.03526488304146</v>
          </cell>
          <cell r="KY59">
            <v>731.72990776443487</v>
          </cell>
          <cell r="KZ59">
            <v>730.701594121933</v>
          </cell>
          <cell r="LA59">
            <v>714.14687449264522</v>
          </cell>
          <cell r="LB59">
            <v>671.72611170196535</v>
          </cell>
          <cell r="LC59">
            <v>691.39967270851139</v>
          </cell>
          <cell r="LD59">
            <v>672.00861544990539</v>
          </cell>
          <cell r="LE59">
            <v>657.83822745323187</v>
          </cell>
          <cell r="LF59">
            <v>663.80470660972594</v>
          </cell>
          <cell r="LG59">
            <v>714.27117614173892</v>
          </cell>
          <cell r="LH59">
            <v>812.41297817611701</v>
          </cell>
          <cell r="LI59">
            <v>800.55912091255186</v>
          </cell>
          <cell r="LJ59">
            <v>785.1005158252716</v>
          </cell>
          <cell r="LK59">
            <v>835.35228250885018</v>
          </cell>
          <cell r="LL59">
            <v>869.59173675918566</v>
          </cell>
          <cell r="LM59">
            <v>883.89772655487059</v>
          </cell>
          <cell r="LN59">
            <v>926.13768694686883</v>
          </cell>
          <cell r="LO59">
            <v>937.58473881340035</v>
          </cell>
          <cell r="LP59">
            <v>998.8654518165589</v>
          </cell>
          <cell r="LQ59">
            <v>1103.4144388542175</v>
          </cell>
          <cell r="LR59">
            <v>1139.394116191864</v>
          </cell>
          <cell r="LS59">
            <v>1146.4567098903656</v>
          </cell>
          <cell r="LT59">
            <v>1194.7422504882811</v>
          </cell>
          <cell r="LU59">
            <v>1127.054352481842</v>
          </cell>
          <cell r="LV59">
            <v>1066.8132532711029</v>
          </cell>
          <cell r="LW59">
            <v>1024.4828916797637</v>
          </cell>
          <cell r="LX59">
            <v>1007.7021690521241</v>
          </cell>
          <cell r="LY59">
            <v>1039.8510955677032</v>
          </cell>
          <cell r="LZ59">
            <v>1036.3367489433288</v>
          </cell>
          <cell r="MA59">
            <v>1047.2413936138153</v>
          </cell>
          <cell r="MB59">
            <v>1088.7581444110872</v>
          </cell>
          <cell r="MC59">
            <v>1112.4093581886291</v>
          </cell>
          <cell r="MD59">
            <v>1125.6079332923889</v>
          </cell>
          <cell r="ME59">
            <v>1142.0722517223357</v>
          </cell>
          <cell r="MF59">
            <v>1131.6535134983062</v>
          </cell>
          <cell r="MG59">
            <v>1101.6290151672363</v>
          </cell>
          <cell r="MH59">
            <v>1090.6000688476563</v>
          </cell>
          <cell r="MI59">
            <v>1116.1836082611082</v>
          </cell>
          <cell r="MJ59">
            <v>1092.227290435791</v>
          </cell>
          <cell r="MK59">
            <v>1177.0462157173158</v>
          </cell>
          <cell r="ML59">
            <v>1227.6934876480102</v>
          </cell>
          <cell r="MM59">
            <v>1215.0712201900483</v>
          </cell>
          <cell r="MN59">
            <v>1258.746299621582</v>
          </cell>
          <cell r="MO59">
            <v>1285.6632567253114</v>
          </cell>
          <cell r="MP59">
            <v>1242.8695889873504</v>
          </cell>
          <cell r="MQ59">
            <v>1273.1087901668548</v>
          </cell>
          <cell r="MR59">
            <v>1252.2148129692077</v>
          </cell>
          <cell r="MS59">
            <v>1250.4971901817323</v>
          </cell>
          <cell r="MT59">
            <v>1183.8376058177948</v>
          </cell>
          <cell r="MU59">
            <v>1209.9635524272919</v>
          </cell>
          <cell r="MV59">
            <v>1213.1614948539734</v>
          </cell>
          <cell r="MW59">
            <v>1338.468857290268</v>
          </cell>
          <cell r="MX59">
            <v>1360.1877454319001</v>
          </cell>
          <cell r="MY59">
            <v>1328.0727193660737</v>
          </cell>
          <cell r="MZ59">
            <v>1232.5299518127442</v>
          </cell>
          <cell r="NA59">
            <v>1171.1927380599975</v>
          </cell>
          <cell r="NB59">
            <v>1281.6291032047272</v>
          </cell>
          <cell r="NC59">
            <v>1329.5191385555268</v>
          </cell>
          <cell r="ND59">
            <v>1343.9720303001404</v>
          </cell>
          <cell r="NE59">
            <v>1317.0098725967407</v>
          </cell>
          <cell r="NF59">
            <v>1327.7337148685456</v>
          </cell>
          <cell r="NG59">
            <v>1342.4239097614288</v>
          </cell>
          <cell r="NH59">
            <v>1278.0921562805177</v>
          </cell>
          <cell r="NI59">
            <v>1327.6772141189576</v>
          </cell>
          <cell r="NJ59">
            <v>1314.5238396148682</v>
          </cell>
          <cell r="NK59">
            <v>1327.6207133693695</v>
          </cell>
          <cell r="NL59">
            <v>1295.4830870037079</v>
          </cell>
          <cell r="NM59">
            <v>1472.3191330642701</v>
          </cell>
          <cell r="NN59">
            <v>1548.7307468070985</v>
          </cell>
          <cell r="NO59">
            <v>1687.1349829978942</v>
          </cell>
          <cell r="NP59">
            <v>1728.53873229599</v>
          </cell>
          <cell r="NQ59">
            <v>1743.9182363338471</v>
          </cell>
          <cell r="NR59">
            <v>1800.780590719223</v>
          </cell>
          <cell r="NS59">
            <v>1858.162752000809</v>
          </cell>
          <cell r="NT59">
            <v>2047.2820610218048</v>
          </cell>
          <cell r="NU59">
            <v>2215.7559961433408</v>
          </cell>
          <cell r="NV59">
            <v>2369.2007318744659</v>
          </cell>
          <cell r="NW59">
            <v>2423.5092523784638</v>
          </cell>
          <cell r="NX59">
            <v>2326.4409645862579</v>
          </cell>
          <cell r="NY59">
            <v>2213.3942648105622</v>
          </cell>
          <cell r="NZ59">
            <v>2308.8805316143039</v>
          </cell>
          <cell r="OA59">
            <v>2156.0460039787295</v>
          </cell>
          <cell r="OB59">
            <v>2186.8502126541139</v>
          </cell>
          <cell r="OC59">
            <v>2091.9741539459228</v>
          </cell>
          <cell r="OD59">
            <v>2109.3311842193602</v>
          </cell>
          <cell r="OE59">
            <v>2067.9274349212646</v>
          </cell>
          <cell r="OF59">
            <v>2091.149243001938</v>
          </cell>
          <cell r="OG59">
            <v>2079.5778894863129</v>
          </cell>
          <cell r="OH59">
            <v>2026.410684123993</v>
          </cell>
          <cell r="OI59">
            <v>1982.057595697403</v>
          </cell>
          <cell r="OJ59">
            <v>1985.9109468193053</v>
          </cell>
          <cell r="OK59">
            <v>2046.649252626419</v>
          </cell>
          <cell r="OL59">
            <v>2125.7051014499666</v>
          </cell>
          <cell r="OM59">
            <v>2169.0298762340544</v>
          </cell>
          <cell r="ON59">
            <v>2070.3343668537141</v>
          </cell>
          <cell r="OO59">
            <v>1970.7687459297179</v>
          </cell>
          <cell r="OP59">
            <v>1872.9433480930329</v>
          </cell>
          <cell r="OQ59">
            <v>1759.614144569397</v>
          </cell>
          <cell r="OR59">
            <v>1665.077090358734</v>
          </cell>
          <cell r="OS59">
            <v>1655.6301650276184</v>
          </cell>
          <cell r="OT59">
            <v>1716.7413757820129</v>
          </cell>
          <cell r="OU59">
            <v>1707.4074519500732</v>
          </cell>
          <cell r="OV59">
            <v>1642.0360846767426</v>
          </cell>
          <cell r="OW59">
            <v>1635.7871017723085</v>
          </cell>
          <cell r="OX59">
            <v>1637.5838256092072</v>
          </cell>
          <cell r="OY59">
            <v>1600.9713398761749</v>
          </cell>
          <cell r="OZ59">
            <v>1666.4670087985994</v>
          </cell>
          <cell r="PA59">
            <v>1549.250553703308</v>
          </cell>
          <cell r="PB59">
            <v>1442.8370419292451</v>
          </cell>
          <cell r="PC59">
            <v>1324.1515673446656</v>
          </cell>
          <cell r="PD59">
            <v>1274.9281143035889</v>
          </cell>
          <cell r="PE59">
            <v>1164.8081533565521</v>
          </cell>
          <cell r="PF59">
            <v>1091.6961833896637</v>
          </cell>
          <cell r="PG59">
            <v>1057.230726140976</v>
          </cell>
          <cell r="PH59">
            <v>1080.0570289745331</v>
          </cell>
          <cell r="PI59">
            <v>1104.5557539958954</v>
          </cell>
          <cell r="PJ59">
            <v>1124.7943224983214</v>
          </cell>
          <cell r="PK59">
            <v>1123.2688022594452</v>
          </cell>
          <cell r="PL59">
            <v>1179.2384448013306</v>
          </cell>
          <cell r="PM59">
            <v>1192.6630229034424</v>
          </cell>
          <cell r="PN59">
            <v>1203.5789677238465</v>
          </cell>
          <cell r="PO59">
            <v>1227.4674846496582</v>
          </cell>
          <cell r="PP59">
            <v>1201.7596435871126</v>
          </cell>
          <cell r="PQ59">
            <v>1208.2911302394868</v>
          </cell>
          <cell r="PR59">
            <v>1211.579473865509</v>
          </cell>
          <cell r="PS59">
            <v>1173.7804723911286</v>
          </cell>
          <cell r="PT59">
            <v>1129.8906901111604</v>
          </cell>
          <cell r="PU59">
            <v>1103.9681462001799</v>
          </cell>
          <cell r="PV59">
            <v>1052.9027687225341</v>
          </cell>
          <cell r="PW59">
            <v>1059.7506595726013</v>
          </cell>
          <cell r="PX59">
            <v>1088.4304400634765</v>
          </cell>
          <cell r="PY59">
            <v>1081.7407513122557</v>
          </cell>
          <cell r="PZ59">
            <v>1080.6898373699189</v>
          </cell>
          <cell r="QA59">
            <v>1079.3451195297241</v>
          </cell>
          <cell r="QB59">
            <v>1056.3832148971558</v>
          </cell>
          <cell r="QC59">
            <v>992.94417325973518</v>
          </cell>
          <cell r="QD59">
            <v>949.91320237350465</v>
          </cell>
          <cell r="QE59">
            <v>905.18720899963375</v>
          </cell>
          <cell r="QF59">
            <v>884.49663450050355</v>
          </cell>
          <cell r="QG59">
            <v>945.79994780349728</v>
          </cell>
          <cell r="QH59">
            <v>966.2645193042755</v>
          </cell>
          <cell r="QI59">
            <v>971.07838316917423</v>
          </cell>
          <cell r="QJ59">
            <v>961.65405813789368</v>
          </cell>
          <cell r="QK59">
            <v>971.9710950126647</v>
          </cell>
          <cell r="QL59">
            <v>939.21196040153495</v>
          </cell>
          <cell r="QM59">
            <v>952.73823985290528</v>
          </cell>
          <cell r="QN59">
            <v>960.15113819885255</v>
          </cell>
          <cell r="QO59">
            <v>947.314167892456</v>
          </cell>
          <cell r="QP59">
            <v>976.20865123176566</v>
          </cell>
          <cell r="QQ59">
            <v>949.69849952507025</v>
          </cell>
          <cell r="QR59">
            <v>926.55579249382026</v>
          </cell>
          <cell r="QS59">
            <v>904.57700090408321</v>
          </cell>
          <cell r="QT59">
            <v>926.37499009513851</v>
          </cell>
          <cell r="QU59">
            <v>926.03598559761042</v>
          </cell>
          <cell r="QV59">
            <v>924.48786505889893</v>
          </cell>
          <cell r="QW59">
            <v>929.06442577552798</v>
          </cell>
          <cell r="QX59">
            <v>937.24573431587226</v>
          </cell>
          <cell r="QY59">
            <v>1003.3629114837647</v>
          </cell>
          <cell r="QZ59">
            <v>968.16294449043278</v>
          </cell>
          <cell r="RA59">
            <v>955.38247493362439</v>
          </cell>
          <cell r="RB59">
            <v>953.8117540950775</v>
          </cell>
          <cell r="RC59">
            <v>963.74458587265019</v>
          </cell>
          <cell r="RD59">
            <v>931.85556280517574</v>
          </cell>
          <cell r="RE59">
            <v>959.29232680511473</v>
          </cell>
          <cell r="RF59">
            <v>962.11736428451536</v>
          </cell>
          <cell r="RG59">
            <v>985.12446951675417</v>
          </cell>
          <cell r="RH59">
            <v>972.16319756126416</v>
          </cell>
          <cell r="RI59">
            <v>948.02607733726495</v>
          </cell>
          <cell r="RJ59">
            <v>937.56213851356495</v>
          </cell>
          <cell r="RK59">
            <v>939.2910614509583</v>
          </cell>
          <cell r="RL59">
            <v>931.82166235542297</v>
          </cell>
          <cell r="TJ59" t="str">
            <v>Energy</v>
          </cell>
        </row>
        <row r="60">
          <cell r="A60" t="str">
            <v>XS1309437215 Corp</v>
          </cell>
          <cell r="B60" t="str">
            <v>BHP 6 1/2 10/22/77 nc-22</v>
          </cell>
          <cell r="C60" t="str">
            <v>XS1309437215</v>
          </cell>
          <cell r="D60">
            <v>163.67099999999999</v>
          </cell>
          <cell r="E60">
            <v>149.51400000000001</v>
          </cell>
          <cell r="F60">
            <v>159.44200000000001</v>
          </cell>
          <cell r="G60">
            <v>163.614</v>
          </cell>
          <cell r="H60">
            <v>166.19499999999999</v>
          </cell>
          <cell r="I60">
            <v>171.24299999999999</v>
          </cell>
          <cell r="J60">
            <v>170.73</v>
          </cell>
          <cell r="K60">
            <v>174.036</v>
          </cell>
          <cell r="L60">
            <v>174.84299999999999</v>
          </cell>
          <cell r="M60">
            <v>182.678</v>
          </cell>
          <cell r="N60">
            <v>184.71700000000001</v>
          </cell>
          <cell r="O60">
            <v>181.65700000000001</v>
          </cell>
          <cell r="P60">
            <v>183.762</v>
          </cell>
          <cell r="Q60">
            <v>182.86</v>
          </cell>
          <cell r="R60">
            <v>185.32900000000001</v>
          </cell>
          <cell r="S60">
            <v>177.227</v>
          </cell>
          <cell r="T60">
            <v>186.12</v>
          </cell>
          <cell r="U60">
            <v>187.648</v>
          </cell>
          <cell r="V60">
            <v>188.678</v>
          </cell>
          <cell r="W60">
            <v>188.99799999999999</v>
          </cell>
          <cell r="X60">
            <v>195.35300000000001</v>
          </cell>
          <cell r="Y60">
            <v>201.529</v>
          </cell>
          <cell r="Z60">
            <v>198.155</v>
          </cell>
          <cell r="AA60">
            <v>205.43899999999999</v>
          </cell>
          <cell r="AB60">
            <v>206.23400000000001</v>
          </cell>
          <cell r="AC60">
            <v>205.47200000000001</v>
          </cell>
          <cell r="AD60">
            <v>217.80799999999999</v>
          </cell>
          <cell r="AE60">
            <v>216.886</v>
          </cell>
          <cell r="AF60">
            <v>218.042</v>
          </cell>
          <cell r="AG60">
            <v>217.81800000000001</v>
          </cell>
          <cell r="AH60">
            <v>215.46799999999999</v>
          </cell>
          <cell r="AI60">
            <v>225.166</v>
          </cell>
          <cell r="AJ60">
            <v>226.63</v>
          </cell>
          <cell r="AK60">
            <v>230.42099999999999</v>
          </cell>
          <cell r="AL60">
            <v>246.71700000000001</v>
          </cell>
          <cell r="AM60">
            <v>250.887</v>
          </cell>
          <cell r="AN60">
            <v>256.58999999999997</v>
          </cell>
          <cell r="AO60">
            <v>254.33600000000001</v>
          </cell>
          <cell r="AP60">
            <v>258.07100000000003</v>
          </cell>
          <cell r="AQ60">
            <v>259.67700000000002</v>
          </cell>
          <cell r="AR60">
            <v>262.58999999999997</v>
          </cell>
          <cell r="AS60">
            <v>262.654</v>
          </cell>
          <cell r="AT60">
            <v>260.04700000000003</v>
          </cell>
          <cell r="AU60">
            <v>268.93200000000002</v>
          </cell>
          <cell r="AV60">
            <v>258.28100000000001</v>
          </cell>
          <cell r="AW60">
            <v>263.66800000000001</v>
          </cell>
          <cell r="AX60">
            <v>264.88799999999998</v>
          </cell>
          <cell r="AY60">
            <v>262.233</v>
          </cell>
          <cell r="AZ60">
            <v>259.65300000000002</v>
          </cell>
          <cell r="BA60">
            <v>256.07100000000003</v>
          </cell>
          <cell r="BB60">
            <v>256.988</v>
          </cell>
          <cell r="BC60">
            <v>280.65300000000002</v>
          </cell>
          <cell r="BD60">
            <v>287.54300000000001</v>
          </cell>
          <cell r="BE60">
            <v>309.96300000000002</v>
          </cell>
          <cell r="BF60">
            <v>323.99599999999998</v>
          </cell>
          <cell r="BG60">
            <v>328.04700000000003</v>
          </cell>
          <cell r="BH60">
            <v>324.50400000000002</v>
          </cell>
          <cell r="BI60">
            <v>329.166</v>
          </cell>
          <cell r="BJ60">
            <v>330.35399999999998</v>
          </cell>
          <cell r="BK60">
            <v>350.51299999999998</v>
          </cell>
          <cell r="BL60">
            <v>358.399</v>
          </cell>
          <cell r="BM60">
            <v>363.02100000000002</v>
          </cell>
          <cell r="BN60">
            <v>362.41199999999998</v>
          </cell>
          <cell r="BO60">
            <v>367.92099999999999</v>
          </cell>
          <cell r="BP60">
            <v>369.18900000000002</v>
          </cell>
          <cell r="BQ60">
            <v>375.084</v>
          </cell>
          <cell r="BR60">
            <v>372.06599999999997</v>
          </cell>
          <cell r="BS60">
            <v>372.46</v>
          </cell>
          <cell r="BT60">
            <v>370.21899999999999</v>
          </cell>
          <cell r="BU60">
            <v>368.08699999999999</v>
          </cell>
          <cell r="BV60">
            <v>364.39400000000001</v>
          </cell>
          <cell r="BW60">
            <v>364.15699999999998</v>
          </cell>
          <cell r="BX60">
            <v>367.59899999999999</v>
          </cell>
          <cell r="BY60">
            <v>369.61599999999999</v>
          </cell>
          <cell r="BZ60">
            <v>365.03399999999999</v>
          </cell>
          <cell r="CA60">
            <v>362.149</v>
          </cell>
          <cell r="CB60">
            <v>362.49599999999998</v>
          </cell>
          <cell r="CC60">
            <v>363.28300000000002</v>
          </cell>
          <cell r="CD60">
            <v>362.61</v>
          </cell>
          <cell r="CE60">
            <v>375.142</v>
          </cell>
          <cell r="CF60">
            <v>375.73500000000001</v>
          </cell>
          <cell r="CG60">
            <v>381.28199999999998</v>
          </cell>
          <cell r="CH60">
            <v>382.61200000000002</v>
          </cell>
          <cell r="CI60">
            <v>382.34899999999999</v>
          </cell>
          <cell r="CJ60">
            <v>381.73599999999999</v>
          </cell>
          <cell r="CK60">
            <v>380.86900000000003</v>
          </cell>
          <cell r="CL60">
            <v>383.42200000000003</v>
          </cell>
          <cell r="CM60">
            <v>398.67899999999997</v>
          </cell>
          <cell r="CN60">
            <v>413.99799999999999</v>
          </cell>
          <cell r="CO60">
            <v>415.99099999999999</v>
          </cell>
          <cell r="CP60">
            <v>430.774</v>
          </cell>
          <cell r="CQ60">
            <v>439.37700000000001</v>
          </cell>
          <cell r="CR60">
            <v>438.18799999999999</v>
          </cell>
          <cell r="CS60">
            <v>432.92099999999999</v>
          </cell>
          <cell r="CT60">
            <v>435.54700000000003</v>
          </cell>
          <cell r="CU60">
            <v>442.12200000000001</v>
          </cell>
          <cell r="CV60">
            <v>444.62900000000002</v>
          </cell>
          <cell r="CW60">
            <v>442.94299999999998</v>
          </cell>
          <cell r="CX60">
            <v>446.74</v>
          </cell>
          <cell r="CY60">
            <v>493.92700000000002</v>
          </cell>
          <cell r="CZ60">
            <v>442.72199999999998</v>
          </cell>
          <cell r="DA60">
            <v>439.00400000000002</v>
          </cell>
          <cell r="DB60">
            <v>418.70299999999997</v>
          </cell>
          <cell r="DC60">
            <v>405.08499999999998</v>
          </cell>
          <cell r="DD60">
            <v>407.61799999999999</v>
          </cell>
          <cell r="DE60">
            <v>336.05700000000002</v>
          </cell>
          <cell r="DF60">
            <v>259.53699999999998</v>
          </cell>
          <cell r="DG60">
            <v>231.29900000000001</v>
          </cell>
          <cell r="DH60">
            <v>227.38499999999999</v>
          </cell>
          <cell r="DI60">
            <v>191.005</v>
          </cell>
          <cell r="DJ60">
            <v>181.113</v>
          </cell>
          <cell r="DK60">
            <v>153.92599999999999</v>
          </cell>
          <cell r="DL60">
            <v>144.458</v>
          </cell>
          <cell r="DM60">
            <v>137.751</v>
          </cell>
          <cell r="DN60">
            <v>134.19</v>
          </cell>
          <cell r="DO60">
            <v>133.00399999999999</v>
          </cell>
          <cell r="DP60">
            <v>134.86500000000001</v>
          </cell>
          <cell r="DQ60">
            <v>124.244</v>
          </cell>
          <cell r="DR60">
            <v>106.02500000000001</v>
          </cell>
          <cell r="DS60">
            <v>102.012</v>
          </cell>
          <cell r="DT60">
            <v>95.781999999999996</v>
          </cell>
          <cell r="DU60">
            <v>93.069000000000003</v>
          </cell>
          <cell r="DV60">
            <v>84.415999999999997</v>
          </cell>
          <cell r="DW60">
            <v>82.766000000000005</v>
          </cell>
          <cell r="DX60">
            <v>84.296999999999997</v>
          </cell>
          <cell r="DY60">
            <v>85.497</v>
          </cell>
          <cell r="DZ60">
            <v>84.481999999999999</v>
          </cell>
          <cell r="EA60">
            <v>86.331000000000003</v>
          </cell>
          <cell r="EB60">
            <v>86.334000000000003</v>
          </cell>
          <cell r="EC60">
            <v>87.677999999999997</v>
          </cell>
          <cell r="ED60">
            <v>90.076999999999998</v>
          </cell>
          <cell r="EE60">
            <v>92.155000000000001</v>
          </cell>
          <cell r="EF60">
            <v>91.668000000000006</v>
          </cell>
          <cell r="EG60">
            <v>91.757000000000005</v>
          </cell>
          <cell r="EH60">
            <v>91.977000000000004</v>
          </cell>
          <cell r="EI60">
            <v>97.186000000000007</v>
          </cell>
          <cell r="EJ60">
            <v>102.946</v>
          </cell>
          <cell r="EK60">
            <v>105.292</v>
          </cell>
          <cell r="EL60">
            <v>104.17</v>
          </cell>
          <cell r="EM60">
            <v>109.703</v>
          </cell>
          <cell r="EN60">
            <v>112.304</v>
          </cell>
          <cell r="EO60">
            <v>115.17100000000001</v>
          </cell>
          <cell r="EP60">
            <v>108.90900000000001</v>
          </cell>
          <cell r="EQ60">
            <v>106.93600000000001</v>
          </cell>
          <cell r="ER60">
            <v>106.559</v>
          </cell>
          <cell r="ES60">
            <v>108.28</v>
          </cell>
          <cell r="ET60">
            <v>110.83199999999999</v>
          </cell>
          <cell r="EU60">
            <v>113.434</v>
          </cell>
          <cell r="EV60">
            <v>112.88200000000001</v>
          </cell>
          <cell r="EW60">
            <v>115.798</v>
          </cell>
          <cell r="EX60">
            <v>108.965</v>
          </cell>
          <cell r="EY60">
            <v>110.58</v>
          </cell>
          <cell r="EZ60">
            <v>107.301</v>
          </cell>
          <cell r="FA60">
            <v>102.666</v>
          </cell>
          <cell r="FB60">
            <v>100.501</v>
          </cell>
          <cell r="FC60">
            <v>99.58</v>
          </cell>
          <cell r="FD60">
            <v>100.063</v>
          </cell>
          <cell r="FE60">
            <v>101.074</v>
          </cell>
          <cell r="FF60">
            <v>97.790999999999997</v>
          </cell>
          <cell r="FG60">
            <v>96.957999999999998</v>
          </cell>
          <cell r="FH60">
            <v>93.543999999999997</v>
          </cell>
          <cell r="FI60">
            <v>96.730999999999995</v>
          </cell>
          <cell r="FJ60">
            <v>98.835999999999999</v>
          </cell>
          <cell r="FK60">
            <v>100.83199999999999</v>
          </cell>
          <cell r="FL60">
            <v>101.626</v>
          </cell>
          <cell r="FM60">
            <v>102.211</v>
          </cell>
          <cell r="FN60">
            <v>104.876</v>
          </cell>
          <cell r="FO60">
            <v>101.36</v>
          </cell>
          <cell r="FP60">
            <v>95.227000000000004</v>
          </cell>
          <cell r="FQ60">
            <v>98.457999999999998</v>
          </cell>
          <cell r="FR60">
            <v>100.57599999999999</v>
          </cell>
          <cell r="FS60">
            <v>102.152</v>
          </cell>
          <cell r="FT60">
            <v>100.63</v>
          </cell>
          <cell r="FU60">
            <v>102.19499999999999</v>
          </cell>
          <cell r="FV60">
            <v>104.27200000000001</v>
          </cell>
          <cell r="FW60">
            <v>102.63</v>
          </cell>
          <cell r="FX60">
            <v>104.006</v>
          </cell>
          <cell r="FY60">
            <v>107.096</v>
          </cell>
          <cell r="FZ60">
            <v>103.64400000000001</v>
          </cell>
          <cell r="GA60">
            <v>105.149</v>
          </cell>
          <cell r="GB60">
            <v>106.93</v>
          </cell>
          <cell r="GC60">
            <v>108.765</v>
          </cell>
          <cell r="GD60">
            <v>112.571</v>
          </cell>
          <cell r="GE60">
            <v>112.366</v>
          </cell>
          <cell r="GF60">
            <v>113.60299999999999</v>
          </cell>
          <cell r="GG60">
            <v>108.363</v>
          </cell>
          <cell r="GH60">
            <v>110.964</v>
          </cell>
          <cell r="GI60">
            <v>106.97199999999999</v>
          </cell>
          <cell r="GJ60">
            <v>105.126</v>
          </cell>
          <cell r="GK60">
            <v>106.29</v>
          </cell>
          <cell r="GL60">
            <v>109.1</v>
          </cell>
          <cell r="GM60">
            <v>106.956</v>
          </cell>
          <cell r="GN60">
            <v>104.51900000000001</v>
          </cell>
          <cell r="GO60">
            <v>103.77200000000001</v>
          </cell>
          <cell r="GP60">
            <v>105.253</v>
          </cell>
          <cell r="GQ60">
            <v>103.79</v>
          </cell>
          <cell r="GR60">
            <v>105.57299999999999</v>
          </cell>
          <cell r="GS60">
            <v>103.229</v>
          </cell>
          <cell r="GT60">
            <v>109.946</v>
          </cell>
          <cell r="GU60">
            <v>113.59699999999999</v>
          </cell>
          <cell r="GV60">
            <v>115.908</v>
          </cell>
          <cell r="GW60">
            <v>112.895</v>
          </cell>
          <cell r="GX60">
            <v>110.602</v>
          </cell>
          <cell r="GY60">
            <v>110.006</v>
          </cell>
          <cell r="GZ60">
            <v>113.34</v>
          </cell>
          <cell r="HA60">
            <v>116.026</v>
          </cell>
          <cell r="HB60">
            <v>113.752</v>
          </cell>
          <cell r="HC60">
            <v>112.548</v>
          </cell>
          <cell r="HD60">
            <v>110.408</v>
          </cell>
          <cell r="HE60">
            <v>113.801</v>
          </cell>
          <cell r="HF60">
            <v>113.69499999999999</v>
          </cell>
          <cell r="HG60">
            <v>116.33799999999999</v>
          </cell>
          <cell r="HH60">
            <v>118.117</v>
          </cell>
          <cell r="HI60">
            <v>121.69199999999999</v>
          </cell>
          <cell r="HJ60">
            <v>116.639</v>
          </cell>
          <cell r="HK60">
            <v>122.605</v>
          </cell>
          <cell r="HL60">
            <v>135.108</v>
          </cell>
          <cell r="HM60">
            <v>136.58699999999999</v>
          </cell>
          <cell r="HN60">
            <v>131.74700000000001</v>
          </cell>
          <cell r="HO60">
            <v>132.82</v>
          </cell>
          <cell r="HP60">
            <v>131.66900000000001</v>
          </cell>
          <cell r="HQ60">
            <v>130.869</v>
          </cell>
          <cell r="HR60">
            <v>123.23</v>
          </cell>
          <cell r="HS60">
            <v>125.90300000000001</v>
          </cell>
          <cell r="HT60">
            <v>125.093</v>
          </cell>
          <cell r="HU60">
            <v>119.72499999999999</v>
          </cell>
          <cell r="HV60">
            <v>118.413</v>
          </cell>
          <cell r="HW60">
            <v>118.298</v>
          </cell>
          <cell r="HX60">
            <v>115.31100000000001</v>
          </cell>
          <cell r="HY60">
            <v>112.235</v>
          </cell>
          <cell r="HZ60">
            <v>111.735</v>
          </cell>
          <cell r="IA60">
            <v>113.483</v>
          </cell>
          <cell r="IB60">
            <v>108.77800000000001</v>
          </cell>
          <cell r="IC60">
            <v>108.97199999999999</v>
          </cell>
          <cell r="ID60">
            <v>107.648</v>
          </cell>
          <cell r="IE60">
            <v>109.699</v>
          </cell>
          <cell r="IF60">
            <v>119.054</v>
          </cell>
          <cell r="IG60">
            <v>119.934</v>
          </cell>
          <cell r="IH60">
            <v>125.01</v>
          </cell>
          <cell r="II60">
            <v>129.70400000000001</v>
          </cell>
          <cell r="IJ60">
            <v>125.97</v>
          </cell>
          <cell r="IK60">
            <v>132.70699999999999</v>
          </cell>
          <cell r="IL60">
            <v>138.88300000000001</v>
          </cell>
          <cell r="IM60">
            <v>138.74799999999999</v>
          </cell>
          <cell r="IN60">
            <v>135.21600000000001</v>
          </cell>
          <cell r="IO60">
            <v>136.17699999999999</v>
          </cell>
          <cell r="IP60">
            <v>136.39099999999999</v>
          </cell>
          <cell r="IQ60">
            <v>132.15899999999999</v>
          </cell>
          <cell r="IR60">
            <v>130.215</v>
          </cell>
          <cell r="IS60">
            <v>126.256</v>
          </cell>
          <cell r="IT60">
            <v>135.578</v>
          </cell>
          <cell r="IU60">
            <v>136.381</v>
          </cell>
          <cell r="IV60">
            <v>138.53800000000001</v>
          </cell>
          <cell r="IW60">
            <v>138.20400000000001</v>
          </cell>
          <cell r="IX60">
            <v>143.71799999999999</v>
          </cell>
          <cell r="IY60">
            <v>142.303</v>
          </cell>
          <cell r="IZ60">
            <v>140.04499999999999</v>
          </cell>
          <cell r="JA60">
            <v>144.78200000000001</v>
          </cell>
          <cell r="JB60">
            <v>142.16200000000001</v>
          </cell>
          <cell r="JC60">
            <v>140.86099999999999</v>
          </cell>
          <cell r="JD60">
            <v>140.36500000000001</v>
          </cell>
          <cell r="JE60">
            <v>147.81899999999999</v>
          </cell>
          <cell r="JF60">
            <v>150.46299999999999</v>
          </cell>
          <cell r="JG60">
            <v>136.93600000000001</v>
          </cell>
          <cell r="JH60">
            <v>134.745</v>
          </cell>
          <cell r="JI60">
            <v>129.99199999999999</v>
          </cell>
          <cell r="JJ60">
            <v>130.53299999999999</v>
          </cell>
          <cell r="JK60">
            <v>127.093</v>
          </cell>
          <cell r="JL60">
            <v>123.977</v>
          </cell>
          <cell r="JM60">
            <v>122.87</v>
          </cell>
          <cell r="JN60">
            <v>127.54</v>
          </cell>
          <cell r="JO60">
            <v>132.22399999999999</v>
          </cell>
          <cell r="JP60">
            <v>133.30500000000001</v>
          </cell>
          <cell r="JQ60">
            <v>132.56200000000001</v>
          </cell>
          <cell r="JR60">
            <v>132.64500000000001</v>
          </cell>
          <cell r="JS60">
            <v>129.536</v>
          </cell>
          <cell r="JT60">
            <v>127.452</v>
          </cell>
          <cell r="JU60">
            <v>129.874</v>
          </cell>
          <cell r="JV60">
            <v>127.71</v>
          </cell>
          <cell r="JW60">
            <v>127.15600000000001</v>
          </cell>
          <cell r="JX60">
            <v>133.67699999999999</v>
          </cell>
          <cell r="JY60">
            <v>135.34100000000001</v>
          </cell>
          <cell r="JZ60">
            <v>129.15199999999999</v>
          </cell>
          <cell r="KA60">
            <v>124.831</v>
          </cell>
          <cell r="KB60">
            <v>129.64099999999999</v>
          </cell>
          <cell r="KC60">
            <v>129.58099999999999</v>
          </cell>
          <cell r="KD60">
            <v>132.83500000000001</v>
          </cell>
          <cell r="KE60">
            <v>124.34</v>
          </cell>
          <cell r="KF60">
            <v>121.08199999999999</v>
          </cell>
          <cell r="KG60">
            <v>126.71299999999999</v>
          </cell>
          <cell r="KH60">
            <v>126.755</v>
          </cell>
          <cell r="KI60">
            <v>128.809</v>
          </cell>
          <cell r="KJ60">
            <v>125.98099999999999</v>
          </cell>
          <cell r="KK60">
            <v>125.72</v>
          </cell>
          <cell r="KL60">
            <v>127.46599999999999</v>
          </cell>
          <cell r="KM60">
            <v>129.52699999999999</v>
          </cell>
          <cell r="KN60">
            <v>140.09100000000001</v>
          </cell>
          <cell r="KO60">
            <v>149.14500000000001</v>
          </cell>
          <cell r="KP60">
            <v>153.6</v>
          </cell>
          <cell r="KQ60">
            <v>156.422</v>
          </cell>
          <cell r="KR60">
            <v>156.76400000000001</v>
          </cell>
          <cell r="KS60">
            <v>159.90899999999999</v>
          </cell>
          <cell r="KT60">
            <v>172.018</v>
          </cell>
          <cell r="KU60">
            <v>180.33</v>
          </cell>
          <cell r="KV60">
            <v>183.44399999999999</v>
          </cell>
          <cell r="KW60">
            <v>183.58099999999999</v>
          </cell>
          <cell r="KX60">
            <v>189.95599999999999</v>
          </cell>
          <cell r="KY60">
            <v>194.19399999999999</v>
          </cell>
          <cell r="KZ60">
            <v>191.619</v>
          </cell>
          <cell r="LA60">
            <v>190.762</v>
          </cell>
          <cell r="LB60">
            <v>189.428</v>
          </cell>
          <cell r="LC60">
            <v>189.73500000000001</v>
          </cell>
          <cell r="LD60">
            <v>187.221</v>
          </cell>
          <cell r="LE60">
            <v>186.578</v>
          </cell>
          <cell r="LF60">
            <v>178.934</v>
          </cell>
          <cell r="LG60">
            <v>172.35300000000001</v>
          </cell>
          <cell r="LH60">
            <v>171.613</v>
          </cell>
          <cell r="LI60">
            <v>173.74100000000001</v>
          </cell>
          <cell r="LJ60">
            <v>171.45099999999999</v>
          </cell>
          <cell r="LK60">
            <v>174.47800000000001</v>
          </cell>
          <cell r="LL60">
            <v>171.72399999999999</v>
          </cell>
          <cell r="LM60">
            <v>171.65299999999999</v>
          </cell>
          <cell r="LN60">
            <v>167.96</v>
          </cell>
          <cell r="LO60">
            <v>169.00399999999999</v>
          </cell>
          <cell r="LP60">
            <v>160.38200000000001</v>
          </cell>
          <cell r="LQ60">
            <v>149.04400000000001</v>
          </cell>
          <cell r="LR60">
            <v>143.239</v>
          </cell>
          <cell r="LS60">
            <v>144.886</v>
          </cell>
          <cell r="LT60">
            <v>146.89599999999999</v>
          </cell>
          <cell r="LU60">
            <v>148.059</v>
          </cell>
          <cell r="LV60">
            <v>151.977</v>
          </cell>
          <cell r="LW60">
            <v>153.63800000000001</v>
          </cell>
          <cell r="LX60">
            <v>151.91800000000001</v>
          </cell>
          <cell r="LY60">
            <v>149.285</v>
          </cell>
          <cell r="LZ60">
            <v>146.55600000000001</v>
          </cell>
          <cell r="MA60">
            <v>148.66999999999999</v>
          </cell>
          <cell r="MB60">
            <v>147.10300000000001</v>
          </cell>
          <cell r="MC60">
            <v>148.27600000000001</v>
          </cell>
          <cell r="MD60">
            <v>148.47999999999999</v>
          </cell>
          <cell r="ME60">
            <v>151.41</v>
          </cell>
          <cell r="MF60">
            <v>159.40700000000001</v>
          </cell>
          <cell r="MG60">
            <v>165.001</v>
          </cell>
          <cell r="MH60">
            <v>165.761</v>
          </cell>
          <cell r="MI60">
            <v>165.63900000000001</v>
          </cell>
          <cell r="MJ60">
            <v>165.48</v>
          </cell>
          <cell r="MK60">
            <v>169.53299999999999</v>
          </cell>
          <cell r="ML60">
            <v>169.624</v>
          </cell>
          <cell r="MM60">
            <v>177.07599999999999</v>
          </cell>
          <cell r="MN60">
            <v>177.13900000000001</v>
          </cell>
          <cell r="MO60">
            <v>186.56899999999999</v>
          </cell>
          <cell r="MP60">
            <v>189.13800000000001</v>
          </cell>
          <cell r="MQ60">
            <v>187.941</v>
          </cell>
          <cell r="MR60">
            <v>194.09299999999999</v>
          </cell>
          <cell r="MS60">
            <v>199.892</v>
          </cell>
          <cell r="MT60">
            <v>181.483</v>
          </cell>
          <cell r="MU60">
            <v>176.83600000000001</v>
          </cell>
          <cell r="MV60">
            <v>163.61000000000001</v>
          </cell>
          <cell r="MW60">
            <v>158.87799999999999</v>
          </cell>
          <cell r="MX60">
            <v>159.23599999999999</v>
          </cell>
          <cell r="MY60">
            <v>160.91499999999999</v>
          </cell>
          <cell r="MZ60">
            <v>161.62</v>
          </cell>
          <cell r="NA60">
            <v>167.33600000000001</v>
          </cell>
          <cell r="NB60">
            <v>171.92599999999999</v>
          </cell>
          <cell r="NC60">
            <v>173.67500000000001</v>
          </cell>
          <cell r="ND60">
            <v>174.21600000000001</v>
          </cell>
          <cell r="NE60">
            <v>172.108</v>
          </cell>
          <cell r="NF60">
            <v>166.43600000000001</v>
          </cell>
          <cell r="NG60">
            <v>161.95099999999999</v>
          </cell>
          <cell r="NH60">
            <v>162.279</v>
          </cell>
          <cell r="NI60">
            <v>161.56700000000001</v>
          </cell>
          <cell r="NJ60">
            <v>159.964</v>
          </cell>
          <cell r="NK60">
            <v>161.018</v>
          </cell>
          <cell r="NL60">
            <v>167.55799999999999</v>
          </cell>
          <cell r="NM60">
            <v>170.41399999999999</v>
          </cell>
          <cell r="NN60">
            <v>172.89099999999999</v>
          </cell>
          <cell r="NO60">
            <v>169.732</v>
          </cell>
          <cell r="NP60">
            <v>171.608</v>
          </cell>
          <cell r="NQ60">
            <v>173.64599999999999</v>
          </cell>
          <cell r="NR60">
            <v>175.529</v>
          </cell>
          <cell r="NS60">
            <v>179.173</v>
          </cell>
          <cell r="NT60">
            <v>179.86600000000001</v>
          </cell>
          <cell r="NU60">
            <v>179.142</v>
          </cell>
          <cell r="NV60">
            <v>183.68199999999999</v>
          </cell>
          <cell r="NW60">
            <v>187.232</v>
          </cell>
          <cell r="NX60">
            <v>189.82400000000001</v>
          </cell>
          <cell r="NY60">
            <v>182.559</v>
          </cell>
          <cell r="NZ60">
            <v>179.71899999999999</v>
          </cell>
          <cell r="OA60">
            <v>180.05199999999999</v>
          </cell>
          <cell r="OB60">
            <v>179.20500000000001</v>
          </cell>
          <cell r="OC60">
            <v>182.899</v>
          </cell>
          <cell r="OD60">
            <v>184.185</v>
          </cell>
          <cell r="OE60">
            <v>185.31299999999999</v>
          </cell>
          <cell r="OF60">
            <v>186.81299999999999</v>
          </cell>
          <cell r="OG60">
            <v>184.203</v>
          </cell>
          <cell r="OH60">
            <v>179.80199999999999</v>
          </cell>
          <cell r="OI60">
            <v>183.08500000000001</v>
          </cell>
          <cell r="OJ60">
            <v>180.577</v>
          </cell>
          <cell r="OK60">
            <v>182.2</v>
          </cell>
          <cell r="OL60">
            <v>181.70699999999999</v>
          </cell>
          <cell r="OM60">
            <v>183.77099999999999</v>
          </cell>
          <cell r="ON60">
            <v>187.86099999999999</v>
          </cell>
          <cell r="OO60">
            <v>187.958</v>
          </cell>
          <cell r="OP60">
            <v>194.965</v>
          </cell>
          <cell r="OQ60">
            <v>194.006</v>
          </cell>
          <cell r="OR60">
            <v>194.3</v>
          </cell>
          <cell r="OS60">
            <v>198.571</v>
          </cell>
          <cell r="OT60">
            <v>198.94800000000001</v>
          </cell>
          <cell r="OU60">
            <v>220.21799999999999</v>
          </cell>
          <cell r="OV60">
            <v>228.44399999999999</v>
          </cell>
          <cell r="OW60">
            <v>229.21700000000001</v>
          </cell>
          <cell r="OX60">
            <v>233.33600000000001</v>
          </cell>
          <cell r="OY60">
            <v>230.465</v>
          </cell>
          <cell r="OZ60">
            <v>225.31299999999999</v>
          </cell>
          <cell r="PA60">
            <v>226.06399999999999</v>
          </cell>
          <cell r="PB60">
            <v>225.49600000000001</v>
          </cell>
          <cell r="PC60">
            <v>225.619</v>
          </cell>
          <cell r="PD60">
            <v>224.083</v>
          </cell>
          <cell r="PE60">
            <v>227.398</v>
          </cell>
          <cell r="PF60">
            <v>227.54599999999999</v>
          </cell>
          <cell r="PG60">
            <v>227.297</v>
          </cell>
          <cell r="PH60">
            <v>226.518</v>
          </cell>
          <cell r="PI60">
            <v>228.64599999999999</v>
          </cell>
          <cell r="PJ60">
            <v>226.68899999999999</v>
          </cell>
          <cell r="PK60">
            <v>234.28700000000001</v>
          </cell>
          <cell r="PL60">
            <v>245.661</v>
          </cell>
          <cell r="PM60">
            <v>245.33600000000001</v>
          </cell>
          <cell r="PN60">
            <v>241.191</v>
          </cell>
          <cell r="PO60">
            <v>242.83099999999999</v>
          </cell>
          <cell r="PP60">
            <v>235.02600000000001</v>
          </cell>
          <cell r="PQ60">
            <v>231.96799999999999</v>
          </cell>
          <cell r="PR60">
            <v>226.482</v>
          </cell>
          <cell r="PS60">
            <v>223.875</v>
          </cell>
          <cell r="PT60">
            <v>221.32499999999999</v>
          </cell>
          <cell r="PU60">
            <v>220.386</v>
          </cell>
          <cell r="PV60">
            <v>217.76</v>
          </cell>
          <cell r="PW60">
            <v>216.30199999999999</v>
          </cell>
          <cell r="PX60">
            <v>219.227</v>
          </cell>
          <cell r="PY60">
            <v>217.928</v>
          </cell>
          <cell r="PZ60">
            <v>222.12899999999999</v>
          </cell>
          <cell r="QA60">
            <v>227.47</v>
          </cell>
          <cell r="QB60">
            <v>210.09100000000001</v>
          </cell>
          <cell r="QC60">
            <v>207.333</v>
          </cell>
          <cell r="QD60">
            <v>208.46100000000001</v>
          </cell>
          <cell r="QE60">
            <v>190.53299999999999</v>
          </cell>
          <cell r="QF60">
            <v>185.16200000000001</v>
          </cell>
          <cell r="QG60">
            <v>187.529</v>
          </cell>
          <cell r="QH60">
            <v>181.50200000000001</v>
          </cell>
          <cell r="QI60">
            <v>177.00700000000001</v>
          </cell>
          <cell r="QJ60">
            <v>182.21899999999999</v>
          </cell>
          <cell r="QK60">
            <v>184.482</v>
          </cell>
          <cell r="QL60">
            <v>186.78100000000001</v>
          </cell>
          <cell r="QM60">
            <v>186.79599999999999</v>
          </cell>
          <cell r="QN60">
            <v>193.87700000000001</v>
          </cell>
          <cell r="QO60">
            <v>198.52799999999999</v>
          </cell>
          <cell r="QP60">
            <v>209.29400000000001</v>
          </cell>
          <cell r="QQ60">
            <v>209.02</v>
          </cell>
          <cell r="QR60">
            <v>209.244</v>
          </cell>
          <cell r="QS60">
            <v>198.739</v>
          </cell>
          <cell r="QT60">
            <v>194.928</v>
          </cell>
          <cell r="QU60">
            <v>194.90700000000001</v>
          </cell>
          <cell r="QV60">
            <v>189.43299999999999</v>
          </cell>
          <cell r="QW60">
            <v>186.857</v>
          </cell>
          <cell r="QX60">
            <v>188.126</v>
          </cell>
          <cell r="QY60">
            <v>187.18100000000001</v>
          </cell>
          <cell r="QZ60">
            <v>186.90899999999999</v>
          </cell>
          <cell r="RA60">
            <v>187.678</v>
          </cell>
          <cell r="RB60">
            <v>185.49100000000001</v>
          </cell>
          <cell r="RC60">
            <v>182.66200000000001</v>
          </cell>
          <cell r="RD60">
            <v>179.578</v>
          </cell>
          <cell r="RE60">
            <v>178.702</v>
          </cell>
          <cell r="RF60">
            <v>177.2</v>
          </cell>
          <cell r="RG60">
            <v>171.57300000000001</v>
          </cell>
          <cell r="RH60">
            <v>172.447</v>
          </cell>
          <cell r="RI60">
            <v>173.535</v>
          </cell>
          <cell r="RJ60">
            <v>175.16</v>
          </cell>
          <cell r="RK60">
            <v>171.495</v>
          </cell>
          <cell r="RL60">
            <v>170.50700000000001</v>
          </cell>
          <cell r="RM60">
            <v>166.12299999999999</v>
          </cell>
          <cell r="RN60">
            <v>167.11799999999999</v>
          </cell>
          <cell r="RO60">
            <v>160.57499999999999</v>
          </cell>
          <cell r="RP60">
            <v>160.00299999999999</v>
          </cell>
          <cell r="RQ60">
            <v>160.494</v>
          </cell>
          <cell r="RR60">
            <v>156.88900000000001</v>
          </cell>
          <cell r="RS60">
            <v>153.39500000000001</v>
          </cell>
          <cell r="RT60">
            <v>157.75299999999999</v>
          </cell>
          <cell r="RU60">
            <v>158.279</v>
          </cell>
          <cell r="RV60">
            <v>156.61099999999999</v>
          </cell>
          <cell r="RW60">
            <v>158.511</v>
          </cell>
          <cell r="RX60">
            <v>159.09899999999999</v>
          </cell>
          <cell r="RY60">
            <v>157.81200000000001</v>
          </cell>
          <cell r="RZ60">
            <v>160.619</v>
          </cell>
          <cell r="SA60">
            <v>162.45400000000001</v>
          </cell>
          <cell r="SB60">
            <v>164.453</v>
          </cell>
          <cell r="SC60">
            <v>161.71199999999999</v>
          </cell>
          <cell r="SD60">
            <v>160.09200000000001</v>
          </cell>
          <cell r="SE60">
            <v>157.09899999999999</v>
          </cell>
          <cell r="SF60">
            <v>153.98400000000001</v>
          </cell>
          <cell r="SG60">
            <v>150.49600000000001</v>
          </cell>
          <cell r="SH60">
            <v>147.98400000000001</v>
          </cell>
          <cell r="SI60">
            <v>150.74600000000001</v>
          </cell>
          <cell r="SJ60">
            <v>152.21199999999999</v>
          </cell>
          <cell r="SK60">
            <v>152.428</v>
          </cell>
          <cell r="SL60">
            <v>154.822</v>
          </cell>
          <cell r="SM60">
            <v>155.935</v>
          </cell>
          <cell r="SN60">
            <v>159.173</v>
          </cell>
          <cell r="SO60">
            <v>159.505</v>
          </cell>
          <cell r="TJ60" t="str">
            <v>Energy</v>
          </cell>
        </row>
        <row r="61">
          <cell r="A61" t="str">
            <v>XS0969341147 Corp</v>
          </cell>
          <cell r="B61" t="str">
            <v>AMXLMM 6 3/8 09/06/73 nc-23</v>
          </cell>
          <cell r="C61" t="str">
            <v>XS0969341147</v>
          </cell>
          <cell r="D61">
            <v>189.84087398636342</v>
          </cell>
          <cell r="E61">
            <v>191.29383475404978</v>
          </cell>
          <cell r="F61">
            <v>189.99786974722144</v>
          </cell>
          <cell r="G61">
            <v>187.33394167762995</v>
          </cell>
          <cell r="H61">
            <v>190.5778540866971</v>
          </cell>
          <cell r="I61">
            <v>193.56877332699301</v>
          </cell>
          <cell r="J61">
            <v>199.46161421066523</v>
          </cell>
          <cell r="K61">
            <v>200.95357392531633</v>
          </cell>
          <cell r="L61">
            <v>207.51639671838282</v>
          </cell>
          <cell r="M61">
            <v>209.54534193354843</v>
          </cell>
          <cell r="N61">
            <v>212.55526066082717</v>
          </cell>
          <cell r="O61">
            <v>214.06022002446653</v>
          </cell>
          <cell r="P61">
            <v>214.04722037547828</v>
          </cell>
          <cell r="Q61">
            <v>214.25521475929023</v>
          </cell>
          <cell r="R61">
            <v>211.58628682470322</v>
          </cell>
          <cell r="S61">
            <v>213.12524527031184</v>
          </cell>
          <cell r="T61">
            <v>211.54928782373668</v>
          </cell>
          <cell r="U61">
            <v>211.57328717571497</v>
          </cell>
          <cell r="V61">
            <v>212.34626630401613</v>
          </cell>
          <cell r="W61">
            <v>216.52815338623523</v>
          </cell>
          <cell r="X61">
            <v>217.12213734769819</v>
          </cell>
          <cell r="Y61">
            <v>232.24872890502215</v>
          </cell>
          <cell r="Z61">
            <v>238.6295566122532</v>
          </cell>
          <cell r="AA61">
            <v>241.11748943400383</v>
          </cell>
          <cell r="AB61">
            <v>241.66347469151017</v>
          </cell>
          <cell r="AC61">
            <v>242.53245122772455</v>
          </cell>
          <cell r="AD61">
            <v>242.85644247943162</v>
          </cell>
          <cell r="AE61">
            <v>245.99635769659278</v>
          </cell>
          <cell r="AF61">
            <v>242.23245932799577</v>
          </cell>
          <cell r="AG61">
            <v>241.89946831929683</v>
          </cell>
          <cell r="AH61">
            <v>240.80549785828592</v>
          </cell>
          <cell r="AI61">
            <v>241.70747350347042</v>
          </cell>
          <cell r="AJ61">
            <v>245.05338315844537</v>
          </cell>
          <cell r="AK61">
            <v>245.80836277276276</v>
          </cell>
          <cell r="AL61">
            <v>246.04035650855303</v>
          </cell>
          <cell r="AM61">
            <v>249.52826232939958</v>
          </cell>
          <cell r="AN61">
            <v>249.70425757724047</v>
          </cell>
          <cell r="AO61">
            <v>247.48731743824482</v>
          </cell>
          <cell r="AP61">
            <v>245.09338207840918</v>
          </cell>
          <cell r="AQ61">
            <v>242.51045182174443</v>
          </cell>
          <cell r="AR61">
            <v>241.05649108105897</v>
          </cell>
          <cell r="AS61">
            <v>244.11940837728977</v>
          </cell>
          <cell r="AT61">
            <v>239.0155461899042</v>
          </cell>
          <cell r="AU61">
            <v>234.44766953003406</v>
          </cell>
          <cell r="AV61">
            <v>229.12081336385012</v>
          </cell>
          <cell r="AW61">
            <v>223.39796789002418</v>
          </cell>
          <cell r="AX61">
            <v>242.01846510618927</v>
          </cell>
          <cell r="AY61">
            <v>237.63458347815273</v>
          </cell>
          <cell r="AZ61">
            <v>237.21059492653609</v>
          </cell>
          <cell r="BA61">
            <v>217.59912446826695</v>
          </cell>
          <cell r="BB61">
            <v>205.63344756108523</v>
          </cell>
          <cell r="BC61">
            <v>190.55985457271336</v>
          </cell>
          <cell r="BD61">
            <v>203.89649446165561</v>
          </cell>
          <cell r="BE61">
            <v>223.19597334420681</v>
          </cell>
          <cell r="BF61">
            <v>232.8737120294571</v>
          </cell>
          <cell r="BG61">
            <v>242.23145935499667</v>
          </cell>
          <cell r="BH61">
            <v>244.96238561552764</v>
          </cell>
          <cell r="BI61">
            <v>245.06338288843631</v>
          </cell>
          <cell r="BJ61">
            <v>237.61758393716812</v>
          </cell>
          <cell r="BK61">
            <v>233.45469634193182</v>
          </cell>
          <cell r="BL61">
            <v>246.24035110837224</v>
          </cell>
          <cell r="BM61">
            <v>261.34494325971599</v>
          </cell>
          <cell r="BN61">
            <v>261.36494271969798</v>
          </cell>
          <cell r="BO61">
            <v>260.44796747952699</v>
          </cell>
          <cell r="BP61">
            <v>265.54582982891799</v>
          </cell>
          <cell r="BQ61">
            <v>275.9865479124785</v>
          </cell>
          <cell r="BR61">
            <v>281.80339084821935</v>
          </cell>
          <cell r="BS61">
            <v>287.67323235291241</v>
          </cell>
          <cell r="BT61">
            <v>286.08627520334721</v>
          </cell>
          <cell r="BU61">
            <v>279.8164444990158</v>
          </cell>
          <cell r="BV61">
            <v>273.40561760181191</v>
          </cell>
          <cell r="BW61">
            <v>271.88065877819059</v>
          </cell>
          <cell r="BX61">
            <v>275.89355042356254</v>
          </cell>
          <cell r="BY61">
            <v>278.42048219227792</v>
          </cell>
          <cell r="BZ61">
            <v>281.93438731110098</v>
          </cell>
          <cell r="CA61">
            <v>284.42532005184887</v>
          </cell>
          <cell r="CB61">
            <v>284.50931778377293</v>
          </cell>
          <cell r="CC61">
            <v>271.60966609543561</v>
          </cell>
          <cell r="CD61">
            <v>265.83482202565671</v>
          </cell>
          <cell r="CE61">
            <v>265.48583144897219</v>
          </cell>
          <cell r="CF61">
            <v>263.9868719233275</v>
          </cell>
          <cell r="CG61">
            <v>275.37756435602904</v>
          </cell>
          <cell r="CH61">
            <v>279.36245675742629</v>
          </cell>
          <cell r="CI61">
            <v>282.72436598038678</v>
          </cell>
          <cell r="CJ61">
            <v>285.01730406731366</v>
          </cell>
          <cell r="CK61">
            <v>277.95749469369645</v>
          </cell>
          <cell r="CL61">
            <v>273.51061476671691</v>
          </cell>
          <cell r="CM61">
            <v>273.21962262398</v>
          </cell>
          <cell r="CN61">
            <v>249.26326948463918</v>
          </cell>
          <cell r="CO61">
            <v>253.94214314740898</v>
          </cell>
          <cell r="CP61">
            <v>278.82847117590904</v>
          </cell>
          <cell r="CQ61">
            <v>325.89520029735564</v>
          </cell>
          <cell r="CR61">
            <v>350.29554144829513</v>
          </cell>
          <cell r="CS61">
            <v>383.29565039145945</v>
          </cell>
          <cell r="CT61">
            <v>395.51932033240791</v>
          </cell>
          <cell r="CU61">
            <v>396.03430642694235</v>
          </cell>
          <cell r="CV61">
            <v>409.90293195140362</v>
          </cell>
          <cell r="CW61">
            <v>412.5768597509861</v>
          </cell>
          <cell r="CX61">
            <v>432.82431303668022</v>
          </cell>
          <cell r="CY61">
            <v>427.99644339704514</v>
          </cell>
          <cell r="CZ61">
            <v>437.9471747110486</v>
          </cell>
          <cell r="DA61">
            <v>427.83344779819254</v>
          </cell>
          <cell r="DB61">
            <v>554.36003137379885</v>
          </cell>
          <cell r="DC61">
            <v>566.77069626557818</v>
          </cell>
          <cell r="DD61">
            <v>549.46116365122793</v>
          </cell>
          <cell r="DE61">
            <v>558.99190630561111</v>
          </cell>
          <cell r="DF61">
            <v>568.34265382015701</v>
          </cell>
          <cell r="DG61">
            <v>506.99631027162076</v>
          </cell>
          <cell r="DH61">
            <v>430.73336949557068</v>
          </cell>
          <cell r="DI61">
            <v>323.88225465017558</v>
          </cell>
          <cell r="DJ61">
            <v>311.44959035241607</v>
          </cell>
          <cell r="DK61">
            <v>252.00619542115928</v>
          </cell>
          <cell r="DL61">
            <v>245.11238156539201</v>
          </cell>
          <cell r="DM61">
            <v>257.84603773587941</v>
          </cell>
          <cell r="DN61">
            <v>177.69220202034711</v>
          </cell>
          <cell r="DO61">
            <v>159.05870515519379</v>
          </cell>
          <cell r="DP61">
            <v>148.82798140144348</v>
          </cell>
          <cell r="DQ61">
            <v>153.48785557723045</v>
          </cell>
          <cell r="DR61">
            <v>166.78849643820524</v>
          </cell>
          <cell r="DS61">
            <v>163.87557509183884</v>
          </cell>
          <cell r="DT61">
            <v>143.72911907905342</v>
          </cell>
          <cell r="DU61">
            <v>135.6743365713358</v>
          </cell>
          <cell r="DV61">
            <v>128.67152565866709</v>
          </cell>
          <cell r="DW61">
            <v>120.57974414998293</v>
          </cell>
          <cell r="DX61">
            <v>111.06500106358529</v>
          </cell>
          <cell r="DY61">
            <v>111.30699452936649</v>
          </cell>
          <cell r="DZ61">
            <v>113.30094068956376</v>
          </cell>
          <cell r="EA61">
            <v>115.02689408600331</v>
          </cell>
          <cell r="EB61">
            <v>114.6609039683342</v>
          </cell>
          <cell r="EC61">
            <v>114.98389524704217</v>
          </cell>
          <cell r="ED61">
            <v>114.82589951318502</v>
          </cell>
          <cell r="EE61">
            <v>113.83892616307735</v>
          </cell>
          <cell r="EF61">
            <v>113.95392305797338</v>
          </cell>
          <cell r="EG61">
            <v>115.21988887482881</v>
          </cell>
          <cell r="EH61">
            <v>112.92795076090097</v>
          </cell>
          <cell r="EI61">
            <v>110.44301785814761</v>
          </cell>
          <cell r="EJ61">
            <v>113.27794131058455</v>
          </cell>
          <cell r="EK61">
            <v>116.56485255861283</v>
          </cell>
          <cell r="EL61">
            <v>120.25475292527675</v>
          </cell>
          <cell r="EM61">
            <v>120.93873445665835</v>
          </cell>
          <cell r="EN61">
            <v>119.42677528202535</v>
          </cell>
          <cell r="EO61">
            <v>115.95586900216341</v>
          </cell>
          <cell r="EP61">
            <v>114.73690191626548</v>
          </cell>
          <cell r="EQ61">
            <v>116.71884840047359</v>
          </cell>
          <cell r="ER61">
            <v>104.2271856957674</v>
          </cell>
          <cell r="ES61">
            <v>100.27929229533672</v>
          </cell>
          <cell r="ET61">
            <v>97.583365089774134</v>
          </cell>
          <cell r="EU61">
            <v>97.55036598080396</v>
          </cell>
          <cell r="EV61">
            <v>95.826412530362603</v>
          </cell>
          <cell r="EW61">
            <v>97.042379697263243</v>
          </cell>
          <cell r="EX61">
            <v>99.43831500309706</v>
          </cell>
          <cell r="EY61">
            <v>100.99827288168669</v>
          </cell>
          <cell r="EZ61">
            <v>100.20029442840814</v>
          </cell>
          <cell r="FA61">
            <v>100.55128495109082</v>
          </cell>
          <cell r="FB61">
            <v>101.17526810252666</v>
          </cell>
          <cell r="FC61">
            <v>102.33823670047521</v>
          </cell>
          <cell r="FD61">
            <v>104.0811896378994</v>
          </cell>
          <cell r="FE61">
            <v>102.31223740249872</v>
          </cell>
          <cell r="FF61">
            <v>100.74427973991632</v>
          </cell>
          <cell r="FG61">
            <v>96.31639929991961</v>
          </cell>
          <cell r="FH61">
            <v>93.55847376841308</v>
          </cell>
          <cell r="FI61">
            <v>93.104486026823523</v>
          </cell>
          <cell r="FJ61">
            <v>92.319507222533232</v>
          </cell>
          <cell r="FK61">
            <v>95.485421737670904</v>
          </cell>
          <cell r="FL61">
            <v>98.030353020370015</v>
          </cell>
          <cell r="FM61">
            <v>101.10726993858815</v>
          </cell>
          <cell r="FN61">
            <v>100.33929067528247</v>
          </cell>
          <cell r="FO61">
            <v>101.79825128096343</v>
          </cell>
          <cell r="FP61">
            <v>103.06621704381705</v>
          </cell>
          <cell r="FQ61">
            <v>103.59920265233517</v>
          </cell>
          <cell r="FR61">
            <v>105.75214451938866</v>
          </cell>
          <cell r="FS61">
            <v>107.31210239797831</v>
          </cell>
          <cell r="FT61">
            <v>110.23402350133657</v>
          </cell>
          <cell r="FU61">
            <v>108.94605827850103</v>
          </cell>
          <cell r="FV61">
            <v>111.35799315232039</v>
          </cell>
          <cell r="FW61">
            <v>111.94497730278968</v>
          </cell>
          <cell r="FX61">
            <v>112.55096094024182</v>
          </cell>
          <cell r="FY61">
            <v>117.04783951717616</v>
          </cell>
          <cell r="FZ61">
            <v>117.31383233493565</v>
          </cell>
          <cell r="GA61">
            <v>114.08791943985223</v>
          </cell>
          <cell r="GB61">
            <v>116.92784275728464</v>
          </cell>
          <cell r="GC61">
            <v>119.28277917015552</v>
          </cell>
          <cell r="GD61">
            <v>120.21375403231382</v>
          </cell>
          <cell r="GE61">
            <v>118.99978681141138</v>
          </cell>
          <cell r="GF61">
            <v>121.07373081153631</v>
          </cell>
          <cell r="GG61">
            <v>124.7496315562129</v>
          </cell>
          <cell r="GH61">
            <v>124.24564516466856</v>
          </cell>
          <cell r="GI61">
            <v>126.03059696805478</v>
          </cell>
          <cell r="GJ61">
            <v>122.10570294660329</v>
          </cell>
          <cell r="GK61">
            <v>119.36077706408501</v>
          </cell>
          <cell r="GL61">
            <v>118.46780117589236</v>
          </cell>
          <cell r="GM61">
            <v>119.32677798211574</v>
          </cell>
          <cell r="GN61">
            <v>117.80581905049085</v>
          </cell>
          <cell r="GO61">
            <v>113.54593407434226</v>
          </cell>
          <cell r="GP61">
            <v>114.09191933184862</v>
          </cell>
          <cell r="GQ61">
            <v>113.63793159025909</v>
          </cell>
          <cell r="GR61">
            <v>108.89205973654985</v>
          </cell>
          <cell r="GS61">
            <v>112.53396139925719</v>
          </cell>
          <cell r="GT61">
            <v>111.96097687077523</v>
          </cell>
          <cell r="GU61">
            <v>116.71384853547811</v>
          </cell>
          <cell r="GV61">
            <v>121.48471971416474</v>
          </cell>
          <cell r="GW61">
            <v>123.10267602670193</v>
          </cell>
          <cell r="GX61">
            <v>119.26977952116728</v>
          </cell>
          <cell r="GY61">
            <v>120.79073845279217</v>
          </cell>
          <cell r="GZ61">
            <v>119.31177838712931</v>
          </cell>
          <cell r="HA61">
            <v>121.33672371029854</v>
          </cell>
          <cell r="HB61">
            <v>124.49063854944706</v>
          </cell>
          <cell r="HC61">
            <v>124.86162853211164</v>
          </cell>
          <cell r="HD61">
            <v>124.25364494866133</v>
          </cell>
          <cell r="HE61">
            <v>124.18864670372008</v>
          </cell>
          <cell r="HF61">
            <v>125.35961508566142</v>
          </cell>
          <cell r="HG61">
            <v>132.12443242454526</v>
          </cell>
          <cell r="HH61">
            <v>129.45850440895558</v>
          </cell>
          <cell r="HI61">
            <v>131.96043685269356</v>
          </cell>
          <cell r="HJ61">
            <v>138.15526958209276</v>
          </cell>
          <cell r="HK61">
            <v>139.96222079145909</v>
          </cell>
          <cell r="HL61">
            <v>140.87619611263275</v>
          </cell>
          <cell r="HM61">
            <v>148.65698601859808</v>
          </cell>
          <cell r="HN61">
            <v>152.15589154243469</v>
          </cell>
          <cell r="HO61">
            <v>149.45496447187662</v>
          </cell>
          <cell r="HP61">
            <v>146.82603545725348</v>
          </cell>
          <cell r="HQ61">
            <v>149.36196698296072</v>
          </cell>
          <cell r="HR61">
            <v>142.82614346086982</v>
          </cell>
          <cell r="HS61">
            <v>136.56631248652934</v>
          </cell>
          <cell r="HT61">
            <v>138.28026620697975</v>
          </cell>
          <cell r="HU61">
            <v>138.66425583863258</v>
          </cell>
          <cell r="HV61">
            <v>140.22221377122403</v>
          </cell>
          <cell r="HW61">
            <v>140.81419778668882</v>
          </cell>
          <cell r="HX61">
            <v>141.77217191982271</v>
          </cell>
          <cell r="HY61">
            <v>139.63222970175744</v>
          </cell>
          <cell r="HZ61">
            <v>136.19032263886928</v>
          </cell>
          <cell r="IA61">
            <v>138.90924922341108</v>
          </cell>
          <cell r="IB61">
            <v>137.06129912108182</v>
          </cell>
          <cell r="IC61">
            <v>132.34642643034456</v>
          </cell>
          <cell r="ID61">
            <v>130.40047897410392</v>
          </cell>
          <cell r="IE61">
            <v>126.42458632969856</v>
          </cell>
          <cell r="IF61">
            <v>125.89060074818134</v>
          </cell>
          <cell r="IG61">
            <v>147.66901269549132</v>
          </cell>
          <cell r="IH61">
            <v>144.08310952073336</v>
          </cell>
          <cell r="II61">
            <v>141.5721773200035</v>
          </cell>
          <cell r="IJ61">
            <v>143.87911502891779</v>
          </cell>
          <cell r="IK61">
            <v>143.92511378687621</v>
          </cell>
          <cell r="IL61">
            <v>156.2217817567587</v>
          </cell>
          <cell r="IM61">
            <v>156.83776512420178</v>
          </cell>
          <cell r="IN61">
            <v>155.70079582422974</v>
          </cell>
          <cell r="IO61">
            <v>157.07175880599021</v>
          </cell>
          <cell r="IP61">
            <v>155.67579649925233</v>
          </cell>
          <cell r="IQ61">
            <v>155.59279874032737</v>
          </cell>
          <cell r="IR61">
            <v>152.14789175844192</v>
          </cell>
          <cell r="IS61">
            <v>146.78503656429052</v>
          </cell>
          <cell r="IT61">
            <v>150.78892845267058</v>
          </cell>
          <cell r="IU61">
            <v>147.47101804167031</v>
          </cell>
          <cell r="IV61">
            <v>156.2227817297578</v>
          </cell>
          <cell r="IW61">
            <v>164.53455729824304</v>
          </cell>
          <cell r="IX61">
            <v>168.45045156270268</v>
          </cell>
          <cell r="IY61">
            <v>176.23624133366349</v>
          </cell>
          <cell r="IZ61">
            <v>180.09613711017371</v>
          </cell>
          <cell r="JA61">
            <v>167.66847267740965</v>
          </cell>
          <cell r="JB61">
            <v>167.59847456747295</v>
          </cell>
          <cell r="JC61">
            <v>162.64460832995175</v>
          </cell>
          <cell r="JD61">
            <v>164.86554836094379</v>
          </cell>
          <cell r="JE61">
            <v>164.70355273509026</v>
          </cell>
          <cell r="JF61">
            <v>168.80744192337991</v>
          </cell>
          <cell r="JG61">
            <v>173.32331998729705</v>
          </cell>
          <cell r="JH61">
            <v>174.21829582148791</v>
          </cell>
          <cell r="JI61">
            <v>162.48061275810005</v>
          </cell>
          <cell r="JJ61">
            <v>151.34691338616611</v>
          </cell>
          <cell r="JK61">
            <v>141.17318809336422</v>
          </cell>
          <cell r="JL61">
            <v>141.09919009143115</v>
          </cell>
          <cell r="JM61">
            <v>134.40437086248397</v>
          </cell>
          <cell r="JN61">
            <v>134.0583802047968</v>
          </cell>
          <cell r="JO61">
            <v>137.84127806037665</v>
          </cell>
          <cell r="JP61">
            <v>139.50323318487406</v>
          </cell>
          <cell r="JQ61">
            <v>140.04721849638221</v>
          </cell>
          <cell r="JR61">
            <v>144.11810857570174</v>
          </cell>
          <cell r="JS61">
            <v>143.40512782734632</v>
          </cell>
          <cell r="JT61">
            <v>144.13010825169084</v>
          </cell>
          <cell r="JU61">
            <v>139.43723496693374</v>
          </cell>
          <cell r="JV61">
            <v>135.9883280930519</v>
          </cell>
          <cell r="JW61">
            <v>135.31134637266396</v>
          </cell>
          <cell r="JX61">
            <v>132.87041228187084</v>
          </cell>
          <cell r="JY61">
            <v>132.06943390959503</v>
          </cell>
          <cell r="JZ61">
            <v>140.80319808369873</v>
          </cell>
          <cell r="KA61">
            <v>143.33712966340781</v>
          </cell>
          <cell r="KB61">
            <v>138.4882605907917</v>
          </cell>
          <cell r="KC61">
            <v>136.83830514228345</v>
          </cell>
          <cell r="KD61">
            <v>139.63722956675289</v>
          </cell>
          <cell r="KE61">
            <v>141.37018277418613</v>
          </cell>
          <cell r="KF61">
            <v>148.07100184112787</v>
          </cell>
          <cell r="KG61">
            <v>147.99400392019749</v>
          </cell>
          <cell r="KH61">
            <v>151.48790957903861</v>
          </cell>
          <cell r="KI61">
            <v>157.91473604422808</v>
          </cell>
          <cell r="KJ61">
            <v>159.17670196908713</v>
          </cell>
          <cell r="KK61">
            <v>156.61277119940519</v>
          </cell>
          <cell r="KL61">
            <v>153.9898420227766</v>
          </cell>
          <cell r="KM61">
            <v>154.20383624458313</v>
          </cell>
          <cell r="KN61">
            <v>153.89284464186429</v>
          </cell>
          <cell r="KO61">
            <v>161.06265104538204</v>
          </cell>
          <cell r="KP61">
            <v>172.94133030164241</v>
          </cell>
          <cell r="KQ61">
            <v>178.36918374073505</v>
          </cell>
          <cell r="KR61">
            <v>183.35304916822912</v>
          </cell>
          <cell r="KS61">
            <v>181.58909679782391</v>
          </cell>
          <cell r="KT61">
            <v>181.81409072262048</v>
          </cell>
          <cell r="KU61">
            <v>182.09808305436374</v>
          </cell>
          <cell r="KV61">
            <v>193.26178161627053</v>
          </cell>
          <cell r="KW61">
            <v>204.23648528134822</v>
          </cell>
          <cell r="KX61">
            <v>206.6174209921956</v>
          </cell>
          <cell r="KY61">
            <v>210.33932049483062</v>
          </cell>
          <cell r="KZ61">
            <v>217.42312922042609</v>
          </cell>
          <cell r="LA61">
            <v>220.7710388213992</v>
          </cell>
          <cell r="LB61">
            <v>218.09611104881765</v>
          </cell>
          <cell r="LC61">
            <v>213.21924273222683</v>
          </cell>
          <cell r="LD61">
            <v>213.81722658568623</v>
          </cell>
          <cell r="LE61">
            <v>213.79322723370791</v>
          </cell>
          <cell r="LF61">
            <v>216.55515265721084</v>
          </cell>
          <cell r="LG61">
            <v>213.25924165219067</v>
          </cell>
          <cell r="LH61">
            <v>215.80017304289342</v>
          </cell>
          <cell r="LI61">
            <v>208.18737860077621</v>
          </cell>
          <cell r="LJ61">
            <v>204.61947494000196</v>
          </cell>
          <cell r="LK61">
            <v>203.84049597370625</v>
          </cell>
          <cell r="LL61">
            <v>204.28348401230573</v>
          </cell>
          <cell r="LM61">
            <v>204.46447912514211</v>
          </cell>
          <cell r="LN61">
            <v>209.04235551500321</v>
          </cell>
          <cell r="LO61">
            <v>209.71533734339476</v>
          </cell>
          <cell r="LP61">
            <v>209.64833915245532</v>
          </cell>
          <cell r="LQ61">
            <v>205.41445347428319</v>
          </cell>
          <cell r="LR61">
            <v>205.1984593064785</v>
          </cell>
          <cell r="LS61">
            <v>204.8514686757922</v>
          </cell>
          <cell r="LT61">
            <v>198.73463384032252</v>
          </cell>
          <cell r="LU61">
            <v>191.56882732880118</v>
          </cell>
          <cell r="LV61">
            <v>193.45477640509606</v>
          </cell>
          <cell r="LW61">
            <v>194.77274081790446</v>
          </cell>
          <cell r="LX61">
            <v>200.14559574204685</v>
          </cell>
          <cell r="LY61">
            <v>202.49053242492676</v>
          </cell>
          <cell r="LZ61">
            <v>206.38542725640534</v>
          </cell>
          <cell r="MA61">
            <v>205.98143816477059</v>
          </cell>
          <cell r="MB61">
            <v>205.89344054085015</v>
          </cell>
          <cell r="MC61">
            <v>205.27545722740888</v>
          </cell>
          <cell r="MD61">
            <v>207.56139550334217</v>
          </cell>
          <cell r="ME61">
            <v>205.65744691306352</v>
          </cell>
          <cell r="MF61">
            <v>209.26734943979977</v>
          </cell>
          <cell r="MG61">
            <v>210.05532816308738</v>
          </cell>
          <cell r="MH61">
            <v>217.37813043546674</v>
          </cell>
          <cell r="MI61">
            <v>225.55090975707768</v>
          </cell>
          <cell r="MJ61">
            <v>229.98279008907079</v>
          </cell>
          <cell r="MK61">
            <v>228.52982932138443</v>
          </cell>
          <cell r="ML61">
            <v>227.69285192114117</v>
          </cell>
          <cell r="MM61">
            <v>228.35883393853905</v>
          </cell>
          <cell r="MN61">
            <v>228.57982797133923</v>
          </cell>
          <cell r="MO61">
            <v>228.24883690863848</v>
          </cell>
          <cell r="MP61">
            <v>230.00378952205179</v>
          </cell>
          <cell r="MQ61">
            <v>231.11675947004557</v>
          </cell>
          <cell r="MR61">
            <v>242.45645327979327</v>
          </cell>
          <cell r="MS61">
            <v>250.41923827159403</v>
          </cell>
          <cell r="MT61">
            <v>257.10805766254663</v>
          </cell>
          <cell r="MU61">
            <v>257.05905898559092</v>
          </cell>
          <cell r="MV61">
            <v>264.08686922323704</v>
          </cell>
          <cell r="MW61">
            <v>248.90027928596737</v>
          </cell>
          <cell r="MX61">
            <v>244.66139374279976</v>
          </cell>
          <cell r="MY61">
            <v>240.71850020736454</v>
          </cell>
          <cell r="MZ61">
            <v>231.43975074875354</v>
          </cell>
          <cell r="NA61">
            <v>239.65252899032831</v>
          </cell>
          <cell r="NB61">
            <v>242.23445927399399</v>
          </cell>
          <cell r="NC61">
            <v>242.80844377547501</v>
          </cell>
          <cell r="ND61">
            <v>248.62528671121598</v>
          </cell>
          <cell r="NE61">
            <v>257.84503776288028</v>
          </cell>
          <cell r="NF61">
            <v>267.90776605278256</v>
          </cell>
          <cell r="NG61">
            <v>276.60453122591974</v>
          </cell>
          <cell r="NH61">
            <v>260.99795262902973</v>
          </cell>
          <cell r="NI61">
            <v>259.6439891882539</v>
          </cell>
          <cell r="NJ61">
            <v>256.25908058631421</v>
          </cell>
          <cell r="NK61">
            <v>252.72317606151103</v>
          </cell>
          <cell r="NL61">
            <v>252.28818780690429</v>
          </cell>
          <cell r="NM61">
            <v>247.69731176805496</v>
          </cell>
          <cell r="NN61">
            <v>250.97922315108775</v>
          </cell>
          <cell r="NO61">
            <v>259.08600425475839</v>
          </cell>
          <cell r="NP61">
            <v>263.07889644014836</v>
          </cell>
          <cell r="NQ61">
            <v>270.23470322167873</v>
          </cell>
          <cell r="NR61">
            <v>268.0607619216442</v>
          </cell>
          <cell r="NS61">
            <v>267.92576556676624</v>
          </cell>
          <cell r="NT61">
            <v>264.84784867554907</v>
          </cell>
          <cell r="NU61">
            <v>265.96481851553915</v>
          </cell>
          <cell r="NV61">
            <v>267.26278346836563</v>
          </cell>
          <cell r="NW61">
            <v>264.06186989825966</v>
          </cell>
          <cell r="NX61">
            <v>263.36888860988614</v>
          </cell>
          <cell r="NY61">
            <v>271.19167738181352</v>
          </cell>
          <cell r="NZ61">
            <v>279.91244190692902</v>
          </cell>
          <cell r="OA61">
            <v>277.69350182193517</v>
          </cell>
          <cell r="OB61">
            <v>261.58793669849638</v>
          </cell>
          <cell r="OC61">
            <v>248.25329675555227</v>
          </cell>
          <cell r="OD61">
            <v>251.24121607685089</v>
          </cell>
          <cell r="OE61">
            <v>258.1940283395648</v>
          </cell>
          <cell r="OF61">
            <v>259.63398945826293</v>
          </cell>
          <cell r="OG61">
            <v>260.96495352005957</v>
          </cell>
          <cell r="OH61">
            <v>273.64261120259761</v>
          </cell>
          <cell r="OI61">
            <v>277.70350155192614</v>
          </cell>
          <cell r="OJ61">
            <v>277.30151240628959</v>
          </cell>
          <cell r="OK61">
            <v>278.88346969085933</v>
          </cell>
          <cell r="OL61">
            <v>280.98441296195983</v>
          </cell>
          <cell r="OM61">
            <v>277.96149458569289</v>
          </cell>
          <cell r="ON61">
            <v>275.67955620175599</v>
          </cell>
          <cell r="OO61">
            <v>269.2177306815982</v>
          </cell>
          <cell r="OP61">
            <v>269.36372673946619</v>
          </cell>
          <cell r="OQ61">
            <v>280.98741288095715</v>
          </cell>
          <cell r="OR61">
            <v>281.72439298129086</v>
          </cell>
          <cell r="OS61">
            <v>293.88206470429895</v>
          </cell>
          <cell r="OT61">
            <v>294.97703513830902</v>
          </cell>
          <cell r="OU61">
            <v>298.0989508414865</v>
          </cell>
          <cell r="OV61">
            <v>305.18175959408285</v>
          </cell>
          <cell r="OW61">
            <v>311.29359456455711</v>
          </cell>
          <cell r="OX61">
            <v>332.53002114635706</v>
          </cell>
          <cell r="OY61">
            <v>339.73882649683952</v>
          </cell>
          <cell r="OZ61">
            <v>347.64761294668909</v>
          </cell>
          <cell r="PA61">
            <v>353.97344213896992</v>
          </cell>
          <cell r="PB61">
            <v>346.11265439307692</v>
          </cell>
          <cell r="PC61">
            <v>336.25092067599297</v>
          </cell>
          <cell r="PD61">
            <v>335.27494702887532</v>
          </cell>
          <cell r="PE61">
            <v>334.15097737789159</v>
          </cell>
          <cell r="PF61">
            <v>333.84898553216459</v>
          </cell>
          <cell r="PG61">
            <v>337.30389224404098</v>
          </cell>
          <cell r="PH61">
            <v>331.99403561884162</v>
          </cell>
          <cell r="PI61">
            <v>328.42913187706472</v>
          </cell>
          <cell r="PJ61">
            <v>325.03222359913588</v>
          </cell>
          <cell r="PK61">
            <v>321.56631718426939</v>
          </cell>
          <cell r="PL61">
            <v>322.29829741960765</v>
          </cell>
          <cell r="PM61">
            <v>322.39929469251632</v>
          </cell>
          <cell r="PN61">
            <v>334.48696830558777</v>
          </cell>
          <cell r="PO61">
            <v>348.34159420806168</v>
          </cell>
          <cell r="PP61">
            <v>354.60342512840032</v>
          </cell>
          <cell r="PQ61">
            <v>345.75466405940057</v>
          </cell>
          <cell r="PR61">
            <v>341.64877492511272</v>
          </cell>
          <cell r="PS61">
            <v>334.5279671985507</v>
          </cell>
          <cell r="PT61">
            <v>324.95822559720278</v>
          </cell>
          <cell r="PU61">
            <v>306.54372281885151</v>
          </cell>
          <cell r="PV61">
            <v>303.8667951002717</v>
          </cell>
          <cell r="PW61">
            <v>295.92000967645646</v>
          </cell>
          <cell r="PX61">
            <v>287.43523877912759</v>
          </cell>
          <cell r="PY61">
            <v>283.85133555036782</v>
          </cell>
          <cell r="PZ61">
            <v>282.38537513369317</v>
          </cell>
          <cell r="QA61">
            <v>286.07127560836079</v>
          </cell>
          <cell r="QB61">
            <v>287.4612380771041</v>
          </cell>
          <cell r="QC61">
            <v>287.95422476565835</v>
          </cell>
          <cell r="QD61">
            <v>292.26310841876273</v>
          </cell>
          <cell r="QE61">
            <v>274.32359281498196</v>
          </cell>
          <cell r="QF61">
            <v>269.13373294967414</v>
          </cell>
          <cell r="QG61">
            <v>261.03495162999627</v>
          </cell>
          <cell r="QH61">
            <v>253.76914781856539</v>
          </cell>
          <cell r="QI61">
            <v>245.8763609367013</v>
          </cell>
          <cell r="QJ61">
            <v>240.33951044070722</v>
          </cell>
          <cell r="QK61">
            <v>236.78960629391671</v>
          </cell>
          <cell r="QL61">
            <v>223.10597577428817</v>
          </cell>
          <cell r="QM61">
            <v>223.77395773768424</v>
          </cell>
          <cell r="QN61">
            <v>229.25180982673169</v>
          </cell>
          <cell r="QO61">
            <v>224.76193106079103</v>
          </cell>
          <cell r="QP61">
            <v>224.85292860370876</v>
          </cell>
          <cell r="QQ61">
            <v>232.72171613359453</v>
          </cell>
          <cell r="QR61">
            <v>246.74333752691746</v>
          </cell>
          <cell r="QS61">
            <v>249.27626913362741</v>
          </cell>
          <cell r="QT61">
            <v>252.5571805436611</v>
          </cell>
          <cell r="QU61">
            <v>253.75314825057981</v>
          </cell>
          <cell r="QV61">
            <v>243.42542711591719</v>
          </cell>
          <cell r="QW61">
            <v>240.67950126039983</v>
          </cell>
          <cell r="QX61">
            <v>232.53372120976448</v>
          </cell>
          <cell r="QY61">
            <v>227.61885391920805</v>
          </cell>
          <cell r="QZ61">
            <v>230.25978260982035</v>
          </cell>
          <cell r="RA61">
            <v>230.67277145844699</v>
          </cell>
          <cell r="RB61">
            <v>224.19894626230004</v>
          </cell>
          <cell r="RC61">
            <v>234.74166159176826</v>
          </cell>
          <cell r="RD61">
            <v>235.20364911735058</v>
          </cell>
          <cell r="RE61">
            <v>234.06267992538213</v>
          </cell>
          <cell r="RF61">
            <v>234.10567876434325</v>
          </cell>
          <cell r="RG61">
            <v>222.62198884272573</v>
          </cell>
          <cell r="RH61">
            <v>222.72698600763084</v>
          </cell>
          <cell r="RI61">
            <v>226.53188326919079</v>
          </cell>
          <cell r="RJ61">
            <v>217.61612400925162</v>
          </cell>
          <cell r="RK61">
            <v>204.46347915214301</v>
          </cell>
          <cell r="RL61">
            <v>198.04665241694448</v>
          </cell>
          <cell r="RM61">
            <v>204.96046573269368</v>
          </cell>
          <cell r="RN61">
            <v>203.24051217424869</v>
          </cell>
          <cell r="RO61">
            <v>208.52036960947515</v>
          </cell>
          <cell r="RP61">
            <v>208.32137498265504</v>
          </cell>
          <cell r="RQ61">
            <v>211.49728922778365</v>
          </cell>
          <cell r="RR61">
            <v>210.12832619202135</v>
          </cell>
          <cell r="RS61">
            <v>211.67528442162276</v>
          </cell>
          <cell r="RT61">
            <v>216.11216461861133</v>
          </cell>
          <cell r="RU61">
            <v>217.82711831206083</v>
          </cell>
          <cell r="RV61">
            <v>218.78209252619743</v>
          </cell>
          <cell r="RW61">
            <v>224.01295128446819</v>
          </cell>
          <cell r="RX61">
            <v>224.99492476958036</v>
          </cell>
          <cell r="RY61">
            <v>235.57863899201155</v>
          </cell>
          <cell r="RZ61">
            <v>243.44442660290002</v>
          </cell>
          <cell r="SA61">
            <v>246.41234646421671</v>
          </cell>
          <cell r="SB61">
            <v>250.25124280774594</v>
          </cell>
          <cell r="SC61">
            <v>255.87509095466137</v>
          </cell>
          <cell r="SD61">
            <v>267.49077731215954</v>
          </cell>
          <cell r="SE61">
            <v>280.04643828880785</v>
          </cell>
          <cell r="SF61">
            <v>266.55280263900755</v>
          </cell>
          <cell r="SG61">
            <v>259.99097981894016</v>
          </cell>
          <cell r="SH61">
            <v>246.58234187406302</v>
          </cell>
          <cell r="SI61">
            <v>236.47561477220057</v>
          </cell>
          <cell r="SJ61">
            <v>224.01495123046635</v>
          </cell>
          <cell r="SK61">
            <v>220.74703946942088</v>
          </cell>
          <cell r="SL61">
            <v>221.51001886773108</v>
          </cell>
          <cell r="SM61">
            <v>221.53001832771301</v>
          </cell>
          <cell r="SN61">
            <v>223.79495717066524</v>
          </cell>
          <cell r="SO61">
            <v>224.53793710899353</v>
          </cell>
          <cell r="SP61">
            <v>224.24394504725933</v>
          </cell>
          <cell r="SQ61">
            <v>225.0129242835641</v>
          </cell>
          <cell r="SR61">
            <v>229.3708066136241</v>
          </cell>
          <cell r="TJ61" t="str">
            <v>TMT/ AUTO</v>
          </cell>
        </row>
        <row r="62">
          <cell r="A62" t="str">
            <v>XS0969342384 Corp</v>
          </cell>
          <cell r="B62" t="str">
            <v>AMXLMM 6 3/8 09/06/73 nc-20</v>
          </cell>
          <cell r="C62" t="str">
            <v>XS0969342384</v>
          </cell>
          <cell r="D62">
            <v>34.895366104841237</v>
          </cell>
          <cell r="E62">
            <v>15.011320074319841</v>
          </cell>
          <cell r="F62">
            <v>-130.77092384982109</v>
          </cell>
          <cell r="G62">
            <v>-67.342383188724511</v>
          </cell>
          <cell r="H62">
            <v>48.508314512491232</v>
          </cell>
          <cell r="I62">
            <v>68.162228520154954</v>
          </cell>
          <cell r="J62">
            <v>21.009135920047761</v>
          </cell>
          <cell r="K62">
            <v>655.56302989101414</v>
          </cell>
          <cell r="L62">
            <v>637.1300941157341</v>
          </cell>
          <cell r="M62">
            <v>231.13405604052545</v>
          </cell>
          <cell r="N62">
            <v>194.58301788234712</v>
          </cell>
          <cell r="O62">
            <v>243.40776392626759</v>
          </cell>
          <cell r="P62">
            <v>297.40728420639039</v>
          </cell>
          <cell r="Q62">
            <v>295.64134055876735</v>
          </cell>
          <cell r="R62">
            <v>308.41366782736782</v>
          </cell>
          <cell r="S62">
            <v>320.83919892263413</v>
          </cell>
          <cell r="T62">
            <v>306.36964798545841</v>
          </cell>
          <cell r="U62">
            <v>308.2186948635578</v>
          </cell>
          <cell r="V62">
            <v>266.79493074917792</v>
          </cell>
          <cell r="W62">
            <v>313.49255372071269</v>
          </cell>
          <cell r="X62">
            <v>328.68925792455673</v>
          </cell>
          <cell r="Y62">
            <v>441.93179270005226</v>
          </cell>
          <cell r="Z62">
            <v>480.23758753252025</v>
          </cell>
          <cell r="AA62">
            <v>479.27550782585149</v>
          </cell>
          <cell r="AB62">
            <v>521.77162324118615</v>
          </cell>
          <cell r="AC62">
            <v>529.06073543739319</v>
          </cell>
          <cell r="AD62">
            <v>537.968762488842</v>
          </cell>
          <cell r="AE62">
            <v>532.94900774025916</v>
          </cell>
          <cell r="AF62">
            <v>538.45140048122403</v>
          </cell>
          <cell r="AG62">
            <v>552.77711890411376</v>
          </cell>
          <cell r="AH62">
            <v>554.09078920125955</v>
          </cell>
          <cell r="AI62">
            <v>558.69502779746063</v>
          </cell>
          <cell r="AJ62">
            <v>570.78494969272617</v>
          </cell>
          <cell r="AK62">
            <v>577.46197463369367</v>
          </cell>
          <cell r="AL62">
            <v>585.34080013847358</v>
          </cell>
          <cell r="AM62">
            <v>588.04325326800347</v>
          </cell>
          <cell r="AN62">
            <v>617.05746767759331</v>
          </cell>
          <cell r="AO62">
            <v>611.75963673472404</v>
          </cell>
          <cell r="AP62">
            <v>610.96536162805558</v>
          </cell>
          <cell r="AQ62">
            <v>606.42504859375947</v>
          </cell>
          <cell r="AR62">
            <v>607.35037110233304</v>
          </cell>
          <cell r="AS62">
            <v>584.46981435751911</v>
          </cell>
          <cell r="AT62">
            <v>564.56499251937873</v>
          </cell>
          <cell r="AU62">
            <v>544.66496509838112</v>
          </cell>
          <cell r="AV62">
            <v>552.94652164316187</v>
          </cell>
          <cell r="AW62">
            <v>546.16401952505112</v>
          </cell>
          <cell r="AX62">
            <v>540.27807341265679</v>
          </cell>
          <cell r="AY62">
            <v>521.44720101451867</v>
          </cell>
          <cell r="AZ62">
            <v>540.3515878088474</v>
          </cell>
          <cell r="BA62">
            <v>528.25527335739127</v>
          </cell>
          <cell r="BB62">
            <v>515.82494784498215</v>
          </cell>
          <cell r="BC62">
            <v>499.082843182087</v>
          </cell>
          <cell r="BD62">
            <v>520.47073805642128</v>
          </cell>
          <cell r="BE62">
            <v>547.45052145838736</v>
          </cell>
          <cell r="BF62">
            <v>590.07608613657942</v>
          </cell>
          <cell r="BG62">
            <v>598.95374854612351</v>
          </cell>
          <cell r="BH62">
            <v>618.03872505283357</v>
          </cell>
          <cell r="BI62">
            <v>624.69177790808681</v>
          </cell>
          <cell r="BJ62">
            <v>618.59807371950149</v>
          </cell>
          <cell r="BK62">
            <v>630.713565839529</v>
          </cell>
          <cell r="BL62">
            <v>658.9654679234028</v>
          </cell>
          <cell r="BM62">
            <v>687.56256804156294</v>
          </cell>
          <cell r="BN62">
            <v>683.11015265488618</v>
          </cell>
          <cell r="BO62">
            <v>714.05651717305182</v>
          </cell>
          <cell r="BP62">
            <v>726.24871996736533</v>
          </cell>
          <cell r="BQ62">
            <v>726.68501192736619</v>
          </cell>
          <cell r="BR62">
            <v>724.15835409307476</v>
          </cell>
          <cell r="BS62">
            <v>728.99751912927627</v>
          </cell>
          <cell r="BT62">
            <v>708.29842218446731</v>
          </cell>
          <cell r="BU62">
            <v>698.42352100920687</v>
          </cell>
          <cell r="BV62">
            <v>691.97502995204923</v>
          </cell>
          <cell r="BW62">
            <v>687.3867727463246</v>
          </cell>
          <cell r="BX62">
            <v>679.56548024725919</v>
          </cell>
          <cell r="BY62">
            <v>682.19122270250318</v>
          </cell>
          <cell r="BZ62">
            <v>668.65498496913915</v>
          </cell>
          <cell r="CA62">
            <v>657.74448969101911</v>
          </cell>
          <cell r="CB62">
            <v>616.62277385663992</v>
          </cell>
          <cell r="CC62">
            <v>609.83228104329112</v>
          </cell>
          <cell r="CD62">
            <v>610.25259161281576</v>
          </cell>
          <cell r="CE62">
            <v>619.03436567950246</v>
          </cell>
          <cell r="CF62">
            <v>658.18078165101997</v>
          </cell>
          <cell r="CG62">
            <v>661.08619843959809</v>
          </cell>
          <cell r="CH62">
            <v>675.71396514248841</v>
          </cell>
          <cell r="CI62">
            <v>676.13587385106086</v>
          </cell>
          <cell r="CJ62">
            <v>670.64626622247692</v>
          </cell>
          <cell r="CK62">
            <v>633.49752406048776</v>
          </cell>
          <cell r="CL62">
            <v>637.06297227573396</v>
          </cell>
          <cell r="CM62">
            <v>638.32550212335593</v>
          </cell>
          <cell r="CN62">
            <v>666.98333152532587</v>
          </cell>
          <cell r="CO62">
            <v>708.70434950256356</v>
          </cell>
          <cell r="CP62">
            <v>787.29922972559928</v>
          </cell>
          <cell r="CQ62">
            <v>829.81292467045773</v>
          </cell>
          <cell r="CR62">
            <v>826.00296118092524</v>
          </cell>
          <cell r="CS62">
            <v>838.13922910857207</v>
          </cell>
          <cell r="CT62">
            <v>832.75989307427415</v>
          </cell>
          <cell r="CU62">
            <v>828.48966553902619</v>
          </cell>
          <cell r="CV62">
            <v>824.08039990663519</v>
          </cell>
          <cell r="CW62">
            <v>823.36603175234791</v>
          </cell>
          <cell r="CX62">
            <v>786.32276676750189</v>
          </cell>
          <cell r="CY62">
            <v>802.22425029134752</v>
          </cell>
          <cell r="CZ62">
            <v>778.98091598272322</v>
          </cell>
          <cell r="DA62">
            <v>796.08579820942873</v>
          </cell>
          <cell r="DB62">
            <v>843.66399579620361</v>
          </cell>
          <cell r="DC62">
            <v>817.56478700947753</v>
          </cell>
          <cell r="DD62">
            <v>827.61388534092896</v>
          </cell>
          <cell r="DE62">
            <v>800.77793445324903</v>
          </cell>
          <cell r="DF62">
            <v>745.51108990836144</v>
          </cell>
          <cell r="DG62">
            <v>655.03084958815566</v>
          </cell>
          <cell r="DH62">
            <v>442.36169210386277</v>
          </cell>
          <cell r="DI62">
            <v>423.97350422191613</v>
          </cell>
          <cell r="DJ62">
            <v>373.42596428465845</v>
          </cell>
          <cell r="DK62">
            <v>348.60526673603061</v>
          </cell>
          <cell r="DL62">
            <v>362.1223268008232</v>
          </cell>
          <cell r="DM62">
            <v>233.76299477386473</v>
          </cell>
          <cell r="DN62">
            <v>190.76026928043368</v>
          </cell>
          <cell r="DO62">
            <v>189.32833669376373</v>
          </cell>
          <cell r="DP62">
            <v>174.84440250515939</v>
          </cell>
          <cell r="DQ62">
            <v>180.57373099088667</v>
          </cell>
          <cell r="DR62">
            <v>167.91966601181031</v>
          </cell>
          <cell r="DS62">
            <v>119.74056814312934</v>
          </cell>
          <cell r="DT62">
            <v>121.48413784408571</v>
          </cell>
          <cell r="DU62">
            <v>109.00267188215257</v>
          </cell>
          <cell r="DV62">
            <v>96.332625512599947</v>
          </cell>
          <cell r="DW62">
            <v>81.87745782685279</v>
          </cell>
          <cell r="DX62">
            <v>80.41356245923042</v>
          </cell>
          <cell r="DY62">
            <v>87.58920678305627</v>
          </cell>
          <cell r="DZ62">
            <v>91.045981543064116</v>
          </cell>
          <cell r="EA62">
            <v>94.616224175453183</v>
          </cell>
          <cell r="EB62">
            <v>99.364295285940159</v>
          </cell>
          <cell r="EC62">
            <v>101.64324156785011</v>
          </cell>
          <cell r="ED62">
            <v>103.57858795452117</v>
          </cell>
          <cell r="EE62">
            <v>105.39567205166816</v>
          </cell>
          <cell r="EF62">
            <v>107.47804723072051</v>
          </cell>
          <cell r="EG62">
            <v>104.42719978880884</v>
          </cell>
          <cell r="EH62">
            <v>104.20505846118925</v>
          </cell>
          <cell r="EI62">
            <v>109.96475158882143</v>
          </cell>
          <cell r="EJ62">
            <v>116.21187712597846</v>
          </cell>
          <cell r="EK62">
            <v>120.75858271646499</v>
          </cell>
          <cell r="EL62">
            <v>124.27289048218726</v>
          </cell>
          <cell r="EM62">
            <v>138.3413085184097</v>
          </cell>
          <cell r="EN62">
            <v>133.74346247839927</v>
          </cell>
          <cell r="EO62">
            <v>127.29337328219412</v>
          </cell>
          <cell r="EP62">
            <v>126.53425723457337</v>
          </cell>
          <cell r="EQ62">
            <v>107.67461833357811</v>
          </cell>
          <cell r="ER62">
            <v>109.50288940405846</v>
          </cell>
          <cell r="ES62">
            <v>109.70585306310655</v>
          </cell>
          <cell r="ET62">
            <v>110.42661377358435</v>
          </cell>
          <cell r="EU62">
            <v>114.06877266311646</v>
          </cell>
          <cell r="EV62">
            <v>115.55504197740554</v>
          </cell>
          <cell r="EW62">
            <v>120.04900897932052</v>
          </cell>
          <cell r="EX62">
            <v>127.28378444790839</v>
          </cell>
          <cell r="EY62">
            <v>120.6658906517029</v>
          </cell>
          <cell r="EZ62">
            <v>124.06832868409155</v>
          </cell>
          <cell r="FA62">
            <v>119.12528460979463</v>
          </cell>
          <cell r="FB62">
            <v>119.05177021360397</v>
          </cell>
          <cell r="FC62">
            <v>117.92987660217285</v>
          </cell>
          <cell r="FD62">
            <v>104.38245189547538</v>
          </cell>
          <cell r="FE62">
            <v>94.06326806497573</v>
          </cell>
          <cell r="FF62">
            <v>65.641963242053976</v>
          </cell>
          <cell r="FG62">
            <v>62.891565941095358</v>
          </cell>
          <cell r="FH62">
            <v>71.12517831444741</v>
          </cell>
          <cell r="FI62">
            <v>52.051388781070713</v>
          </cell>
          <cell r="FJ62">
            <v>63.784925668716426</v>
          </cell>
          <cell r="FK62">
            <v>59.369267480134965</v>
          </cell>
          <cell r="FL62">
            <v>60.607825242042537</v>
          </cell>
          <cell r="FM62">
            <v>65.830543649673459</v>
          </cell>
          <cell r="FN62">
            <v>72.430857916355137</v>
          </cell>
          <cell r="FO62">
            <v>73.47124643635749</v>
          </cell>
          <cell r="FP62">
            <v>74.168035061120989</v>
          </cell>
          <cell r="FQ62">
            <v>75.203629163980494</v>
          </cell>
          <cell r="FR62">
            <v>84.135628301143655</v>
          </cell>
          <cell r="FS62">
            <v>89.602861983060833</v>
          </cell>
          <cell r="FT62">
            <v>91.554189760208118</v>
          </cell>
          <cell r="FU62">
            <v>94.26143730688095</v>
          </cell>
          <cell r="FV62">
            <v>95.554331796407695</v>
          </cell>
          <cell r="FW62">
            <v>93.999342503070821</v>
          </cell>
          <cell r="FX62">
            <v>98.948779133558276</v>
          </cell>
          <cell r="FY62">
            <v>95.172376564025882</v>
          </cell>
          <cell r="FZ62">
            <v>95.990623756408695</v>
          </cell>
          <cell r="GA62">
            <v>95.627846192598355</v>
          </cell>
          <cell r="GB62">
            <v>94.921468733549119</v>
          </cell>
          <cell r="GC62">
            <v>98.792161506891247</v>
          </cell>
          <cell r="GD62">
            <v>98.370252798318859</v>
          </cell>
          <cell r="GE62">
            <v>96.72257144021988</v>
          </cell>
          <cell r="GF62">
            <v>97.347443807840335</v>
          </cell>
          <cell r="GG62">
            <v>99.351510173559191</v>
          </cell>
          <cell r="GH62">
            <v>102.73956495451928</v>
          </cell>
          <cell r="GI62">
            <v>104.86668802690505</v>
          </cell>
          <cell r="GJ62">
            <v>102.57335849356653</v>
          </cell>
          <cell r="GK62">
            <v>100.67157302689553</v>
          </cell>
          <cell r="GL62">
            <v>101.69118573927879</v>
          </cell>
          <cell r="GM62">
            <v>104.66372436785697</v>
          </cell>
          <cell r="GN62">
            <v>99.928438369750978</v>
          </cell>
          <cell r="GO62">
            <v>103.23179178118706</v>
          </cell>
          <cell r="GP62">
            <v>93.583826350688938</v>
          </cell>
          <cell r="GQ62">
            <v>91.594143236398708</v>
          </cell>
          <cell r="GR62">
            <v>97.401780535459523</v>
          </cell>
          <cell r="GS62">
            <v>100.04030810308456</v>
          </cell>
          <cell r="GT62">
            <v>106.27464852786063</v>
          </cell>
          <cell r="GU62">
            <v>107.23513009548186</v>
          </cell>
          <cell r="GV62">
            <v>114.30849352025984</v>
          </cell>
          <cell r="GW62">
            <v>114.96373052978517</v>
          </cell>
          <cell r="GX62">
            <v>118.52917874503136</v>
          </cell>
          <cell r="GY62">
            <v>127.90226425933837</v>
          </cell>
          <cell r="GZ62">
            <v>129.48602005553244</v>
          </cell>
          <cell r="HA62">
            <v>129.46364610886573</v>
          </cell>
          <cell r="HB62">
            <v>134.30121300601959</v>
          </cell>
          <cell r="HC62">
            <v>134.9484593203068</v>
          </cell>
          <cell r="HD62">
            <v>123.95965522885322</v>
          </cell>
          <cell r="HE62">
            <v>128.0444986345768</v>
          </cell>
          <cell r="HF62">
            <v>129.22712152981759</v>
          </cell>
          <cell r="HG62">
            <v>141.62388612222671</v>
          </cell>
          <cell r="HH62">
            <v>137.79314682507515</v>
          </cell>
          <cell r="HI62">
            <v>144.11059048032763</v>
          </cell>
          <cell r="HJ62">
            <v>147.16303606128693</v>
          </cell>
          <cell r="HK62">
            <v>161.34332383084296</v>
          </cell>
          <cell r="HL62">
            <v>159.50386578702927</v>
          </cell>
          <cell r="HM62">
            <v>161.3593052213192</v>
          </cell>
          <cell r="HN62">
            <v>156.9052916955948</v>
          </cell>
          <cell r="HO62">
            <v>144.01470213747027</v>
          </cell>
          <cell r="HP62">
            <v>143.14371635651588</v>
          </cell>
          <cell r="HQ62">
            <v>140.51797390127183</v>
          </cell>
          <cell r="HR62">
            <v>137.78835240793228</v>
          </cell>
          <cell r="HS62">
            <v>146.90893195271491</v>
          </cell>
          <cell r="HT62">
            <v>125.18223160028457</v>
          </cell>
          <cell r="HU62">
            <v>113.53978863835336</v>
          </cell>
          <cell r="HV62">
            <v>118.13923281741143</v>
          </cell>
          <cell r="HW62">
            <v>116.38767242121696</v>
          </cell>
          <cell r="HX62">
            <v>116.63698211264611</v>
          </cell>
          <cell r="HY62">
            <v>116.02169857931136</v>
          </cell>
          <cell r="HZ62">
            <v>123.13980989742281</v>
          </cell>
          <cell r="IA62">
            <v>120.2999168097973</v>
          </cell>
          <cell r="IB62">
            <v>111.96242539834978</v>
          </cell>
          <cell r="IC62">
            <v>100.74828370118141</v>
          </cell>
          <cell r="ID62">
            <v>98.582805291652676</v>
          </cell>
          <cell r="IE62">
            <v>100.25126245737076</v>
          </cell>
          <cell r="IF62">
            <v>99.626390089750288</v>
          </cell>
          <cell r="IG62">
            <v>79.509015758275979</v>
          </cell>
          <cell r="IH62">
            <v>74.030595103025433</v>
          </cell>
          <cell r="II62">
            <v>66.458612295389173</v>
          </cell>
          <cell r="IJ62">
            <v>70.872672344923018</v>
          </cell>
          <cell r="IK62">
            <v>81.837504350662229</v>
          </cell>
          <cell r="IL62">
            <v>85.776917103052142</v>
          </cell>
          <cell r="IM62">
            <v>84.132432023048395</v>
          </cell>
          <cell r="IN62">
            <v>84.26987198114395</v>
          </cell>
          <cell r="IO62">
            <v>85.455691154479979</v>
          </cell>
          <cell r="IP62">
            <v>91.90737848973275</v>
          </cell>
          <cell r="IQ62">
            <v>87.765002078294756</v>
          </cell>
          <cell r="IR62">
            <v>84.861183428764349</v>
          </cell>
          <cell r="IS62">
            <v>88.818175710678105</v>
          </cell>
          <cell r="IT62">
            <v>97.368219615459452</v>
          </cell>
          <cell r="IU62">
            <v>102.45030178689956</v>
          </cell>
          <cell r="IV62">
            <v>101.17818310499192</v>
          </cell>
          <cell r="IW62">
            <v>105.13197910881044</v>
          </cell>
          <cell r="IX62">
            <v>109.3238978307247</v>
          </cell>
          <cell r="IY62">
            <v>109.42458059072494</v>
          </cell>
          <cell r="IZ62">
            <v>114.70802828216551</v>
          </cell>
          <cell r="JA62">
            <v>115.52467733550073</v>
          </cell>
          <cell r="JB62">
            <v>113.49663888406754</v>
          </cell>
          <cell r="JC62">
            <v>110.32912729167938</v>
          </cell>
          <cell r="JD62">
            <v>119.40655708217619</v>
          </cell>
          <cell r="JE62">
            <v>125.12469859457015</v>
          </cell>
          <cell r="JF62">
            <v>126.67489347076415</v>
          </cell>
          <cell r="JG62">
            <v>109.77936745929716</v>
          </cell>
          <cell r="JH62">
            <v>109.8720595240593</v>
          </cell>
          <cell r="JI62">
            <v>111.41745998311042</v>
          </cell>
          <cell r="JJ62">
            <v>114.47949439835547</v>
          </cell>
          <cell r="JK62">
            <v>96.19039113736153</v>
          </cell>
          <cell r="JL62">
            <v>95.260274211645125</v>
          </cell>
          <cell r="JM62">
            <v>103.71123349547385</v>
          </cell>
          <cell r="JN62">
            <v>105.87031934881209</v>
          </cell>
          <cell r="JO62">
            <v>112.07429513168336</v>
          </cell>
          <cell r="JP62">
            <v>110.94760710310936</v>
          </cell>
          <cell r="JQ62">
            <v>115.20504952597619</v>
          </cell>
          <cell r="JR62">
            <v>110.62158673739432</v>
          </cell>
          <cell r="JS62">
            <v>107.32622402119635</v>
          </cell>
          <cell r="JT62">
            <v>105.5027473678589</v>
          </cell>
          <cell r="JU62">
            <v>106.66139817738532</v>
          </cell>
          <cell r="JV62">
            <v>104.4543681526184</v>
          </cell>
          <cell r="JW62">
            <v>105.56667292976378</v>
          </cell>
          <cell r="JX62">
            <v>111.18253354310988</v>
          </cell>
          <cell r="JY62">
            <v>112.50898895263673</v>
          </cell>
          <cell r="JZ62">
            <v>106.27624666690826</v>
          </cell>
          <cell r="KA62">
            <v>100.98800455832482</v>
          </cell>
          <cell r="KB62">
            <v>99.068639562129974</v>
          </cell>
          <cell r="KC62">
            <v>104.98175403833389</v>
          </cell>
          <cell r="KD62">
            <v>104.83152896785737</v>
          </cell>
          <cell r="KE62">
            <v>101.2405105278492</v>
          </cell>
          <cell r="KF62">
            <v>108.85404495072365</v>
          </cell>
          <cell r="KG62">
            <v>112.03114537739754</v>
          </cell>
          <cell r="KH62">
            <v>116.89268436026573</v>
          </cell>
          <cell r="KI62">
            <v>110.9428126859665</v>
          </cell>
          <cell r="KJ62">
            <v>107.27827984976767</v>
          </cell>
          <cell r="KK62">
            <v>107.93511499834059</v>
          </cell>
          <cell r="KL62">
            <v>107.7305532002449</v>
          </cell>
          <cell r="KM62">
            <v>115.68768751835822</v>
          </cell>
          <cell r="KN62">
            <v>125.69683237361909</v>
          </cell>
          <cell r="KO62">
            <v>142.52204026699067</v>
          </cell>
          <cell r="KP62">
            <v>143.79575708794596</v>
          </cell>
          <cell r="KQ62">
            <v>145.41147566509247</v>
          </cell>
          <cell r="KR62">
            <v>150.21707978129388</v>
          </cell>
          <cell r="KS62">
            <v>152.71656925177572</v>
          </cell>
          <cell r="KT62">
            <v>174.04373484230041</v>
          </cell>
          <cell r="KU62">
            <v>189.92444255852698</v>
          </cell>
          <cell r="KV62">
            <v>200.12376596045493</v>
          </cell>
          <cell r="KW62">
            <v>205.60698103284835</v>
          </cell>
          <cell r="KX62">
            <v>214.68760710144045</v>
          </cell>
          <cell r="KY62">
            <v>219.18477038145068</v>
          </cell>
          <cell r="KZ62">
            <v>210.79294224238396</v>
          </cell>
          <cell r="LA62">
            <v>204.88781846141816</v>
          </cell>
          <cell r="LB62">
            <v>206.75284672999385</v>
          </cell>
          <cell r="LC62">
            <v>199.23200437188149</v>
          </cell>
          <cell r="LD62">
            <v>185.57111179280281</v>
          </cell>
          <cell r="LE62">
            <v>186.54597661185267</v>
          </cell>
          <cell r="LF62">
            <v>175.13526381182672</v>
          </cell>
          <cell r="LG62">
            <v>165.11812826132774</v>
          </cell>
          <cell r="LH62">
            <v>164.87201484799385</v>
          </cell>
          <cell r="LI62">
            <v>158.23334524416921</v>
          </cell>
          <cell r="LJ62">
            <v>160.53146919465064</v>
          </cell>
          <cell r="LK62">
            <v>160.19426185560226</v>
          </cell>
          <cell r="LL62">
            <v>154.51287754130365</v>
          </cell>
          <cell r="LM62">
            <v>155.83773481178284</v>
          </cell>
          <cell r="LN62">
            <v>152.35219354891777</v>
          </cell>
          <cell r="LO62">
            <v>152.96268266510961</v>
          </cell>
          <cell r="LP62">
            <v>137.29612558126448</v>
          </cell>
          <cell r="LQ62">
            <v>127.49154252409936</v>
          </cell>
          <cell r="LR62">
            <v>123.22930568408967</v>
          </cell>
          <cell r="LS62">
            <v>117.99380216407775</v>
          </cell>
          <cell r="LT62">
            <v>123.13661361932753</v>
          </cell>
          <cell r="LU62">
            <v>123.56331674504278</v>
          </cell>
          <cell r="LV62">
            <v>126.98653058505059</v>
          </cell>
          <cell r="LW62">
            <v>131.0601870174408</v>
          </cell>
          <cell r="LX62">
            <v>126.64772510695457</v>
          </cell>
          <cell r="LY62">
            <v>122.83616347837447</v>
          </cell>
          <cell r="LZ62">
            <v>121.62956849741936</v>
          </cell>
          <cell r="MA62">
            <v>124.69959360790254</v>
          </cell>
          <cell r="MB62">
            <v>123.59368138694762</v>
          </cell>
          <cell r="MC62">
            <v>131.91039699077606</v>
          </cell>
          <cell r="MD62">
            <v>132.2508006079197</v>
          </cell>
          <cell r="ME62">
            <v>136.17902638697623</v>
          </cell>
          <cell r="MF62">
            <v>141.18439788413048</v>
          </cell>
          <cell r="MG62">
            <v>144.73706098699571</v>
          </cell>
          <cell r="MH62">
            <v>146.92171706509592</v>
          </cell>
          <cell r="MI62">
            <v>147.50184153938295</v>
          </cell>
          <cell r="MJ62">
            <v>144.59802288985253</v>
          </cell>
          <cell r="MK62">
            <v>144.84413630318642</v>
          </cell>
          <cell r="ML62">
            <v>146.58930414319036</v>
          </cell>
          <cell r="MM62">
            <v>157.87536209750178</v>
          </cell>
          <cell r="MN62">
            <v>158.0767276175022</v>
          </cell>
          <cell r="MO62">
            <v>174.82522483658792</v>
          </cell>
          <cell r="MP62">
            <v>175.10809544801711</v>
          </cell>
          <cell r="MQ62">
            <v>179.53334247088432</v>
          </cell>
          <cell r="MR62">
            <v>182.20223468041419</v>
          </cell>
          <cell r="MS62">
            <v>184.147169901371</v>
          </cell>
          <cell r="MT62">
            <v>170.88261580610276</v>
          </cell>
          <cell r="MU62">
            <v>169.69839477181435</v>
          </cell>
          <cell r="MV62">
            <v>160.30133717179299</v>
          </cell>
          <cell r="MW62">
            <v>155.70189299273491</v>
          </cell>
          <cell r="MX62">
            <v>155.722668800354</v>
          </cell>
          <cell r="MY62">
            <v>163.73733612418175</v>
          </cell>
          <cell r="MZ62">
            <v>168.73311878705024</v>
          </cell>
          <cell r="NA62">
            <v>182.17027189946177</v>
          </cell>
          <cell r="NB62">
            <v>188.82012847661974</v>
          </cell>
          <cell r="NC62">
            <v>205.42958759856225</v>
          </cell>
          <cell r="ND62">
            <v>208.96786744999886</v>
          </cell>
          <cell r="NE62">
            <v>200.94201315283775</v>
          </cell>
          <cell r="NF62">
            <v>201.15456564617156</v>
          </cell>
          <cell r="NG62">
            <v>196.67178561758996</v>
          </cell>
          <cell r="NH62">
            <v>200.33791659283636</v>
          </cell>
          <cell r="NI62">
            <v>203.37757706141471</v>
          </cell>
          <cell r="NJ62">
            <v>202.63444240427017</v>
          </cell>
          <cell r="NK62">
            <v>207.13640010142325</v>
          </cell>
          <cell r="NL62">
            <v>214.25930583667758</v>
          </cell>
          <cell r="NM62">
            <v>219.76169857764242</v>
          </cell>
          <cell r="NN62">
            <v>223.26961378717419</v>
          </cell>
          <cell r="NO62">
            <v>225.64285027289392</v>
          </cell>
          <cell r="NP62">
            <v>226.81908061194417</v>
          </cell>
          <cell r="NQ62">
            <v>230.14960238718984</v>
          </cell>
          <cell r="NR62">
            <v>232.48927795290945</v>
          </cell>
          <cell r="NS62">
            <v>237.86381957006452</v>
          </cell>
          <cell r="NT62">
            <v>240.25943000245093</v>
          </cell>
          <cell r="NU62">
            <v>239.63455763483046</v>
          </cell>
          <cell r="NV62">
            <v>242.72056413578989</v>
          </cell>
          <cell r="NW62">
            <v>248.93412875294683</v>
          </cell>
          <cell r="NX62">
            <v>246.45541509008407</v>
          </cell>
          <cell r="NY62">
            <v>238.69165559673309</v>
          </cell>
          <cell r="NZ62">
            <v>230.97264399671556</v>
          </cell>
          <cell r="OA62">
            <v>232.84726109957697</v>
          </cell>
          <cell r="OB62">
            <v>241.36853850150109</v>
          </cell>
          <cell r="OC62">
            <v>244.79494861960413</v>
          </cell>
          <cell r="OD62">
            <v>250.59139894533155</v>
          </cell>
          <cell r="OE62">
            <v>256.04265123677254</v>
          </cell>
          <cell r="OF62">
            <v>258.84738526535034</v>
          </cell>
          <cell r="OG62">
            <v>252.80322338724139</v>
          </cell>
          <cell r="OH62">
            <v>235.89491226339339</v>
          </cell>
          <cell r="OI62">
            <v>240.44801041007045</v>
          </cell>
          <cell r="OJ62">
            <v>236.84420685768126</v>
          </cell>
          <cell r="OK62">
            <v>238.44074776625635</v>
          </cell>
          <cell r="OL62">
            <v>240.83316192054747</v>
          </cell>
          <cell r="OM62">
            <v>241.48680079102513</v>
          </cell>
          <cell r="ON62">
            <v>248.96609153389929</v>
          </cell>
          <cell r="OO62">
            <v>254.26072619867327</v>
          </cell>
          <cell r="OP62">
            <v>274.26303451871871</v>
          </cell>
          <cell r="OQ62">
            <v>275.54793831300736</v>
          </cell>
          <cell r="OR62">
            <v>278.11774590158467</v>
          </cell>
          <cell r="OS62">
            <v>291.90648960447311</v>
          </cell>
          <cell r="OT62">
            <v>315.10827229785917</v>
          </cell>
          <cell r="OU62">
            <v>362.44674902749063</v>
          </cell>
          <cell r="OV62">
            <v>374.241015198946</v>
          </cell>
          <cell r="OW62">
            <v>383.04196693420414</v>
          </cell>
          <cell r="OX62">
            <v>392.31117341041562</v>
          </cell>
          <cell r="OY62">
            <v>391.6958898770809</v>
          </cell>
          <cell r="OZ62">
            <v>391.53128155517578</v>
          </cell>
          <cell r="PA62">
            <v>392.02350838184361</v>
          </cell>
          <cell r="PB62">
            <v>388.97425907897946</v>
          </cell>
          <cell r="PC62">
            <v>394.11387425613407</v>
          </cell>
          <cell r="PD62">
            <v>388.35098485040669</v>
          </cell>
          <cell r="PE62">
            <v>392.51413706946374</v>
          </cell>
          <cell r="PF62">
            <v>392.15455578374866</v>
          </cell>
          <cell r="PG62">
            <v>390.63792182755469</v>
          </cell>
          <cell r="PH62">
            <v>390.06259177041056</v>
          </cell>
          <cell r="PI62">
            <v>393.9284901266098</v>
          </cell>
          <cell r="PJ62">
            <v>390.44454700279238</v>
          </cell>
          <cell r="PK62">
            <v>403.74266201806068</v>
          </cell>
          <cell r="PL62">
            <v>422.41851492857938</v>
          </cell>
          <cell r="PM62">
            <v>424.37943154001232</v>
          </cell>
          <cell r="PN62">
            <v>411.89796557807921</v>
          </cell>
          <cell r="PO62">
            <v>417.12228212475776</v>
          </cell>
          <cell r="PP62">
            <v>414.9584018542767</v>
          </cell>
          <cell r="PQ62">
            <v>405.46066149425508</v>
          </cell>
          <cell r="PR62">
            <v>382.32280436277387</v>
          </cell>
          <cell r="PS62">
            <v>376.95465530180934</v>
          </cell>
          <cell r="PT62">
            <v>373.68326467132573</v>
          </cell>
          <cell r="PU62">
            <v>367.78932786369325</v>
          </cell>
          <cell r="PV62">
            <v>358.46418652081485</v>
          </cell>
          <cell r="PW62">
            <v>347.20369879126548</v>
          </cell>
          <cell r="PX62">
            <v>352.6869138636589</v>
          </cell>
          <cell r="PY62">
            <v>358.00072619700433</v>
          </cell>
          <cell r="PZ62">
            <v>355.70420038557057</v>
          </cell>
          <cell r="QA62">
            <v>353.95104185032847</v>
          </cell>
          <cell r="QB62">
            <v>325.27882919692996</v>
          </cell>
          <cell r="QC62">
            <v>311.12091537404058</v>
          </cell>
          <cell r="QD62">
            <v>301.9731674654484</v>
          </cell>
          <cell r="QE62">
            <v>276.40454084253315</v>
          </cell>
          <cell r="QF62">
            <v>266.07097376060483</v>
          </cell>
          <cell r="QG62">
            <v>268.5816502044201</v>
          </cell>
          <cell r="QH62">
            <v>261.13272410345076</v>
          </cell>
          <cell r="QI62">
            <v>254.61071865010263</v>
          </cell>
          <cell r="QJ62">
            <v>259.64965106725691</v>
          </cell>
          <cell r="QK62">
            <v>265.48285859107972</v>
          </cell>
          <cell r="QL62">
            <v>267.10816600251201</v>
          </cell>
          <cell r="QM62">
            <v>268.38348096251491</v>
          </cell>
          <cell r="QN62">
            <v>280.04350345396995</v>
          </cell>
          <cell r="QO62">
            <v>298.7097675302029</v>
          </cell>
          <cell r="QP62">
            <v>305.02081862926485</v>
          </cell>
          <cell r="QQ62">
            <v>305.91417835688594</v>
          </cell>
          <cell r="QR62">
            <v>308.4152659664154</v>
          </cell>
          <cell r="QS62">
            <v>298.85040376639364</v>
          </cell>
          <cell r="QT62">
            <v>294.44593255114552</v>
          </cell>
          <cell r="QU62">
            <v>292.59848381209372</v>
          </cell>
          <cell r="QV62">
            <v>284.95458474731447</v>
          </cell>
          <cell r="QW62">
            <v>281.36356630730626</v>
          </cell>
          <cell r="QX62">
            <v>277.92596921586994</v>
          </cell>
          <cell r="QY62">
            <v>278.59239319872859</v>
          </cell>
          <cell r="QZ62">
            <v>280.09304576444629</v>
          </cell>
          <cell r="RA62">
            <v>282.25213161778447</v>
          </cell>
          <cell r="RB62">
            <v>277.22758245205875</v>
          </cell>
          <cell r="RC62">
            <v>273.53268497395516</v>
          </cell>
          <cell r="RD62">
            <v>261.9317936272621</v>
          </cell>
          <cell r="RE62">
            <v>261.87106434345247</v>
          </cell>
          <cell r="RF62">
            <v>261.7815685567856</v>
          </cell>
          <cell r="RG62">
            <v>252.59866158914565</v>
          </cell>
          <cell r="RH62">
            <v>256.18009119486811</v>
          </cell>
          <cell r="RI62">
            <v>259.78229660820961</v>
          </cell>
          <cell r="RJ62">
            <v>262.76122779297827</v>
          </cell>
          <cell r="RK62">
            <v>260.41356153202059</v>
          </cell>
          <cell r="RL62">
            <v>260.97770461583133</v>
          </cell>
          <cell r="RM62">
            <v>258.30561612820622</v>
          </cell>
          <cell r="RN62">
            <v>260.87702185583112</v>
          </cell>
          <cell r="RO62">
            <v>255.67827553391459</v>
          </cell>
          <cell r="RP62">
            <v>259.75033382725712</v>
          </cell>
          <cell r="RQ62">
            <v>249.22019564247128</v>
          </cell>
          <cell r="RR62">
            <v>246.6471917757988</v>
          </cell>
          <cell r="RS62">
            <v>249.38640210342407</v>
          </cell>
          <cell r="RT62">
            <v>254.08493090343475</v>
          </cell>
          <cell r="RU62">
            <v>255.61115369391445</v>
          </cell>
          <cell r="RV62">
            <v>253.15321583867075</v>
          </cell>
          <cell r="RW62">
            <v>251.38567405200007</v>
          </cell>
          <cell r="RX62">
            <v>252.57628764247897</v>
          </cell>
          <cell r="RY62">
            <v>252.77605502343181</v>
          </cell>
          <cell r="RZ62">
            <v>256.13853957962988</v>
          </cell>
          <cell r="SA62">
            <v>257.73348234915733</v>
          </cell>
          <cell r="SB62">
            <v>261.28135103487972</v>
          </cell>
          <cell r="SC62">
            <v>260.43593547868727</v>
          </cell>
          <cell r="SD62">
            <v>256.91044073963167</v>
          </cell>
          <cell r="SE62">
            <v>243.30708116626738</v>
          </cell>
          <cell r="SF62">
            <v>236.87297336053845</v>
          </cell>
          <cell r="SG62">
            <v>229.10122317194936</v>
          </cell>
          <cell r="SH62">
            <v>225.43509219670298</v>
          </cell>
          <cell r="SI62">
            <v>228.34370526337625</v>
          </cell>
          <cell r="SJ62">
            <v>232.04978971481322</v>
          </cell>
          <cell r="SK62">
            <v>232.38060449767116</v>
          </cell>
          <cell r="SL62">
            <v>236.74991665387151</v>
          </cell>
          <cell r="SM62">
            <v>238.97292806911472</v>
          </cell>
          <cell r="SN62">
            <v>245.24402569198605</v>
          </cell>
          <cell r="TJ62" t="str">
            <v>TMT/ AUTO</v>
          </cell>
        </row>
        <row r="63">
          <cell r="A63" t="str">
            <v>XS1222591023 Corp</v>
          </cell>
          <cell r="B63" t="str">
            <v>BERTEL 3 04/23/75 nc-23</v>
          </cell>
          <cell r="C63" t="str">
            <v>XS1222591023</v>
          </cell>
          <cell r="D63">
            <v>275.6422745390534</v>
          </cell>
          <cell r="E63">
            <v>269.19402263301612</v>
          </cell>
          <cell r="F63">
            <v>262.26790027564766</v>
          </cell>
          <cell r="G63">
            <v>262.65479539000989</v>
          </cell>
          <cell r="H63">
            <v>265.23109696549176</v>
          </cell>
          <cell r="I63">
            <v>278.11560402983423</v>
          </cell>
          <cell r="J63">
            <v>280.03708312493563</v>
          </cell>
          <cell r="K63">
            <v>283.79906326794622</v>
          </cell>
          <cell r="L63">
            <v>289.1896019155979</v>
          </cell>
          <cell r="M63">
            <v>294.60313432973624</v>
          </cell>
          <cell r="N63">
            <v>295.57187170910834</v>
          </cell>
          <cell r="O63">
            <v>294.02729043859244</v>
          </cell>
          <cell r="P63">
            <v>278.81941323012114</v>
          </cell>
          <cell r="Q63">
            <v>258.53791145992278</v>
          </cell>
          <cell r="R63">
            <v>255.65569281727076</v>
          </cell>
          <cell r="S63">
            <v>251.36785523200035</v>
          </cell>
          <cell r="T63">
            <v>248.23570434492825</v>
          </cell>
          <cell r="U63">
            <v>249.21143982714415</v>
          </cell>
          <cell r="V63">
            <v>258.2199976450205</v>
          </cell>
          <cell r="W63">
            <v>257.49319467824694</v>
          </cell>
          <cell r="X63">
            <v>286.54431904065609</v>
          </cell>
          <cell r="Y63">
            <v>309.24116602092982</v>
          </cell>
          <cell r="Z63">
            <v>317.78484986418482</v>
          </cell>
          <cell r="AA63">
            <v>322.75750179916622</v>
          </cell>
          <cell r="AB63">
            <v>330.9152902570367</v>
          </cell>
          <cell r="AC63">
            <v>330.35944094544652</v>
          </cell>
          <cell r="AD63">
            <v>333.75751974058153</v>
          </cell>
          <cell r="AE63">
            <v>332.38289239627125</v>
          </cell>
          <cell r="AF63">
            <v>332.20694009619956</v>
          </cell>
          <cell r="AG63">
            <v>330.7733287422061</v>
          </cell>
          <cell r="AH63">
            <v>333.84249670368433</v>
          </cell>
          <cell r="AI63">
            <v>349.37128691399096</v>
          </cell>
          <cell r="AJ63">
            <v>355.68957405292986</v>
          </cell>
          <cell r="AK63">
            <v>369.30388327097893</v>
          </cell>
          <cell r="AL63">
            <v>383.86793501782415</v>
          </cell>
          <cell r="AM63">
            <v>387.38398183232545</v>
          </cell>
          <cell r="AN63">
            <v>383.65399301660057</v>
          </cell>
          <cell r="AO63">
            <v>386.1043287408948</v>
          </cell>
          <cell r="AP63">
            <v>388.232751734376</v>
          </cell>
          <cell r="AQ63">
            <v>384.70870708805319</v>
          </cell>
          <cell r="AR63">
            <v>392.37562861788274</v>
          </cell>
          <cell r="AS63">
            <v>376.696879060924</v>
          </cell>
          <cell r="AT63">
            <v>380.44486299824717</v>
          </cell>
          <cell r="AU63">
            <v>363.19753867530824</v>
          </cell>
          <cell r="AV63">
            <v>353.75209929418565</v>
          </cell>
          <cell r="AW63">
            <v>391.9577419052124</v>
          </cell>
          <cell r="AX63">
            <v>388.20575905197859</v>
          </cell>
          <cell r="AY63">
            <v>387.09206097084285</v>
          </cell>
          <cell r="AZ63">
            <v>353.54115647989511</v>
          </cell>
          <cell r="BA63">
            <v>312.72222232121231</v>
          </cell>
          <cell r="BB63">
            <v>293.59640724921223</v>
          </cell>
          <cell r="BC63">
            <v>306.71685035228728</v>
          </cell>
          <cell r="BD63">
            <v>358.25787779659032</v>
          </cell>
          <cell r="BE63">
            <v>374.74040945160385</v>
          </cell>
          <cell r="BF63">
            <v>409.21106460201742</v>
          </cell>
          <cell r="BG63">
            <v>411.49044667112827</v>
          </cell>
          <cell r="BH63">
            <v>408.82916813254354</v>
          </cell>
          <cell r="BI63">
            <v>400.88932059180735</v>
          </cell>
          <cell r="BJ63">
            <v>404.92222728776932</v>
          </cell>
          <cell r="BK63">
            <v>428.14193252336975</v>
          </cell>
          <cell r="BL63">
            <v>457.4309923824668</v>
          </cell>
          <cell r="BM63">
            <v>454.294842579484</v>
          </cell>
          <cell r="BN63">
            <v>455.44553063279392</v>
          </cell>
          <cell r="BO63">
            <v>458.80861891371012</v>
          </cell>
          <cell r="BP63">
            <v>470.10055771660808</v>
          </cell>
          <cell r="BQ63">
            <v>480.03886348372697</v>
          </cell>
          <cell r="BR63">
            <v>483.04204933267835</v>
          </cell>
          <cell r="BS63">
            <v>479.93189248311523</v>
          </cell>
          <cell r="BT63">
            <v>460.2402308097482</v>
          </cell>
          <cell r="BU63">
            <v>426.33342280274633</v>
          </cell>
          <cell r="BV63">
            <v>404.5593256688714</v>
          </cell>
          <cell r="BW63">
            <v>391.19594842422009</v>
          </cell>
          <cell r="BX63">
            <v>378.5373801088333</v>
          </cell>
          <cell r="BY63">
            <v>365.94479390597343</v>
          </cell>
          <cell r="BZ63">
            <v>367.22544672638179</v>
          </cell>
          <cell r="CA63">
            <v>361.56298179680107</v>
          </cell>
          <cell r="CB63">
            <v>336.37381047517061</v>
          </cell>
          <cell r="CC63">
            <v>331.76805907499789</v>
          </cell>
          <cell r="CD63">
            <v>329.83858214807509</v>
          </cell>
          <cell r="CE63">
            <v>331.27019404411317</v>
          </cell>
          <cell r="CF63">
            <v>352.59441313803194</v>
          </cell>
          <cell r="CG63">
            <v>361.31704846829177</v>
          </cell>
          <cell r="CH63">
            <v>370.60653012889622</v>
          </cell>
          <cell r="CI63">
            <v>370.45157213735581</v>
          </cell>
          <cell r="CJ63">
            <v>365.51690990352631</v>
          </cell>
          <cell r="CK63">
            <v>369.46583936536308</v>
          </cell>
          <cell r="CL63">
            <v>372.561000280261</v>
          </cell>
          <cell r="CM63">
            <v>365.71585597008465</v>
          </cell>
          <cell r="CN63">
            <v>371.35232794624562</v>
          </cell>
          <cell r="CO63">
            <v>440.11168757313487</v>
          </cell>
          <cell r="CP63">
            <v>509.94275666409732</v>
          </cell>
          <cell r="CQ63">
            <v>533.23544211506839</v>
          </cell>
          <cell r="CR63">
            <v>569.36064872354268</v>
          </cell>
          <cell r="CS63">
            <v>578.97104338598251</v>
          </cell>
          <cell r="CT63">
            <v>581.34040106308464</v>
          </cell>
          <cell r="CU63">
            <v>584.12164707899092</v>
          </cell>
          <cell r="CV63">
            <v>593.47111247825615</v>
          </cell>
          <cell r="CW63">
            <v>610.04162028330563</v>
          </cell>
          <cell r="CX63">
            <v>611.55920887142418</v>
          </cell>
          <cell r="CY63">
            <v>607.93519132733343</v>
          </cell>
          <cell r="CZ63">
            <v>614.03753700709342</v>
          </cell>
          <cell r="DA63">
            <v>652.6140790688396</v>
          </cell>
          <cell r="DB63">
            <v>664.8277679891587</v>
          </cell>
          <cell r="DC63">
            <v>634.98585800540445</v>
          </cell>
          <cell r="DD63">
            <v>648.0573143885731</v>
          </cell>
          <cell r="DE63">
            <v>636.79836664193874</v>
          </cell>
          <cell r="DF63">
            <v>523.44909515255688</v>
          </cell>
          <cell r="DG63">
            <v>450.19395431303974</v>
          </cell>
          <cell r="DH63">
            <v>342.13424884456396</v>
          </cell>
          <cell r="DI63">
            <v>329.92055992424486</v>
          </cell>
          <cell r="DJ63">
            <v>281.71262889152763</v>
          </cell>
          <cell r="DK63">
            <v>275.0844257695079</v>
          </cell>
          <cell r="DL63">
            <v>292.7556351789832</v>
          </cell>
          <cell r="DM63">
            <v>227.10943158859013</v>
          </cell>
          <cell r="DN63">
            <v>197.77238473856448</v>
          </cell>
          <cell r="DO63">
            <v>185.77463727742432</v>
          </cell>
          <cell r="DP63">
            <v>192.61778212964535</v>
          </cell>
          <cell r="DQ63">
            <v>213.74605434393882</v>
          </cell>
          <cell r="DR63">
            <v>210.31298503458501</v>
          </cell>
          <cell r="DS63">
            <v>186.31749011230468</v>
          </cell>
          <cell r="DT63">
            <v>168.66027690851686</v>
          </cell>
          <cell r="DU63">
            <v>159.55374565082789</v>
          </cell>
          <cell r="DV63">
            <v>150.49620111304523</v>
          </cell>
          <cell r="DW63">
            <v>138.91734009355307</v>
          </cell>
          <cell r="DX63">
            <v>140.45592299020291</v>
          </cell>
          <cell r="DY63">
            <v>143.60606899887324</v>
          </cell>
          <cell r="DZ63">
            <v>147.55099954479934</v>
          </cell>
          <cell r="EA63">
            <v>146.72822259616851</v>
          </cell>
          <cell r="EB63">
            <v>147.8499185091257</v>
          </cell>
          <cell r="EC63">
            <v>147.2040935895443</v>
          </cell>
          <cell r="ED63">
            <v>147.81592772388458</v>
          </cell>
          <cell r="EE63">
            <v>149.7084146786332</v>
          </cell>
          <cell r="EF63">
            <v>150.83011059159043</v>
          </cell>
          <cell r="EG63">
            <v>150.29425585955383</v>
          </cell>
          <cell r="EH63">
            <v>149.13057132953404</v>
          </cell>
          <cell r="EI63">
            <v>154.77904005342722</v>
          </cell>
          <cell r="EJ63">
            <v>158.49803185039758</v>
          </cell>
          <cell r="EK63">
            <v>168.37735360783338</v>
          </cell>
          <cell r="EL63">
            <v>167.75652191269398</v>
          </cell>
          <cell r="EM63">
            <v>167.77551676326991</v>
          </cell>
          <cell r="EN63">
            <v>162.04007161831856</v>
          </cell>
          <cell r="EO63">
            <v>162.5539323128462</v>
          </cell>
          <cell r="EP63">
            <v>162.77287295895815</v>
          </cell>
          <cell r="EQ63">
            <v>150.20627970951796</v>
          </cell>
          <cell r="ER63">
            <v>146.25235160279274</v>
          </cell>
          <cell r="ES63">
            <v>142.38340045917033</v>
          </cell>
          <cell r="ET63">
            <v>141.17272866719964</v>
          </cell>
          <cell r="EU63">
            <v>139.21625905787943</v>
          </cell>
          <cell r="EV63">
            <v>138.68940188664197</v>
          </cell>
          <cell r="EW63">
            <v>142.01550019538402</v>
          </cell>
          <cell r="EX63">
            <v>145.67650771164895</v>
          </cell>
          <cell r="EY63">
            <v>146.17337301355599</v>
          </cell>
          <cell r="EZ63">
            <v>145.39058522403241</v>
          </cell>
          <cell r="FA63">
            <v>146.06440255498887</v>
          </cell>
          <cell r="FB63">
            <v>144.64578713566064</v>
          </cell>
          <cell r="FC63">
            <v>146.08839605045318</v>
          </cell>
          <cell r="FD63">
            <v>142.42039043134452</v>
          </cell>
          <cell r="FE63">
            <v>138.74638643836974</v>
          </cell>
          <cell r="FF63">
            <v>135.17135561418533</v>
          </cell>
          <cell r="FG63">
            <v>129.09300342988968</v>
          </cell>
          <cell r="FH63">
            <v>128.51316062283516</v>
          </cell>
          <cell r="FI63">
            <v>128.47916983759404</v>
          </cell>
          <cell r="FJ63">
            <v>132.16916949421167</v>
          </cell>
          <cell r="FK63">
            <v>131.78927248269318</v>
          </cell>
          <cell r="FL63">
            <v>132.05520039075614</v>
          </cell>
          <cell r="FM63">
            <v>130.96449607610703</v>
          </cell>
          <cell r="FN63">
            <v>131.42137221890687</v>
          </cell>
          <cell r="FO63">
            <v>132.62204672110079</v>
          </cell>
          <cell r="FP63">
            <v>133.95568517732619</v>
          </cell>
          <cell r="FQ63">
            <v>134.73247459298372</v>
          </cell>
          <cell r="FR63">
            <v>137.44473930943013</v>
          </cell>
          <cell r="FS63">
            <v>145.19663780236243</v>
          </cell>
          <cell r="FT63">
            <v>148.01487379044295</v>
          </cell>
          <cell r="FU63">
            <v>147.96388761258123</v>
          </cell>
          <cell r="FV63">
            <v>149.67242443543671</v>
          </cell>
          <cell r="FW63">
            <v>154.76404411876203</v>
          </cell>
          <cell r="FX63">
            <v>159.24282993876935</v>
          </cell>
          <cell r="FY63">
            <v>164.38743525791168</v>
          </cell>
          <cell r="FZ63">
            <v>165.47314092767238</v>
          </cell>
          <cell r="GA63">
            <v>160.62045647001264</v>
          </cell>
          <cell r="GB63">
            <v>166.05098427677154</v>
          </cell>
          <cell r="GC63">
            <v>167.99745659631492</v>
          </cell>
          <cell r="GD63">
            <v>167.63855389332772</v>
          </cell>
          <cell r="GE63">
            <v>166.52185662525892</v>
          </cell>
          <cell r="GF63">
            <v>168.06543816679715</v>
          </cell>
          <cell r="GG63">
            <v>168.42134168285133</v>
          </cell>
          <cell r="GH63">
            <v>168.29937474757432</v>
          </cell>
          <cell r="GI63">
            <v>169.04517256492377</v>
          </cell>
          <cell r="GJ63">
            <v>163.09578541874885</v>
          </cell>
          <cell r="GK63">
            <v>161.50121769934893</v>
          </cell>
          <cell r="GL63">
            <v>159.0318871244788</v>
          </cell>
          <cell r="GM63">
            <v>155.88374057376384</v>
          </cell>
          <cell r="GN63">
            <v>152.85156258445977</v>
          </cell>
          <cell r="GO63">
            <v>148.55572716736793</v>
          </cell>
          <cell r="GP63">
            <v>146.92816839170456</v>
          </cell>
          <cell r="GQ63">
            <v>143.07021426683664</v>
          </cell>
          <cell r="GR63">
            <v>139.83209210813047</v>
          </cell>
          <cell r="GS63">
            <v>141.54062893098595</v>
          </cell>
          <cell r="GT63">
            <v>141.02476877850293</v>
          </cell>
          <cell r="GU63">
            <v>148.28580034339427</v>
          </cell>
          <cell r="GV63">
            <v>153.62935172909496</v>
          </cell>
          <cell r="GW63">
            <v>153.5473739529252</v>
          </cell>
          <cell r="GX63">
            <v>151.41795123046637</v>
          </cell>
          <cell r="GY63">
            <v>148.53173367190362</v>
          </cell>
          <cell r="GZ63">
            <v>145.6435166553855</v>
          </cell>
          <cell r="HA63">
            <v>146.96115944796802</v>
          </cell>
          <cell r="HB63">
            <v>149.96434529691933</v>
          </cell>
          <cell r="HC63">
            <v>152.89355120152234</v>
          </cell>
          <cell r="HD63">
            <v>153.22846040904523</v>
          </cell>
          <cell r="HE63">
            <v>156.36361048305037</v>
          </cell>
          <cell r="HF63">
            <v>161.30926973563433</v>
          </cell>
          <cell r="HG63">
            <v>163.45368839275835</v>
          </cell>
          <cell r="HH63">
            <v>165.30518645942212</v>
          </cell>
          <cell r="HI63">
            <v>168.4783262345791</v>
          </cell>
          <cell r="HJ63">
            <v>172.72917384767533</v>
          </cell>
          <cell r="HK63">
            <v>174.59666757798195</v>
          </cell>
          <cell r="HL63">
            <v>176.90904070335625</v>
          </cell>
          <cell r="HM63">
            <v>180.32411489111183</v>
          </cell>
          <cell r="HN63">
            <v>182.73246199834347</v>
          </cell>
          <cell r="HO63">
            <v>181.91968233948944</v>
          </cell>
          <cell r="HP63">
            <v>181.63875849676131</v>
          </cell>
          <cell r="HQ63">
            <v>183.09236443030835</v>
          </cell>
          <cell r="HR63">
            <v>177.76180952131747</v>
          </cell>
          <cell r="HS63">
            <v>175.40144940501452</v>
          </cell>
          <cell r="HT63">
            <v>177.90377103614807</v>
          </cell>
          <cell r="HU63">
            <v>178.89350272405147</v>
          </cell>
          <cell r="HV63">
            <v>180.31411760133506</v>
          </cell>
          <cell r="HW63">
            <v>181.41281974780557</v>
          </cell>
          <cell r="HX63">
            <v>178.83651817232371</v>
          </cell>
          <cell r="HY63">
            <v>178.72854744273423</v>
          </cell>
          <cell r="HZ63">
            <v>175.03154968327286</v>
          </cell>
          <cell r="IA63">
            <v>182.69347256821393</v>
          </cell>
          <cell r="IB63">
            <v>178.26467319709062</v>
          </cell>
          <cell r="IC63">
            <v>168.04144467133281</v>
          </cell>
          <cell r="ID63">
            <v>161.2202938566208</v>
          </cell>
          <cell r="IE63">
            <v>156.89546629917621</v>
          </cell>
          <cell r="IF63">
            <v>152.77658291113377</v>
          </cell>
          <cell r="IG63">
            <v>189.73656321597102</v>
          </cell>
          <cell r="IH63">
            <v>187.15026435071229</v>
          </cell>
          <cell r="II63">
            <v>175.64138435965776</v>
          </cell>
          <cell r="IJ63">
            <v>172.37926870548725</v>
          </cell>
          <cell r="IK63">
            <v>164.04652767652274</v>
          </cell>
          <cell r="IL63">
            <v>171.78442996376751</v>
          </cell>
          <cell r="IM63">
            <v>175.17451092708112</v>
          </cell>
          <cell r="IN63">
            <v>165.7500658544898</v>
          </cell>
          <cell r="IO63">
            <v>164.31945368742944</v>
          </cell>
          <cell r="IP63">
            <v>163.68162659966944</v>
          </cell>
          <cell r="IQ63">
            <v>164.73234175521134</v>
          </cell>
          <cell r="IR63">
            <v>161.62118517667054</v>
          </cell>
          <cell r="IS63">
            <v>160.28954617840051</v>
          </cell>
          <cell r="IT63">
            <v>159.29981449049711</v>
          </cell>
          <cell r="IU63">
            <v>157.28436087149382</v>
          </cell>
          <cell r="IV63">
            <v>173.05508549439907</v>
          </cell>
          <cell r="IW63">
            <v>182.10063328444957</v>
          </cell>
          <cell r="IX63">
            <v>186.14053808325528</v>
          </cell>
          <cell r="IY63">
            <v>196.16182135552168</v>
          </cell>
          <cell r="IZ63">
            <v>199.66787088024617</v>
          </cell>
          <cell r="JA63">
            <v>187.43618683832884</v>
          </cell>
          <cell r="JB63">
            <v>186.90932966709138</v>
          </cell>
          <cell r="JC63">
            <v>181.36583248585461</v>
          </cell>
          <cell r="JD63">
            <v>186.92032668584585</v>
          </cell>
          <cell r="JE63">
            <v>187.43618683832884</v>
          </cell>
          <cell r="JF63">
            <v>198.89508038049937</v>
          </cell>
          <cell r="JG63">
            <v>199.96279092866183</v>
          </cell>
          <cell r="JH63">
            <v>203.92271740925312</v>
          </cell>
          <cell r="JI63">
            <v>194.39530025196075</v>
          </cell>
          <cell r="JJ63">
            <v>187.29622478145362</v>
          </cell>
          <cell r="JK63">
            <v>184.46499231666326</v>
          </cell>
          <cell r="JL63">
            <v>182.76745251256227</v>
          </cell>
          <cell r="JM63">
            <v>174.7896152706742</v>
          </cell>
          <cell r="JN63">
            <v>174.52668654954434</v>
          </cell>
          <cell r="JO63">
            <v>175.69237053751945</v>
          </cell>
          <cell r="JP63">
            <v>196.4227506186962</v>
          </cell>
          <cell r="JQ63">
            <v>201.77529956519604</v>
          </cell>
          <cell r="JR63">
            <v>202.96597677761315</v>
          </cell>
          <cell r="JS63">
            <v>201.17846136552095</v>
          </cell>
          <cell r="JT63">
            <v>200.56362804424762</v>
          </cell>
          <cell r="JU63">
            <v>192.81072982233763</v>
          </cell>
          <cell r="JV63">
            <v>186.88533617162705</v>
          </cell>
          <cell r="JW63">
            <v>186.62640636640788</v>
          </cell>
          <cell r="JX63">
            <v>183.68520371407271</v>
          </cell>
          <cell r="JY63">
            <v>182.81643923246861</v>
          </cell>
          <cell r="JZ63">
            <v>188.54788546150922</v>
          </cell>
          <cell r="KA63">
            <v>192.04693688338995</v>
          </cell>
          <cell r="KB63">
            <v>185.20079284423591</v>
          </cell>
          <cell r="KC63">
            <v>173.23303725242616</v>
          </cell>
          <cell r="KD63">
            <v>173.9378461816907</v>
          </cell>
          <cell r="KE63">
            <v>180.31311787235737</v>
          </cell>
          <cell r="KF63">
            <v>185.82962237119673</v>
          </cell>
          <cell r="KG63">
            <v>186.01457223206759</v>
          </cell>
          <cell r="KH63">
            <v>191.94596425664423</v>
          </cell>
          <cell r="KI63">
            <v>195.08711270451545</v>
          </cell>
          <cell r="KJ63">
            <v>195.02013086301088</v>
          </cell>
          <cell r="KK63">
            <v>195.08411351758241</v>
          </cell>
          <cell r="KL63">
            <v>189.79254803872107</v>
          </cell>
          <cell r="KM63">
            <v>189.44064343857764</v>
          </cell>
          <cell r="KN63">
            <v>189.74556077677011</v>
          </cell>
          <cell r="KO63">
            <v>195.22307584547997</v>
          </cell>
          <cell r="KP63">
            <v>208.79639617544413</v>
          </cell>
          <cell r="KQ63">
            <v>218.64872525048256</v>
          </cell>
          <cell r="KR63">
            <v>220.60419513082502</v>
          </cell>
          <cell r="KS63">
            <v>220.53421410238741</v>
          </cell>
          <cell r="KT63">
            <v>219.06261304724217</v>
          </cell>
          <cell r="KU63">
            <v>210.61890210175514</v>
          </cell>
          <cell r="KV63">
            <v>231.06136023735999</v>
          </cell>
          <cell r="KW63">
            <v>237.63857718151809</v>
          </cell>
          <cell r="KX63">
            <v>238.94322349739076</v>
          </cell>
          <cell r="KY63">
            <v>243.99485402160883</v>
          </cell>
          <cell r="KZ63">
            <v>255.75166679912806</v>
          </cell>
          <cell r="LA63">
            <v>264.55827936351301</v>
          </cell>
          <cell r="LB63">
            <v>263.52855851650241</v>
          </cell>
          <cell r="LC63">
            <v>259.12675182777645</v>
          </cell>
          <cell r="LD63">
            <v>261.24217834454771</v>
          </cell>
          <cell r="LE63">
            <v>257.7941131005287</v>
          </cell>
          <cell r="LF63">
            <v>265.22309913367036</v>
          </cell>
          <cell r="LG63">
            <v>265.05914358133077</v>
          </cell>
          <cell r="LH63">
            <v>269.03506572556495</v>
          </cell>
          <cell r="LI63">
            <v>259.77557593429088</v>
          </cell>
          <cell r="LJ63">
            <v>258.34396403825281</v>
          </cell>
          <cell r="LK63">
            <v>258.04504507392647</v>
          </cell>
          <cell r="LL63">
            <v>256.90735349732637</v>
          </cell>
          <cell r="LM63">
            <v>257.45420524811743</v>
          </cell>
          <cell r="LN63">
            <v>261.51110543954371</v>
          </cell>
          <cell r="LO63">
            <v>260.32542687201499</v>
          </cell>
          <cell r="LP63">
            <v>260.79729894948008</v>
          </cell>
          <cell r="LQ63">
            <v>254.87390475672484</v>
          </cell>
          <cell r="LR63">
            <v>257.57617218339442</v>
          </cell>
          <cell r="LS63">
            <v>250.8200037522316</v>
          </cell>
          <cell r="LT63">
            <v>235.91204523706435</v>
          </cell>
          <cell r="LU63">
            <v>226.64155842703582</v>
          </cell>
          <cell r="LV63">
            <v>225.94374760061501</v>
          </cell>
          <cell r="LW63">
            <v>227.01145814877748</v>
          </cell>
          <cell r="LX63">
            <v>232.54895695614815</v>
          </cell>
          <cell r="LY63">
            <v>236.6618419703245</v>
          </cell>
          <cell r="LZ63">
            <v>238.60831428986788</v>
          </cell>
          <cell r="MA63">
            <v>237.58359208774567</v>
          </cell>
          <cell r="MB63">
            <v>237.53160618090629</v>
          </cell>
          <cell r="MC63">
            <v>237.84951999580858</v>
          </cell>
          <cell r="MD63">
            <v>238.76127282345294</v>
          </cell>
          <cell r="ME63">
            <v>236.87378451359271</v>
          </cell>
          <cell r="MF63">
            <v>237.38564575016497</v>
          </cell>
          <cell r="MG63">
            <v>235.89804903137681</v>
          </cell>
          <cell r="MH63">
            <v>241.04965245336294</v>
          </cell>
          <cell r="MI63">
            <v>250.40111731058357</v>
          </cell>
          <cell r="MJ63">
            <v>254.72594486802817</v>
          </cell>
          <cell r="MK63">
            <v>252.98041807299853</v>
          </cell>
          <cell r="ML63">
            <v>253.59425166529419</v>
          </cell>
          <cell r="MM63">
            <v>251.12892000633479</v>
          </cell>
          <cell r="MN63">
            <v>251.32586661493778</v>
          </cell>
          <cell r="MO63">
            <v>246.58915071868898</v>
          </cell>
          <cell r="MP63">
            <v>250.12519211274386</v>
          </cell>
          <cell r="MQ63">
            <v>245.80436347121002</v>
          </cell>
          <cell r="MR63">
            <v>256.50746190625426</v>
          </cell>
          <cell r="MS63">
            <v>263.83847449958324</v>
          </cell>
          <cell r="MT63">
            <v>269.97481096458438</v>
          </cell>
          <cell r="MU63">
            <v>265.51801918208599</v>
          </cell>
          <cell r="MV63">
            <v>269.63590284115077</v>
          </cell>
          <cell r="MW63">
            <v>257.6241591743231</v>
          </cell>
          <cell r="MX63">
            <v>243.85189277780057</v>
          </cell>
          <cell r="MY63">
            <v>239.1771600781679</v>
          </cell>
          <cell r="MZ63">
            <v>232.21204829066991</v>
          </cell>
          <cell r="NA63">
            <v>243.16407924115657</v>
          </cell>
          <cell r="NB63">
            <v>249.10146963959934</v>
          </cell>
          <cell r="NC63">
            <v>248.98850026512147</v>
          </cell>
          <cell r="ND63">
            <v>259.6536089990139</v>
          </cell>
          <cell r="NE63">
            <v>265.15911647909877</v>
          </cell>
          <cell r="NF63">
            <v>273.13295480507611</v>
          </cell>
          <cell r="NG63">
            <v>276.16113387846946</v>
          </cell>
          <cell r="NH63">
            <v>273.30790737617014</v>
          </cell>
          <cell r="NI63">
            <v>263.72950404101607</v>
          </cell>
          <cell r="NJ63">
            <v>256.18055053055286</v>
          </cell>
          <cell r="NK63">
            <v>254.89789825218918</v>
          </cell>
          <cell r="NL63">
            <v>253.84618336766957</v>
          </cell>
          <cell r="NM63">
            <v>252.24661700338126</v>
          </cell>
          <cell r="NN63">
            <v>251.80673625320196</v>
          </cell>
          <cell r="NO63">
            <v>262.46484688425062</v>
          </cell>
          <cell r="NP63">
            <v>270.1957510686517</v>
          </cell>
          <cell r="NQ63">
            <v>280.59193270754815</v>
          </cell>
          <cell r="NR63">
            <v>277.2208465948105</v>
          </cell>
          <cell r="NS63">
            <v>277.00990378051995</v>
          </cell>
          <cell r="NT63">
            <v>272.85203096234795</v>
          </cell>
          <cell r="NU63">
            <v>275.18239920932052</v>
          </cell>
          <cell r="NV63">
            <v>280.64691780132057</v>
          </cell>
          <cell r="NW63">
            <v>279.4272484485507</v>
          </cell>
          <cell r="NX63">
            <v>276.9019330509305</v>
          </cell>
          <cell r="NY63">
            <v>286.241401160419</v>
          </cell>
          <cell r="NZ63">
            <v>305.02230973511934</v>
          </cell>
          <cell r="OA63">
            <v>304.95232870668173</v>
          </cell>
          <cell r="OB63">
            <v>292.43472217714788</v>
          </cell>
          <cell r="OC63">
            <v>281.417708843112</v>
          </cell>
          <cell r="OD63">
            <v>290.26830948251484</v>
          </cell>
          <cell r="OE63">
            <v>298.44309333300589</v>
          </cell>
          <cell r="OF63">
            <v>299.12490849578381</v>
          </cell>
          <cell r="OG63">
            <v>307.89653054594993</v>
          </cell>
          <cell r="OH63">
            <v>317.21200515997413</v>
          </cell>
          <cell r="OI63">
            <v>323.69124866431952</v>
          </cell>
          <cell r="OJ63">
            <v>322.5405606110096</v>
          </cell>
          <cell r="OK63">
            <v>322.64053350877765</v>
          </cell>
          <cell r="OL63">
            <v>327.88511172568798</v>
          </cell>
          <cell r="OM63">
            <v>327.06733342194559</v>
          </cell>
          <cell r="ON63">
            <v>322.02669991648196</v>
          </cell>
          <cell r="OO63">
            <v>313.63097596192358</v>
          </cell>
          <cell r="OP63">
            <v>314.58771659356358</v>
          </cell>
          <cell r="OQ63">
            <v>324.00616329228876</v>
          </cell>
          <cell r="OR63">
            <v>324.20610908782481</v>
          </cell>
          <cell r="OS63">
            <v>346.30811732637881</v>
          </cell>
          <cell r="OT63">
            <v>344.34564934319258</v>
          </cell>
          <cell r="OU63">
            <v>341.21349845612048</v>
          </cell>
          <cell r="OV63">
            <v>349.0323787905574</v>
          </cell>
          <cell r="OW63">
            <v>347.59176933372021</v>
          </cell>
          <cell r="OX63">
            <v>366.73957844322922</v>
          </cell>
          <cell r="OY63">
            <v>378.3174397337437</v>
          </cell>
          <cell r="OZ63">
            <v>383.32708164089917</v>
          </cell>
          <cell r="PA63">
            <v>379.548106105268</v>
          </cell>
          <cell r="PB63">
            <v>357.67903471851349</v>
          </cell>
          <cell r="PC63">
            <v>344.70955069106816</v>
          </cell>
          <cell r="PD63">
            <v>341.14751634359362</v>
          </cell>
          <cell r="PE63">
            <v>341.85432473081352</v>
          </cell>
          <cell r="PF63">
            <v>336.78869800090791</v>
          </cell>
          <cell r="PG63">
            <v>337.69445245468614</v>
          </cell>
          <cell r="PH63">
            <v>335.3620847497582</v>
          </cell>
          <cell r="PI63">
            <v>332.12396259105208</v>
          </cell>
          <cell r="PJ63">
            <v>330.26946533745524</v>
          </cell>
          <cell r="PK63">
            <v>324.94690826028585</v>
          </cell>
          <cell r="PL63">
            <v>323.10140856748819</v>
          </cell>
          <cell r="PM63">
            <v>321.08195603257417</v>
          </cell>
          <cell r="PN63">
            <v>325.88665349930528</v>
          </cell>
          <cell r="PO63">
            <v>333.37262408417467</v>
          </cell>
          <cell r="PP63">
            <v>331.76106097215416</v>
          </cell>
          <cell r="PQ63">
            <v>328.14704071784018</v>
          </cell>
          <cell r="PR63">
            <v>326.77541256046294</v>
          </cell>
          <cell r="PS63">
            <v>322.22764544099567</v>
          </cell>
          <cell r="PT63">
            <v>311.02968116199969</v>
          </cell>
          <cell r="PU63">
            <v>299.24187678617238</v>
          </cell>
          <cell r="PV63">
            <v>298.46008872562646</v>
          </cell>
          <cell r="PW63">
            <v>290.77717153215406</v>
          </cell>
          <cell r="PX63">
            <v>282.38444676452878</v>
          </cell>
          <cell r="PY63">
            <v>278.91638694095616</v>
          </cell>
          <cell r="PZ63">
            <v>277.7626997007132</v>
          </cell>
          <cell r="QA63">
            <v>284.23394537323713</v>
          </cell>
          <cell r="QB63">
            <v>287.71900058943038</v>
          </cell>
          <cell r="QC63">
            <v>289.28357643949988</v>
          </cell>
          <cell r="QD63">
            <v>301.56224774336818</v>
          </cell>
          <cell r="QE63">
            <v>283.19922588133812</v>
          </cell>
          <cell r="QF63">
            <v>278.71044277155397</v>
          </cell>
          <cell r="QG63">
            <v>275.39134256565569</v>
          </cell>
          <cell r="QH63">
            <v>268.36324785256386</v>
          </cell>
          <cell r="QI63">
            <v>264.64725524252651</v>
          </cell>
          <cell r="QJ63">
            <v>262.99270378446579</v>
          </cell>
          <cell r="QK63">
            <v>259.89354395365717</v>
          </cell>
          <cell r="QL63">
            <v>255.52672777915001</v>
          </cell>
          <cell r="QM63">
            <v>257.67114643627406</v>
          </cell>
          <cell r="QN63">
            <v>260.04950167417525</v>
          </cell>
          <cell r="QO63">
            <v>260.89627211827036</v>
          </cell>
          <cell r="QP63">
            <v>260.78030355685951</v>
          </cell>
          <cell r="QQ63">
            <v>266.37378718698028</v>
          </cell>
          <cell r="QR63">
            <v>273.16994477725029</v>
          </cell>
          <cell r="QS63">
            <v>277.66572598987818</v>
          </cell>
          <cell r="QT63">
            <v>280.29901211708784</v>
          </cell>
          <cell r="QU63">
            <v>283.8580472776294</v>
          </cell>
          <cell r="QV63">
            <v>279.94410833001137</v>
          </cell>
          <cell r="QW63">
            <v>279.4202503457069</v>
          </cell>
          <cell r="QX63">
            <v>276.69698861050603</v>
          </cell>
          <cell r="QY63">
            <v>271.7753228533864</v>
          </cell>
          <cell r="QZ63">
            <v>272.71106917649507</v>
          </cell>
          <cell r="RA63">
            <v>271.13149739176032</v>
          </cell>
          <cell r="RB63">
            <v>269.28599769896266</v>
          </cell>
          <cell r="RC63">
            <v>270.58864455687996</v>
          </cell>
          <cell r="RD63">
            <v>269.25400637167689</v>
          </cell>
          <cell r="RE63">
            <v>269.29399553078417</v>
          </cell>
          <cell r="RF63">
            <v>268.45522291851046</v>
          </cell>
          <cell r="RG63">
            <v>263.16065825271608</v>
          </cell>
          <cell r="RH63">
            <v>263.81847992002963</v>
          </cell>
          <cell r="RI63">
            <v>260.47038757377862</v>
          </cell>
          <cell r="RJ63">
            <v>255.10984079545736</v>
          </cell>
          <cell r="RK63">
            <v>253.94915545237063</v>
          </cell>
          <cell r="RL63">
            <v>257.32823939692975</v>
          </cell>
          <cell r="RM63">
            <v>261.54009757989644</v>
          </cell>
          <cell r="RN63">
            <v>259.86055289739369</v>
          </cell>
          <cell r="RO63">
            <v>262.10294499433036</v>
          </cell>
          <cell r="RP63">
            <v>256.8213768052459</v>
          </cell>
          <cell r="RQ63">
            <v>258.71186430203915</v>
          </cell>
          <cell r="RR63">
            <v>260.31942849814891</v>
          </cell>
          <cell r="RS63">
            <v>261.15520192348959</v>
          </cell>
          <cell r="RT63">
            <v>253.77020396536588</v>
          </cell>
          <cell r="RU63">
            <v>253.00641102641819</v>
          </cell>
          <cell r="RV63">
            <v>254.59598010092972</v>
          </cell>
          <cell r="RW63">
            <v>250.49809102141856</v>
          </cell>
          <cell r="RX63">
            <v>249.31441191184521</v>
          </cell>
          <cell r="RY63">
            <v>249.11846503221989</v>
          </cell>
          <cell r="RZ63">
            <v>253.75520803070069</v>
          </cell>
          <cell r="SA63">
            <v>250.83100077098609</v>
          </cell>
          <cell r="SB63">
            <v>248.8905268253088</v>
          </cell>
          <cell r="SC63">
            <v>252.31059965795276</v>
          </cell>
          <cell r="SD63">
            <v>257.84709873634574</v>
          </cell>
          <cell r="SE63">
            <v>262.14593334037062</v>
          </cell>
          <cell r="SF63">
            <v>260.14447592705488</v>
          </cell>
          <cell r="SG63">
            <v>261.53809812194106</v>
          </cell>
          <cell r="SH63">
            <v>258.03504778414964</v>
          </cell>
          <cell r="SI63">
            <v>252.99041536277534</v>
          </cell>
          <cell r="SJ63">
            <v>237.70156010711193</v>
          </cell>
          <cell r="SK63">
            <v>228.83896271997691</v>
          </cell>
          <cell r="SL63">
            <v>230.17660009211303</v>
          </cell>
          <cell r="SM63">
            <v>231.28330007040501</v>
          </cell>
          <cell r="SN63">
            <v>231.16133313512802</v>
          </cell>
          <cell r="SO63">
            <v>230.79543232929706</v>
          </cell>
          <cell r="SP63">
            <v>230.67146593606472</v>
          </cell>
          <cell r="SQ63">
            <v>231.32728814542293</v>
          </cell>
          <cell r="SR63">
            <v>234.45044147169591</v>
          </cell>
          <cell r="TJ63" t="str">
            <v>TMT/ AUTO</v>
          </cell>
        </row>
        <row r="64">
          <cell r="A64" t="str">
            <v>XS1222594472 Corp</v>
          </cell>
          <cell r="B64" t="str">
            <v>BERTEL 3 1/2 04/23/75 nc-27</v>
          </cell>
          <cell r="C64" t="str">
            <v>XS1222594472</v>
          </cell>
          <cell r="D64">
            <v>315.75431244373323</v>
          </cell>
          <cell r="E64">
            <v>312.20271385669707</v>
          </cell>
          <cell r="F64">
            <v>310.58589659452434</v>
          </cell>
          <cell r="G64">
            <v>315.55833459377288</v>
          </cell>
          <cell r="H64">
            <v>318.28502641439439</v>
          </cell>
          <cell r="I64">
            <v>325.94916018962857</v>
          </cell>
          <cell r="J64">
            <v>326.84405904531474</v>
          </cell>
          <cell r="K64">
            <v>330.46964926958083</v>
          </cell>
          <cell r="L64">
            <v>331.01358779191969</v>
          </cell>
          <cell r="M64">
            <v>336.11001177787784</v>
          </cell>
          <cell r="N64">
            <v>335.278105802536</v>
          </cell>
          <cell r="O64">
            <v>334.90614784240722</v>
          </cell>
          <cell r="P64">
            <v>332.42142867326737</v>
          </cell>
          <cell r="Q64">
            <v>323.10148204326629</v>
          </cell>
          <cell r="R64">
            <v>322.08559686183929</v>
          </cell>
          <cell r="S64">
            <v>320.97072286844252</v>
          </cell>
          <cell r="T64">
            <v>318.70097940206529</v>
          </cell>
          <cell r="U64">
            <v>323.31445797204969</v>
          </cell>
          <cell r="V64">
            <v>332.66040166378019</v>
          </cell>
          <cell r="W64">
            <v>336.81693187952044</v>
          </cell>
          <cell r="X64">
            <v>350.81934928178788</v>
          </cell>
          <cell r="Y64">
            <v>358.899436044693</v>
          </cell>
          <cell r="Z64">
            <v>362.1110730552673</v>
          </cell>
          <cell r="AA64">
            <v>363.65689834117887</v>
          </cell>
          <cell r="AB64">
            <v>366.88453354358671</v>
          </cell>
          <cell r="AC64">
            <v>364.27882804870603</v>
          </cell>
          <cell r="AD64">
            <v>368.71032718658449</v>
          </cell>
          <cell r="AE64">
            <v>367.7364372587204</v>
          </cell>
          <cell r="AF64">
            <v>365.06573910951619</v>
          </cell>
          <cell r="AG64">
            <v>363.93686669826508</v>
          </cell>
          <cell r="AH64">
            <v>364.80576849222183</v>
          </cell>
          <cell r="AI64">
            <v>369.85119824171062</v>
          </cell>
          <cell r="AJ64">
            <v>372.85785841941833</v>
          </cell>
          <cell r="AK64">
            <v>375.92051226854329</v>
          </cell>
          <cell r="AL64">
            <v>383.89761067152023</v>
          </cell>
          <cell r="AM64">
            <v>386.16635425090789</v>
          </cell>
          <cell r="AN64">
            <v>383.85061598300933</v>
          </cell>
          <cell r="AO64">
            <v>383.79362242460252</v>
          </cell>
          <cell r="AP64">
            <v>383.1716927170753</v>
          </cell>
          <cell r="AQ64">
            <v>380.42400326967237</v>
          </cell>
          <cell r="AR64">
            <v>384.76751235246655</v>
          </cell>
          <cell r="AS64">
            <v>376.47144999980929</v>
          </cell>
          <cell r="AT64">
            <v>377.41934286594392</v>
          </cell>
          <cell r="AU64">
            <v>370.72409958362579</v>
          </cell>
          <cell r="AV64">
            <v>364.6917813754082</v>
          </cell>
          <cell r="AW64">
            <v>384.46754625558856</v>
          </cell>
          <cell r="AX64">
            <v>382.3297878718376</v>
          </cell>
          <cell r="AY64">
            <v>376.95739507675171</v>
          </cell>
          <cell r="AZ64">
            <v>357.96154204845431</v>
          </cell>
          <cell r="BA64">
            <v>335.46308489561079</v>
          </cell>
          <cell r="BB64">
            <v>327.32900423526763</v>
          </cell>
          <cell r="BC64">
            <v>333.73727995157242</v>
          </cell>
          <cell r="BD64">
            <v>364.25883030891418</v>
          </cell>
          <cell r="BE64">
            <v>371.78297990560532</v>
          </cell>
          <cell r="BF64">
            <v>392.78360634803772</v>
          </cell>
          <cell r="BG64">
            <v>394.81637659788129</v>
          </cell>
          <cell r="BH64">
            <v>395.88425590276717</v>
          </cell>
          <cell r="BI64">
            <v>390.56585700511931</v>
          </cell>
          <cell r="BJ64">
            <v>392.28766240119933</v>
          </cell>
          <cell r="BK64">
            <v>402.79747454881669</v>
          </cell>
          <cell r="BL64">
            <v>419.46459077835084</v>
          </cell>
          <cell r="BM64">
            <v>416.79889206409456</v>
          </cell>
          <cell r="BN64">
            <v>419.6085745048523</v>
          </cell>
          <cell r="BO64">
            <v>420.34949076414108</v>
          </cell>
          <cell r="BP64">
            <v>425.85686830282208</v>
          </cell>
          <cell r="BQ64">
            <v>431.7502022194862</v>
          </cell>
          <cell r="BR64">
            <v>434.80785663366322</v>
          </cell>
          <cell r="BS64">
            <v>435.26980442285537</v>
          </cell>
          <cell r="BT64">
            <v>424.6870005249977</v>
          </cell>
          <cell r="BU64">
            <v>410.81956786632537</v>
          </cell>
          <cell r="BV64">
            <v>397.08012074232101</v>
          </cell>
          <cell r="BW64">
            <v>391.91770421504975</v>
          </cell>
          <cell r="BX64">
            <v>388.14413071632384</v>
          </cell>
          <cell r="BY64">
            <v>386.68529559850691</v>
          </cell>
          <cell r="BZ64">
            <v>390.84882502317424</v>
          </cell>
          <cell r="CA64">
            <v>388.30211286067964</v>
          </cell>
          <cell r="CB64">
            <v>377.97727980613706</v>
          </cell>
          <cell r="CC64">
            <v>370.80409054279329</v>
          </cell>
          <cell r="CD64">
            <v>369.23926740407944</v>
          </cell>
          <cell r="CE64">
            <v>369.84419903278354</v>
          </cell>
          <cell r="CF64">
            <v>382.16580640554429</v>
          </cell>
          <cell r="CG64">
            <v>383.96460309982297</v>
          </cell>
          <cell r="CH64">
            <v>388.6150774884224</v>
          </cell>
          <cell r="CI64">
            <v>394.48841366529467</v>
          </cell>
          <cell r="CJ64">
            <v>392.37865211725233</v>
          </cell>
          <cell r="CK64">
            <v>397.5250704526901</v>
          </cell>
          <cell r="CL64">
            <v>401.7435936617851</v>
          </cell>
          <cell r="CM64">
            <v>397.31009474992754</v>
          </cell>
          <cell r="CN64">
            <v>399.849807703495</v>
          </cell>
          <cell r="CO64">
            <v>428.27059549570083</v>
          </cell>
          <cell r="CP64">
            <v>452.94380685091016</v>
          </cell>
          <cell r="CQ64">
            <v>461.60782761573796</v>
          </cell>
          <cell r="CR64">
            <v>483.93930364131933</v>
          </cell>
          <cell r="CS64">
            <v>488.02384199380873</v>
          </cell>
          <cell r="CT64">
            <v>488.51678627967834</v>
          </cell>
          <cell r="CU64">
            <v>489.46667891979217</v>
          </cell>
          <cell r="CV64">
            <v>497.36578613758087</v>
          </cell>
          <cell r="CW64">
            <v>503.78806027173999</v>
          </cell>
          <cell r="CX64">
            <v>502.44421215772627</v>
          </cell>
          <cell r="CY64">
            <v>505.34088476657871</v>
          </cell>
          <cell r="CZ64">
            <v>509.20244832038878</v>
          </cell>
          <cell r="DA64">
            <v>543.13361331224451</v>
          </cell>
          <cell r="DB64">
            <v>554.63831301450728</v>
          </cell>
          <cell r="DC64">
            <v>525.59459562778477</v>
          </cell>
          <cell r="DD64">
            <v>529.7981205320358</v>
          </cell>
          <cell r="DE64">
            <v>531.39893960237498</v>
          </cell>
          <cell r="DF64">
            <v>449.36821097612381</v>
          </cell>
          <cell r="DG64">
            <v>400.52173176050189</v>
          </cell>
          <cell r="DH64">
            <v>334.94914298295976</v>
          </cell>
          <cell r="DI64">
            <v>336.48396951198578</v>
          </cell>
          <cell r="DJ64">
            <v>305.54046684503555</v>
          </cell>
          <cell r="DK64">
            <v>305.04752255916594</v>
          </cell>
          <cell r="DL64">
            <v>319.21492131471632</v>
          </cell>
          <cell r="DM64">
            <v>266.80784452915196</v>
          </cell>
          <cell r="DN64">
            <v>246.37515389680863</v>
          </cell>
          <cell r="DO64">
            <v>237.76312725543974</v>
          </cell>
          <cell r="DP64">
            <v>239.9118843960762</v>
          </cell>
          <cell r="DQ64">
            <v>248.410923807621</v>
          </cell>
          <cell r="DR64">
            <v>244.70534262418747</v>
          </cell>
          <cell r="DS64">
            <v>224.63061153411866</v>
          </cell>
          <cell r="DT64">
            <v>209.34233946323397</v>
          </cell>
          <cell r="DU64">
            <v>204.46489072799682</v>
          </cell>
          <cell r="DV64">
            <v>197.90163252830507</v>
          </cell>
          <cell r="DW64">
            <v>190.33548767805098</v>
          </cell>
          <cell r="DX64">
            <v>192.12828505039215</v>
          </cell>
          <cell r="DY64">
            <v>192.24827148914338</v>
          </cell>
          <cell r="DZ64">
            <v>192.84020458698271</v>
          </cell>
          <cell r="EA64">
            <v>191.69933353185655</v>
          </cell>
          <cell r="EB64">
            <v>192.48224504470824</v>
          </cell>
          <cell r="EC64">
            <v>192.29526617765427</v>
          </cell>
          <cell r="ED64">
            <v>191.62634178161622</v>
          </cell>
          <cell r="EE64">
            <v>193.09617565631865</v>
          </cell>
          <cell r="EF64">
            <v>194.99496104955674</v>
          </cell>
          <cell r="EG64">
            <v>193.57112197637557</v>
          </cell>
          <cell r="EH64">
            <v>191.28638020515442</v>
          </cell>
          <cell r="EI64">
            <v>194.70799348354339</v>
          </cell>
          <cell r="EJ64">
            <v>199.02750527858734</v>
          </cell>
          <cell r="EK64">
            <v>208.35445111751554</v>
          </cell>
          <cell r="EL64">
            <v>207.95849586963652</v>
          </cell>
          <cell r="EM64">
            <v>205.38578664541242</v>
          </cell>
          <cell r="EN64">
            <v>201.43723292350771</v>
          </cell>
          <cell r="EO64">
            <v>200.83230129480361</v>
          </cell>
          <cell r="EP64">
            <v>204.22891739845278</v>
          </cell>
          <cell r="EQ64">
            <v>194.7519885110855</v>
          </cell>
          <cell r="ER64">
            <v>190.60545716524126</v>
          </cell>
          <cell r="ES64">
            <v>186.19695542812346</v>
          </cell>
          <cell r="ET64">
            <v>185.48703566551208</v>
          </cell>
          <cell r="EU64">
            <v>182.9423232769966</v>
          </cell>
          <cell r="EV64">
            <v>183.0383124279976</v>
          </cell>
          <cell r="EW64">
            <v>185.7920011973381</v>
          </cell>
          <cell r="EX64">
            <v>186.48692265510559</v>
          </cell>
          <cell r="EY64">
            <v>184.94309714317322</v>
          </cell>
          <cell r="EZ64">
            <v>184.94809657812118</v>
          </cell>
          <cell r="FA64">
            <v>187.98075381755831</v>
          </cell>
          <cell r="FB64">
            <v>187.70978444337845</v>
          </cell>
          <cell r="FC64">
            <v>190.65845117568969</v>
          </cell>
          <cell r="FD64">
            <v>190.21450135231018</v>
          </cell>
          <cell r="FE64">
            <v>187.91276150226594</v>
          </cell>
          <cell r="FF64">
            <v>185.60602221727373</v>
          </cell>
          <cell r="FG64">
            <v>180.04465078115464</v>
          </cell>
          <cell r="FH64">
            <v>176.37706530332565</v>
          </cell>
          <cell r="FI64">
            <v>176.71102755784989</v>
          </cell>
          <cell r="FJ64">
            <v>181.72246114969252</v>
          </cell>
          <cell r="FK64">
            <v>180.76256963968277</v>
          </cell>
          <cell r="FL64">
            <v>180.93754986286163</v>
          </cell>
          <cell r="FM64">
            <v>181.05853618860246</v>
          </cell>
          <cell r="FN64">
            <v>180.58258998155594</v>
          </cell>
          <cell r="FO64">
            <v>181.8214499616623</v>
          </cell>
          <cell r="FP64">
            <v>185.52903091907501</v>
          </cell>
          <cell r="FQ64">
            <v>186.13696220874786</v>
          </cell>
          <cell r="FR64">
            <v>187.75577924489974</v>
          </cell>
          <cell r="FS64">
            <v>190.5804599905014</v>
          </cell>
          <cell r="FT64">
            <v>194.71599257946013</v>
          </cell>
          <cell r="FU64">
            <v>193.28615418434143</v>
          </cell>
          <cell r="FV64">
            <v>194.52501416444778</v>
          </cell>
          <cell r="FW64">
            <v>197.61466496229173</v>
          </cell>
          <cell r="FX64">
            <v>200.74731090068818</v>
          </cell>
          <cell r="FY64">
            <v>204.56687920093538</v>
          </cell>
          <cell r="FZ64">
            <v>206.94361057519913</v>
          </cell>
          <cell r="GA64">
            <v>201.56921800613404</v>
          </cell>
          <cell r="GB64">
            <v>207.52654469013214</v>
          </cell>
          <cell r="GC64">
            <v>208.56142772436144</v>
          </cell>
          <cell r="GD64">
            <v>209.21135426759722</v>
          </cell>
          <cell r="GE64">
            <v>208.31645541191102</v>
          </cell>
          <cell r="GF64">
            <v>209.91327493429185</v>
          </cell>
          <cell r="GG64">
            <v>212.56097568273546</v>
          </cell>
          <cell r="GH64">
            <v>212.57997353553773</v>
          </cell>
          <cell r="GI64">
            <v>213.17290652036667</v>
          </cell>
          <cell r="GJ64">
            <v>209.55131584405899</v>
          </cell>
          <cell r="GK64">
            <v>208.67841450214385</v>
          </cell>
          <cell r="GL64">
            <v>206.34067872047424</v>
          </cell>
          <cell r="GM64">
            <v>204.17992293596268</v>
          </cell>
          <cell r="GN64">
            <v>200.44434514284134</v>
          </cell>
          <cell r="GO64">
            <v>195.70288103818893</v>
          </cell>
          <cell r="GP64">
            <v>194.35903292417527</v>
          </cell>
          <cell r="GQ64">
            <v>193.08617678642273</v>
          </cell>
          <cell r="GR64">
            <v>190.59545829534531</v>
          </cell>
          <cell r="GS64">
            <v>195.03395664215088</v>
          </cell>
          <cell r="GT64">
            <v>193.83909168958664</v>
          </cell>
          <cell r="GU64">
            <v>198.9235170316696</v>
          </cell>
          <cell r="GV64">
            <v>203.04705097675324</v>
          </cell>
          <cell r="GW64">
            <v>204.09993197679518</v>
          </cell>
          <cell r="GX64">
            <v>200.37735271453857</v>
          </cell>
          <cell r="GY64">
            <v>199.42646018743517</v>
          </cell>
          <cell r="GZ64">
            <v>196.27281662225721</v>
          </cell>
          <cell r="HA64">
            <v>199.33647035837174</v>
          </cell>
          <cell r="HB64">
            <v>204.09993197679518</v>
          </cell>
          <cell r="HC64">
            <v>207.0715961098671</v>
          </cell>
          <cell r="HD64">
            <v>204.27191253900526</v>
          </cell>
          <cell r="HE64">
            <v>203.58199051618575</v>
          </cell>
          <cell r="HF64">
            <v>209.35133844614029</v>
          </cell>
          <cell r="HG64">
            <v>211.95604405403137</v>
          </cell>
          <cell r="HH64">
            <v>210.39922001123429</v>
          </cell>
          <cell r="HI64">
            <v>214.72973056316374</v>
          </cell>
          <cell r="HJ64">
            <v>218.46130880832672</v>
          </cell>
          <cell r="HK64">
            <v>217.35043436288834</v>
          </cell>
          <cell r="HL64">
            <v>221.9139185833931</v>
          </cell>
          <cell r="HM64">
            <v>227.52428448200226</v>
          </cell>
          <cell r="HN64">
            <v>231.51683323144914</v>
          </cell>
          <cell r="HO64">
            <v>228.7191494345665</v>
          </cell>
          <cell r="HP64">
            <v>229.56305405378342</v>
          </cell>
          <cell r="HQ64">
            <v>229.55205529689789</v>
          </cell>
          <cell r="HR64">
            <v>225.35153005361559</v>
          </cell>
          <cell r="HS64">
            <v>223.74571154832839</v>
          </cell>
          <cell r="HT64">
            <v>225.09355921030044</v>
          </cell>
          <cell r="HU64">
            <v>225.16255141258239</v>
          </cell>
          <cell r="HV64">
            <v>226.65738246202469</v>
          </cell>
          <cell r="HW64">
            <v>226.82236381530763</v>
          </cell>
          <cell r="HX64">
            <v>226.66438167095185</v>
          </cell>
          <cell r="HY64">
            <v>225.43952010869981</v>
          </cell>
          <cell r="HZ64">
            <v>220.42308708190919</v>
          </cell>
          <cell r="IA64">
            <v>222.58484275341036</v>
          </cell>
          <cell r="IB64">
            <v>220.46008290052416</v>
          </cell>
          <cell r="IC64">
            <v>210.94415842056273</v>
          </cell>
          <cell r="ID64">
            <v>205.80873884201048</v>
          </cell>
          <cell r="IE64">
            <v>200.96728603839875</v>
          </cell>
          <cell r="IF64">
            <v>206.79462741374971</v>
          </cell>
          <cell r="IG64">
            <v>233.39662077188493</v>
          </cell>
          <cell r="IH64">
            <v>233.68758788585663</v>
          </cell>
          <cell r="II64">
            <v>230.10099325418474</v>
          </cell>
          <cell r="IJ64">
            <v>230.73192194461822</v>
          </cell>
          <cell r="IK64">
            <v>225.72048835277559</v>
          </cell>
          <cell r="IL64">
            <v>236.46927349090578</v>
          </cell>
          <cell r="IM64">
            <v>239.39994225740432</v>
          </cell>
          <cell r="IN64">
            <v>236.53226637125016</v>
          </cell>
          <cell r="IO64">
            <v>236.80623540639877</v>
          </cell>
          <cell r="IP64">
            <v>238.21307640075685</v>
          </cell>
          <cell r="IQ64">
            <v>241.0177594065666</v>
          </cell>
          <cell r="IR64">
            <v>237.99610092401505</v>
          </cell>
          <cell r="IS64">
            <v>234.1535352230072</v>
          </cell>
          <cell r="IT64">
            <v>234.37051069974899</v>
          </cell>
          <cell r="IU64">
            <v>235.03643543481826</v>
          </cell>
          <cell r="IV64">
            <v>244.97131256341933</v>
          </cell>
          <cell r="IW64">
            <v>250.7056644487381</v>
          </cell>
          <cell r="IX64">
            <v>253.61033615350723</v>
          </cell>
          <cell r="IY64">
            <v>264.48710682630536</v>
          </cell>
          <cell r="IZ64">
            <v>264.64908851861952</v>
          </cell>
          <cell r="JA64">
            <v>253.26737491607665</v>
          </cell>
          <cell r="JB64">
            <v>248.00996912479403</v>
          </cell>
          <cell r="JC64">
            <v>244.94531550168992</v>
          </cell>
          <cell r="JD64">
            <v>248.94486346006394</v>
          </cell>
          <cell r="JE64">
            <v>250.55468151330948</v>
          </cell>
          <cell r="JF64">
            <v>259.41168046712875</v>
          </cell>
          <cell r="JG64">
            <v>259.27469594955443</v>
          </cell>
          <cell r="JH64">
            <v>261.20447783946992</v>
          </cell>
          <cell r="JI64">
            <v>254.29125919342042</v>
          </cell>
          <cell r="JJ64">
            <v>247.31704744100571</v>
          </cell>
          <cell r="JK64">
            <v>244.10341065645218</v>
          </cell>
          <cell r="JL64">
            <v>242.01264696121214</v>
          </cell>
          <cell r="JM64">
            <v>239.42993886709212</v>
          </cell>
          <cell r="JN64">
            <v>238.52704091548921</v>
          </cell>
          <cell r="JO64">
            <v>238.56103707313537</v>
          </cell>
          <cell r="JP64">
            <v>255.2331527376175</v>
          </cell>
          <cell r="JQ64">
            <v>258.91873618125913</v>
          </cell>
          <cell r="JR64">
            <v>261.79941059827803</v>
          </cell>
          <cell r="JS64">
            <v>259.93562124967571</v>
          </cell>
          <cell r="JT64">
            <v>259.19970442533491</v>
          </cell>
          <cell r="JU64">
            <v>253.16138689517976</v>
          </cell>
          <cell r="JV64">
            <v>248.9378642511368</v>
          </cell>
          <cell r="JW64">
            <v>247.97497308015821</v>
          </cell>
          <cell r="JX64">
            <v>245.35226950645446</v>
          </cell>
          <cell r="JY64">
            <v>247.16506461858751</v>
          </cell>
          <cell r="JZ64">
            <v>253.7983149075508</v>
          </cell>
          <cell r="KA64">
            <v>259.63165560483935</v>
          </cell>
          <cell r="KB64">
            <v>260.32357740163803</v>
          </cell>
          <cell r="KC64">
            <v>255.18815782308579</v>
          </cell>
          <cell r="KD64">
            <v>260.6095450806618</v>
          </cell>
          <cell r="KE64">
            <v>261.55643805980685</v>
          </cell>
          <cell r="KF64">
            <v>262.57032346725464</v>
          </cell>
          <cell r="KG64">
            <v>263.70319542646411</v>
          </cell>
          <cell r="KH64">
            <v>268.14069388628008</v>
          </cell>
          <cell r="KI64">
            <v>269.53453634977342</v>
          </cell>
          <cell r="KJ64">
            <v>268.63363817214963</v>
          </cell>
          <cell r="KK64">
            <v>269.63652482271192</v>
          </cell>
          <cell r="KL64">
            <v>266.06092894792556</v>
          </cell>
          <cell r="KM64">
            <v>266.11392295837402</v>
          </cell>
          <cell r="KN64">
            <v>266.54687402486803</v>
          </cell>
          <cell r="KO64">
            <v>268.66963410377502</v>
          </cell>
          <cell r="KP64">
            <v>283.52195544719694</v>
          </cell>
          <cell r="KQ64">
            <v>284.81780898571014</v>
          </cell>
          <cell r="KR64">
            <v>289.0713282394409</v>
          </cell>
          <cell r="KS64">
            <v>288.53238915205003</v>
          </cell>
          <cell r="KT64">
            <v>289.66526111125944</v>
          </cell>
          <cell r="KU64">
            <v>285.0087874007225</v>
          </cell>
          <cell r="KV64">
            <v>297.72035069942478</v>
          </cell>
          <cell r="KW64">
            <v>303.95664585351943</v>
          </cell>
          <cell r="KX64">
            <v>304.64556798934939</v>
          </cell>
          <cell r="KY64">
            <v>308.57912340641019</v>
          </cell>
          <cell r="KZ64">
            <v>315.26536770582197</v>
          </cell>
          <cell r="LA64">
            <v>320.8117408370972</v>
          </cell>
          <cell r="LB64">
            <v>319.12293171167374</v>
          </cell>
          <cell r="LC64">
            <v>317.40512586355209</v>
          </cell>
          <cell r="LD64">
            <v>319.70086639165879</v>
          </cell>
          <cell r="LE64">
            <v>317.40712563753124</v>
          </cell>
          <cell r="LF64">
            <v>318.43100991487501</v>
          </cell>
          <cell r="LG64">
            <v>316.78519593000414</v>
          </cell>
          <cell r="LH64">
            <v>317.55310913801191</v>
          </cell>
          <cell r="LI64">
            <v>310.37192077875136</v>
          </cell>
          <cell r="LJ64">
            <v>307.12228806257247</v>
          </cell>
          <cell r="LK64">
            <v>306.83732027053833</v>
          </cell>
          <cell r="LL64">
            <v>307.5452402591705</v>
          </cell>
          <cell r="LM64">
            <v>306.90831224679943</v>
          </cell>
          <cell r="LN64">
            <v>310.10995038747785</v>
          </cell>
          <cell r="LO64">
            <v>308.16217053174972</v>
          </cell>
          <cell r="LP64">
            <v>308.36614747762684</v>
          </cell>
          <cell r="LQ64">
            <v>302.52580757141112</v>
          </cell>
          <cell r="LR64">
            <v>304.71955962657933</v>
          </cell>
          <cell r="LS64">
            <v>301.21795538902285</v>
          </cell>
          <cell r="LT64">
            <v>293.89978251218793</v>
          </cell>
          <cell r="LU64">
            <v>286.08166614055631</v>
          </cell>
          <cell r="LV64">
            <v>285.11177576065063</v>
          </cell>
          <cell r="LW64">
            <v>286.2576462507248</v>
          </cell>
          <cell r="LX64">
            <v>290.11121070861816</v>
          </cell>
          <cell r="LY64">
            <v>292.24596943140028</v>
          </cell>
          <cell r="LZ64">
            <v>295.0276550364494</v>
          </cell>
          <cell r="MA64">
            <v>293.70980398416521</v>
          </cell>
          <cell r="MB64">
            <v>295.14664158821108</v>
          </cell>
          <cell r="MC64">
            <v>293.02488139629361</v>
          </cell>
          <cell r="MD64">
            <v>294.14075527667995</v>
          </cell>
          <cell r="ME64">
            <v>290.30218912363051</v>
          </cell>
          <cell r="MF64">
            <v>292.24696931838986</v>
          </cell>
          <cell r="MG64">
            <v>291.77702243328093</v>
          </cell>
          <cell r="MH64">
            <v>293.76379788160324</v>
          </cell>
          <cell r="MI64">
            <v>301.73489696264267</v>
          </cell>
          <cell r="MJ64">
            <v>305.33748978614807</v>
          </cell>
          <cell r="MK64">
            <v>303.18173343658447</v>
          </cell>
          <cell r="ML64">
            <v>302.32383039951327</v>
          </cell>
          <cell r="MM64">
            <v>300.76900613069535</v>
          </cell>
          <cell r="MN64">
            <v>300.90799042224887</v>
          </cell>
          <cell r="MO64">
            <v>298.56125565767292</v>
          </cell>
          <cell r="MP64">
            <v>304.68756324291229</v>
          </cell>
          <cell r="MQ64">
            <v>304.66556572914124</v>
          </cell>
          <cell r="MR64">
            <v>313.40557790517806</v>
          </cell>
          <cell r="MS64">
            <v>319.31790967464445</v>
          </cell>
          <cell r="MT64">
            <v>325.14925059795377</v>
          </cell>
          <cell r="MU64">
            <v>322.09759550571442</v>
          </cell>
          <cell r="MV64">
            <v>324.78229207277298</v>
          </cell>
          <cell r="MW64">
            <v>319.0359415435791</v>
          </cell>
          <cell r="MX64">
            <v>310.68388551950454</v>
          </cell>
          <cell r="MY64">
            <v>305.38948390960689</v>
          </cell>
          <cell r="MZ64">
            <v>300.63202161312103</v>
          </cell>
          <cell r="NA64">
            <v>306.0024146342277</v>
          </cell>
          <cell r="NB64">
            <v>307.90519957542421</v>
          </cell>
          <cell r="NC64">
            <v>308.36014815568922</v>
          </cell>
          <cell r="ND64">
            <v>313.36058299064638</v>
          </cell>
          <cell r="NE64">
            <v>318.91995465278626</v>
          </cell>
          <cell r="NF64">
            <v>325.07125941276553</v>
          </cell>
          <cell r="NG64">
            <v>327.21401723146437</v>
          </cell>
          <cell r="NH64">
            <v>324.19635829687121</v>
          </cell>
          <cell r="NI64">
            <v>316.44523435354233</v>
          </cell>
          <cell r="NJ64">
            <v>309.03407198667526</v>
          </cell>
          <cell r="NK64">
            <v>309.26404599428173</v>
          </cell>
          <cell r="NL64">
            <v>308.83809413671491</v>
          </cell>
          <cell r="NM64">
            <v>308.93408328771591</v>
          </cell>
          <cell r="NN64">
            <v>312.00673600673673</v>
          </cell>
          <cell r="NO64">
            <v>318.8429633545876</v>
          </cell>
          <cell r="NP64">
            <v>322.3785637497902</v>
          </cell>
          <cell r="NQ64">
            <v>326.38211125612258</v>
          </cell>
          <cell r="NR64">
            <v>323.76640689134598</v>
          </cell>
          <cell r="NS64">
            <v>325.45321624279023</v>
          </cell>
          <cell r="NT64">
            <v>322.22858070135118</v>
          </cell>
          <cell r="NU64">
            <v>323.31745763301848</v>
          </cell>
          <cell r="NV64">
            <v>325.60719883918762</v>
          </cell>
          <cell r="NW64">
            <v>324.72329874038695</v>
          </cell>
          <cell r="NX64">
            <v>323.97738304615024</v>
          </cell>
          <cell r="NY64">
            <v>330.34766305685042</v>
          </cell>
          <cell r="NZ64">
            <v>341.67638264894481</v>
          </cell>
          <cell r="OA64">
            <v>345.13599163293839</v>
          </cell>
          <cell r="OB64">
            <v>334.79915993452073</v>
          </cell>
          <cell r="OC64">
            <v>327.10702932357788</v>
          </cell>
          <cell r="OD64">
            <v>329.90171345949176</v>
          </cell>
          <cell r="OE64">
            <v>334.60818151950838</v>
          </cell>
          <cell r="OF64">
            <v>336.21400002479555</v>
          </cell>
          <cell r="OG64">
            <v>340.86047486543657</v>
          </cell>
          <cell r="OH64">
            <v>343.43018442869186</v>
          </cell>
          <cell r="OI64">
            <v>343.82214012861249</v>
          </cell>
          <cell r="OJ64">
            <v>340.36653069257733</v>
          </cell>
          <cell r="OK64">
            <v>339.17366551399232</v>
          </cell>
          <cell r="OL64">
            <v>341.28042740106582</v>
          </cell>
          <cell r="OM64">
            <v>338.19677592515944</v>
          </cell>
          <cell r="ON64">
            <v>333.80527226686479</v>
          </cell>
          <cell r="OO64">
            <v>328.73184568166732</v>
          </cell>
          <cell r="OP64">
            <v>328.18290772438053</v>
          </cell>
          <cell r="OQ64">
            <v>336.27299335718152</v>
          </cell>
          <cell r="OR64">
            <v>336.49996770381927</v>
          </cell>
          <cell r="OS64">
            <v>347.05977420091625</v>
          </cell>
          <cell r="OT64">
            <v>345.65293320655826</v>
          </cell>
          <cell r="OU64">
            <v>342.00734524250032</v>
          </cell>
          <cell r="OV64">
            <v>346.47684008598327</v>
          </cell>
          <cell r="OW64">
            <v>344.6240494942665</v>
          </cell>
          <cell r="OX64">
            <v>355.01087554216383</v>
          </cell>
          <cell r="OY64">
            <v>361.11718538761141</v>
          </cell>
          <cell r="OZ64">
            <v>362.01708367824551</v>
          </cell>
          <cell r="PA64">
            <v>362.27405463457109</v>
          </cell>
          <cell r="PB64">
            <v>348.87956852197647</v>
          </cell>
          <cell r="PC64">
            <v>339.7346021151543</v>
          </cell>
          <cell r="PD64">
            <v>338.79970777988439</v>
          </cell>
          <cell r="PE64">
            <v>338.25176970958711</v>
          </cell>
          <cell r="PF64">
            <v>336.14200816154482</v>
          </cell>
          <cell r="PG64">
            <v>335.81704488992693</v>
          </cell>
          <cell r="PH64">
            <v>335.95702906846998</v>
          </cell>
          <cell r="PI64">
            <v>332.68839849948881</v>
          </cell>
          <cell r="PJ64">
            <v>331.3955446219444</v>
          </cell>
          <cell r="PK64">
            <v>328.22990241289136</v>
          </cell>
          <cell r="PL64">
            <v>328.16191009759905</v>
          </cell>
          <cell r="PM64">
            <v>326.49609837293627</v>
          </cell>
          <cell r="PN64">
            <v>331.06958146333699</v>
          </cell>
          <cell r="PO64">
            <v>335.08612750053408</v>
          </cell>
          <cell r="PP64">
            <v>336.68494679689411</v>
          </cell>
          <cell r="PQ64">
            <v>333.94325667142868</v>
          </cell>
          <cell r="PR64">
            <v>333.96025475025175</v>
          </cell>
          <cell r="PS64">
            <v>328.19890591621396</v>
          </cell>
          <cell r="PT64">
            <v>321.43567031860351</v>
          </cell>
          <cell r="PU64">
            <v>312.96362785577776</v>
          </cell>
          <cell r="PV64">
            <v>312.71865554332737</v>
          </cell>
          <cell r="PW64">
            <v>308.48713380336761</v>
          </cell>
          <cell r="PX64">
            <v>301.31694420099257</v>
          </cell>
          <cell r="PY64">
            <v>299.9550981211662</v>
          </cell>
          <cell r="PZ64">
            <v>297.53337183237079</v>
          </cell>
          <cell r="QA64">
            <v>305.3604871869087</v>
          </cell>
          <cell r="QB64">
            <v>308.60812012910839</v>
          </cell>
          <cell r="QC64">
            <v>313.01862164020537</v>
          </cell>
          <cell r="QD64">
            <v>319.81985294342041</v>
          </cell>
          <cell r="QE64">
            <v>309.06306870937351</v>
          </cell>
          <cell r="QF64">
            <v>305.88942740440365</v>
          </cell>
          <cell r="QG64">
            <v>306.19739259719853</v>
          </cell>
          <cell r="QH64">
            <v>300.77700522661206</v>
          </cell>
          <cell r="QI64">
            <v>298.20229622840878</v>
          </cell>
          <cell r="QJ64">
            <v>297.56536821603771</v>
          </cell>
          <cell r="QK64">
            <v>295.99454575538635</v>
          </cell>
          <cell r="QL64">
            <v>292.28296525001525</v>
          </cell>
          <cell r="QM64">
            <v>293.707804210186</v>
          </cell>
          <cell r="QN64">
            <v>295.50960056543352</v>
          </cell>
          <cell r="QO64">
            <v>296.32850800991059</v>
          </cell>
          <cell r="QP64">
            <v>296.56448133945469</v>
          </cell>
          <cell r="QQ64">
            <v>301.26195041656496</v>
          </cell>
          <cell r="QR64">
            <v>305.08251860380176</v>
          </cell>
          <cell r="QS64">
            <v>308.13117403507232</v>
          </cell>
          <cell r="QT64">
            <v>308.66211402654648</v>
          </cell>
          <cell r="QU64">
            <v>311.88275002002717</v>
          </cell>
          <cell r="QV64">
            <v>305.3494884300232</v>
          </cell>
          <cell r="QW64">
            <v>304.93353544235231</v>
          </cell>
          <cell r="QX64">
            <v>303.31071885824207</v>
          </cell>
          <cell r="QY64">
            <v>297.84933612108227</v>
          </cell>
          <cell r="QZ64">
            <v>298.45826729774478</v>
          </cell>
          <cell r="RA64">
            <v>297.74434798717499</v>
          </cell>
          <cell r="RB64">
            <v>296.2435176157951</v>
          </cell>
          <cell r="RC64">
            <v>294.95066373825074</v>
          </cell>
          <cell r="RD64">
            <v>293.12686986923222</v>
          </cell>
          <cell r="RE64">
            <v>293.45983223676683</v>
          </cell>
          <cell r="RF64">
            <v>292.19697496891024</v>
          </cell>
          <cell r="RG64">
            <v>287.79947198867796</v>
          </cell>
          <cell r="RH64">
            <v>287.75847662210464</v>
          </cell>
          <cell r="RI64">
            <v>287.56949798107144</v>
          </cell>
          <cell r="RJ64">
            <v>282.66105274915691</v>
          </cell>
          <cell r="RK64">
            <v>283.38097138166427</v>
          </cell>
          <cell r="RL64">
            <v>286.00767450332643</v>
          </cell>
          <cell r="RM64">
            <v>290.6031551074982</v>
          </cell>
          <cell r="RN64">
            <v>287.9714525508881</v>
          </cell>
          <cell r="RO64">
            <v>290.84012832403181</v>
          </cell>
          <cell r="RP64">
            <v>286.35063574075696</v>
          </cell>
          <cell r="RQ64">
            <v>286.73359245777129</v>
          </cell>
          <cell r="RR64">
            <v>286.51261743307117</v>
          </cell>
          <cell r="RS64">
            <v>283.8529180407524</v>
          </cell>
          <cell r="RT64">
            <v>277.85059644222258</v>
          </cell>
          <cell r="RU64">
            <v>276.21278155326848</v>
          </cell>
          <cell r="RV64">
            <v>276.09079534053802</v>
          </cell>
          <cell r="RW64">
            <v>275.88981805562975</v>
          </cell>
          <cell r="RX64">
            <v>277.6786158800125</v>
          </cell>
          <cell r="RY64">
            <v>277.66661723613737</v>
          </cell>
          <cell r="RZ64">
            <v>280.36531222105026</v>
          </cell>
          <cell r="SA64">
            <v>280.892252664566</v>
          </cell>
          <cell r="SB64">
            <v>282.02512462377553</v>
          </cell>
          <cell r="SC64">
            <v>285.54272705316544</v>
          </cell>
          <cell r="SD64">
            <v>290.38717951774601</v>
          </cell>
          <cell r="SE64">
            <v>294.10475934505462</v>
          </cell>
          <cell r="SF64">
            <v>292.51993846654892</v>
          </cell>
          <cell r="SG64">
            <v>293.2898514485359</v>
          </cell>
          <cell r="SH64">
            <v>292.02699418067931</v>
          </cell>
          <cell r="SI64">
            <v>288.98233829736711</v>
          </cell>
          <cell r="SJ64">
            <v>279.93736058950424</v>
          </cell>
          <cell r="SK64">
            <v>271.78928151130674</v>
          </cell>
          <cell r="SL64">
            <v>273.10513278961184</v>
          </cell>
          <cell r="SM64">
            <v>274.924927110672</v>
          </cell>
          <cell r="SN64">
            <v>273.95003729581833</v>
          </cell>
          <cell r="SO64">
            <v>273.67606826066969</v>
          </cell>
          <cell r="SP64">
            <v>273.68106769561768</v>
          </cell>
          <cell r="SQ64">
            <v>274.71095129489902</v>
          </cell>
          <cell r="SR64">
            <v>277.18467170715331</v>
          </cell>
          <cell r="TJ64" t="str">
            <v>TMT/ AUTO</v>
          </cell>
        </row>
        <row r="65">
          <cell r="A65" t="str">
            <v>USN4297BBC74 Corp</v>
          </cell>
          <cell r="B65" t="str">
            <v>KPN 7 03/28/73 nc-23</v>
          </cell>
          <cell r="C65" t="str">
            <v>USN4297BBC74</v>
          </cell>
          <cell r="D65">
            <v>289.7683734202385</v>
          </cell>
          <cell r="E65">
            <v>288.16355236291884</v>
          </cell>
          <cell r="F65">
            <v>287.96019488811493</v>
          </cell>
          <cell r="G65">
            <v>291.83200099706653</v>
          </cell>
          <cell r="H65">
            <v>293.04413175821304</v>
          </cell>
          <cell r="I65">
            <v>300.83081969738009</v>
          </cell>
          <cell r="J65">
            <v>308.02246162652966</v>
          </cell>
          <cell r="K65">
            <v>308.50430864810943</v>
          </cell>
          <cell r="L65">
            <v>312.22384709119797</v>
          </cell>
          <cell r="M65">
            <v>314.53591138601303</v>
          </cell>
          <cell r="N65">
            <v>314.52990082025525</v>
          </cell>
          <cell r="O65">
            <v>314.81239741086961</v>
          </cell>
          <cell r="P65">
            <v>311.22308789253236</v>
          </cell>
          <cell r="Q65">
            <v>309.77053450107576</v>
          </cell>
          <cell r="R65">
            <v>305.20951685190204</v>
          </cell>
          <cell r="S65">
            <v>307.3953592658043</v>
          </cell>
          <cell r="T65">
            <v>311.29321115970612</v>
          </cell>
          <cell r="U65">
            <v>311.70493491411207</v>
          </cell>
          <cell r="V65">
            <v>316.8469739198685</v>
          </cell>
          <cell r="W65">
            <v>319.70099089384081</v>
          </cell>
          <cell r="X65">
            <v>331.51175260782242</v>
          </cell>
          <cell r="Y65">
            <v>342.21356493949895</v>
          </cell>
          <cell r="Z65">
            <v>350.82470214843755</v>
          </cell>
          <cell r="AA65">
            <v>355.59408607721326</v>
          </cell>
          <cell r="AB65">
            <v>363.81954531669618</v>
          </cell>
          <cell r="AC65">
            <v>363.17240773677827</v>
          </cell>
          <cell r="AD65">
            <v>366.56737562894824</v>
          </cell>
          <cell r="AE65">
            <v>367.87667720317842</v>
          </cell>
          <cell r="AF65">
            <v>364.49573396444322</v>
          </cell>
          <cell r="AG65">
            <v>364.87540136814113</v>
          </cell>
          <cell r="AH65">
            <v>368.11910335540767</v>
          </cell>
          <cell r="AI65">
            <v>366.91097963809972</v>
          </cell>
          <cell r="AJ65">
            <v>371.49904483318329</v>
          </cell>
          <cell r="AK65">
            <v>375.54315382719039</v>
          </cell>
          <cell r="AL65">
            <v>375.87974550962446</v>
          </cell>
          <cell r="AM65">
            <v>372.62903119564055</v>
          </cell>
          <cell r="AN65">
            <v>374.0585440850258</v>
          </cell>
          <cell r="AO65">
            <v>369.07378154993057</v>
          </cell>
          <cell r="AP65">
            <v>364.93350350379939</v>
          </cell>
          <cell r="AQ65">
            <v>368.92251564502715</v>
          </cell>
          <cell r="AR65">
            <v>367.18345861911774</v>
          </cell>
          <cell r="AS65">
            <v>369.50453876256944</v>
          </cell>
          <cell r="AT65">
            <v>367.04721912860867</v>
          </cell>
          <cell r="AU65">
            <v>360.3264048504829</v>
          </cell>
          <cell r="AV65">
            <v>375.64733696699147</v>
          </cell>
          <cell r="AW65">
            <v>372.06904681921009</v>
          </cell>
          <cell r="AX65">
            <v>371.75850092172624</v>
          </cell>
          <cell r="AY65">
            <v>368.41562459945675</v>
          </cell>
          <cell r="AZ65">
            <v>360.80123954534525</v>
          </cell>
          <cell r="BA65">
            <v>349.98422470331195</v>
          </cell>
          <cell r="BB65">
            <v>362.49421556711201</v>
          </cell>
          <cell r="BC65">
            <v>408.24564035415654</v>
          </cell>
          <cell r="BD65">
            <v>417.59808067321774</v>
          </cell>
          <cell r="BE65">
            <v>424.82979304075246</v>
          </cell>
          <cell r="BF65">
            <v>430.32645542621611</v>
          </cell>
          <cell r="BG65">
            <v>432.10057408571242</v>
          </cell>
          <cell r="BH65">
            <v>427.81403893947601</v>
          </cell>
          <cell r="BI65">
            <v>434.8584220075607</v>
          </cell>
          <cell r="BJ65">
            <v>452.63867727994921</v>
          </cell>
          <cell r="BK65">
            <v>477.81192843437191</v>
          </cell>
          <cell r="BL65">
            <v>471.20631666660307</v>
          </cell>
          <cell r="BM65">
            <v>479.59706646442413</v>
          </cell>
          <cell r="BN65">
            <v>480.00879021883014</v>
          </cell>
          <cell r="BO65">
            <v>489.43636260986329</v>
          </cell>
          <cell r="BP65">
            <v>498.68762507200239</v>
          </cell>
          <cell r="BQ65">
            <v>497.76199794530868</v>
          </cell>
          <cell r="BR65">
            <v>496.70614189386373</v>
          </cell>
          <cell r="BS65">
            <v>498.14366887092586</v>
          </cell>
          <cell r="BT65">
            <v>500.65308007478717</v>
          </cell>
          <cell r="BU65">
            <v>503.31976774930956</v>
          </cell>
          <cell r="BV65">
            <v>506.21986572742463</v>
          </cell>
          <cell r="BW65">
            <v>506.94413890123366</v>
          </cell>
          <cell r="BX65">
            <v>504.67214504480364</v>
          </cell>
          <cell r="BY65">
            <v>516.50694902181635</v>
          </cell>
          <cell r="BZ65">
            <v>517.91742845296858</v>
          </cell>
          <cell r="CA65">
            <v>506.25092031717298</v>
          </cell>
          <cell r="CB65">
            <v>506.84195928335191</v>
          </cell>
          <cell r="CC65">
            <v>507.76257760524749</v>
          </cell>
          <cell r="CD65">
            <v>505.78209618806835</v>
          </cell>
          <cell r="CE65">
            <v>514.91515085697176</v>
          </cell>
          <cell r="CF65">
            <v>515.71956490755076</v>
          </cell>
          <cell r="CG65">
            <v>519.23374235391623</v>
          </cell>
          <cell r="CH65">
            <v>521.15712339639663</v>
          </cell>
          <cell r="CI65">
            <v>520.24051211833955</v>
          </cell>
          <cell r="CJ65">
            <v>520.96678881406785</v>
          </cell>
          <cell r="CK65">
            <v>522.52452710628506</v>
          </cell>
          <cell r="CL65">
            <v>506.68969161748885</v>
          </cell>
          <cell r="CM65">
            <v>508.51690360784528</v>
          </cell>
          <cell r="CN65">
            <v>552.26380471467974</v>
          </cell>
          <cell r="CO65">
            <v>556.72464626789088</v>
          </cell>
          <cell r="CP65">
            <v>575.04885774135596</v>
          </cell>
          <cell r="CQ65">
            <v>597.337037332058</v>
          </cell>
          <cell r="CR65">
            <v>635.7836212015153</v>
          </cell>
          <cell r="CS65">
            <v>642.94020149707785</v>
          </cell>
          <cell r="CT65">
            <v>645.4185581111908</v>
          </cell>
          <cell r="CU65">
            <v>644.11126005887991</v>
          </cell>
          <cell r="CV65">
            <v>635.99699628591543</v>
          </cell>
          <cell r="CW65">
            <v>649.42359842777262</v>
          </cell>
          <cell r="CX65">
            <v>647.80475271701823</v>
          </cell>
          <cell r="CY65">
            <v>653.45468452930459</v>
          </cell>
          <cell r="CZ65">
            <v>641.83425739765164</v>
          </cell>
          <cell r="DA65">
            <v>605.72578360795967</v>
          </cell>
          <cell r="DB65">
            <v>602.76457821130759</v>
          </cell>
          <cell r="DC65">
            <v>472.25916743516922</v>
          </cell>
          <cell r="DD65">
            <v>483.89061393737796</v>
          </cell>
          <cell r="DE65">
            <v>455.37548822164536</v>
          </cell>
          <cell r="DF65">
            <v>445.64838930368427</v>
          </cell>
          <cell r="DG65">
            <v>448.06764202117915</v>
          </cell>
          <cell r="DH65">
            <v>399.05348178863522</v>
          </cell>
          <cell r="DI65">
            <v>396.60617976427079</v>
          </cell>
          <cell r="DJ65">
            <v>350.83972856283191</v>
          </cell>
          <cell r="DK65">
            <v>345.88501885652539</v>
          </cell>
          <cell r="DL65">
            <v>347.01500521898265</v>
          </cell>
          <cell r="DM65">
            <v>318.10819096803664</v>
          </cell>
          <cell r="DN65">
            <v>303.23805128335954</v>
          </cell>
          <cell r="DO65">
            <v>289.92464812994007</v>
          </cell>
          <cell r="DP65">
            <v>280.29171474218367</v>
          </cell>
          <cell r="DQ65">
            <v>284.80164258241655</v>
          </cell>
          <cell r="DR65">
            <v>272.68935081958767</v>
          </cell>
          <cell r="DS65">
            <v>245.90927508592605</v>
          </cell>
          <cell r="DT65">
            <v>227.20239092588423</v>
          </cell>
          <cell r="DU65">
            <v>221.39818792581556</v>
          </cell>
          <cell r="DV65">
            <v>215.31148833513259</v>
          </cell>
          <cell r="DW65">
            <v>197.70353594779968</v>
          </cell>
          <cell r="DX65">
            <v>192.77086498260496</v>
          </cell>
          <cell r="DY65">
            <v>190.4628077316284</v>
          </cell>
          <cell r="DZ65">
            <v>197.68850953340532</v>
          </cell>
          <cell r="EA65">
            <v>195.4656019639969</v>
          </cell>
          <cell r="EB65">
            <v>195.89936445951463</v>
          </cell>
          <cell r="EC65">
            <v>195.97249300956724</v>
          </cell>
          <cell r="ED65">
            <v>201.26679968118668</v>
          </cell>
          <cell r="EE65">
            <v>202.79147986173629</v>
          </cell>
          <cell r="EF65">
            <v>201.74764494180678</v>
          </cell>
          <cell r="EG65">
            <v>194.61109986543656</v>
          </cell>
          <cell r="EH65">
            <v>197.74861519098283</v>
          </cell>
          <cell r="EI65">
            <v>202.82654149532317</v>
          </cell>
          <cell r="EJ65">
            <v>210.90073482990266</v>
          </cell>
          <cell r="EK65">
            <v>209.84588053941727</v>
          </cell>
          <cell r="EL65">
            <v>208.04070729017258</v>
          </cell>
          <cell r="EM65">
            <v>203.05293947219849</v>
          </cell>
          <cell r="EN65">
            <v>199.71507195472716</v>
          </cell>
          <cell r="EO65">
            <v>204.91821837902069</v>
          </cell>
          <cell r="EP65">
            <v>192.77587378740313</v>
          </cell>
          <cell r="EQ65">
            <v>190.38867742061615</v>
          </cell>
          <cell r="ER65">
            <v>184.54340222120285</v>
          </cell>
          <cell r="ES65">
            <v>183.69891773223878</v>
          </cell>
          <cell r="ET65">
            <v>184.74876321792604</v>
          </cell>
          <cell r="EU65">
            <v>188.29299349308013</v>
          </cell>
          <cell r="EV65">
            <v>191.76810226202014</v>
          </cell>
          <cell r="EW65">
            <v>191.77511458873747</v>
          </cell>
          <cell r="EX65">
            <v>190.10618083000182</v>
          </cell>
          <cell r="EY65">
            <v>191.60381346464158</v>
          </cell>
          <cell r="EZ65">
            <v>187.2631832265854</v>
          </cell>
          <cell r="FA65">
            <v>190.80040117502213</v>
          </cell>
          <cell r="FB65">
            <v>194.03508731365201</v>
          </cell>
          <cell r="FC65">
            <v>193.26573489665984</v>
          </cell>
          <cell r="FD65">
            <v>191.60581698656082</v>
          </cell>
          <cell r="FE65">
            <v>184.47428071498871</v>
          </cell>
          <cell r="FF65">
            <v>187.37437869310378</v>
          </cell>
          <cell r="FG65">
            <v>186.92959682703017</v>
          </cell>
          <cell r="FH65">
            <v>189.95090788125989</v>
          </cell>
          <cell r="FI65">
            <v>181.92780435562133</v>
          </cell>
          <cell r="FJ65">
            <v>185.28971413612365</v>
          </cell>
          <cell r="FK65">
            <v>182.95460933923724</v>
          </cell>
          <cell r="FL65">
            <v>190.62709652900696</v>
          </cell>
          <cell r="FM65">
            <v>192.46632965087889</v>
          </cell>
          <cell r="FN65">
            <v>190.75031312704087</v>
          </cell>
          <cell r="FO65">
            <v>197.15657446384429</v>
          </cell>
          <cell r="FP65">
            <v>196.32110582351683</v>
          </cell>
          <cell r="FQ65">
            <v>204.61268128633498</v>
          </cell>
          <cell r="FR65">
            <v>204.37225865602494</v>
          </cell>
          <cell r="FS65">
            <v>208.0176667881012</v>
          </cell>
          <cell r="FT65">
            <v>206.99086180448532</v>
          </cell>
          <cell r="FU65">
            <v>214.75350748062135</v>
          </cell>
          <cell r="FV65">
            <v>217.18979013442993</v>
          </cell>
          <cell r="FW65">
            <v>230.1575857567787</v>
          </cell>
          <cell r="FX65">
            <v>236.57186118125915</v>
          </cell>
          <cell r="FY65">
            <v>247.25163477182389</v>
          </cell>
          <cell r="FZ65">
            <v>235.95076938629151</v>
          </cell>
          <cell r="GA65">
            <v>235.72336964845658</v>
          </cell>
          <cell r="GB65">
            <v>238.97508572340013</v>
          </cell>
          <cell r="GC65">
            <v>242.38808531284332</v>
          </cell>
          <cell r="GD65">
            <v>242.61047624588014</v>
          </cell>
          <cell r="GE65">
            <v>249.94937703609466</v>
          </cell>
          <cell r="GF65">
            <v>251.50010300159454</v>
          </cell>
          <cell r="GG65">
            <v>254.82695114850998</v>
          </cell>
          <cell r="GH65">
            <v>252.34659101247786</v>
          </cell>
          <cell r="GI65">
            <v>251.45402199745178</v>
          </cell>
          <cell r="GJ65">
            <v>248.44573383569715</v>
          </cell>
          <cell r="GK65">
            <v>253.05984481573105</v>
          </cell>
          <cell r="GL65">
            <v>245.8601887989044</v>
          </cell>
          <cell r="GM65">
            <v>243.02119823932648</v>
          </cell>
          <cell r="GN65">
            <v>244.55389250755309</v>
          </cell>
          <cell r="GO65">
            <v>241.94230168581009</v>
          </cell>
          <cell r="GP65">
            <v>252.65613514900207</v>
          </cell>
          <cell r="GQ65">
            <v>250.43222581863401</v>
          </cell>
          <cell r="GR65">
            <v>256.68521772861476</v>
          </cell>
          <cell r="GS65">
            <v>265.54879869937895</v>
          </cell>
          <cell r="GT65">
            <v>270.16491320133207</v>
          </cell>
          <cell r="GU65">
            <v>262.30910375595096</v>
          </cell>
          <cell r="GV65">
            <v>258.3511462044716</v>
          </cell>
          <cell r="GW65">
            <v>256.53795886754989</v>
          </cell>
          <cell r="GX65">
            <v>261.52973372936248</v>
          </cell>
          <cell r="GY65">
            <v>265.93447666883469</v>
          </cell>
          <cell r="GZ65">
            <v>267.49421848297118</v>
          </cell>
          <cell r="HA65">
            <v>267.34395433902745</v>
          </cell>
          <cell r="HB65">
            <v>270.73691870927814</v>
          </cell>
          <cell r="HC65">
            <v>282.19906760931013</v>
          </cell>
          <cell r="HD65">
            <v>290.17007956504824</v>
          </cell>
          <cell r="HE65">
            <v>287.9702124977112</v>
          </cell>
          <cell r="HF65">
            <v>287.78789200305937</v>
          </cell>
          <cell r="HG65">
            <v>290.89835978269576</v>
          </cell>
          <cell r="HH65">
            <v>303.29414989709858</v>
          </cell>
          <cell r="HI65">
            <v>313.86272802114485</v>
          </cell>
          <cell r="HJ65">
            <v>313.15849006652832</v>
          </cell>
          <cell r="HK65">
            <v>298.07597705841067</v>
          </cell>
          <cell r="HL65">
            <v>319.0698814892769</v>
          </cell>
          <cell r="HM65">
            <v>317.68644960403441</v>
          </cell>
          <cell r="HN65">
            <v>307.04874997377397</v>
          </cell>
          <cell r="HO65">
            <v>298.64998608827591</v>
          </cell>
          <cell r="HP65">
            <v>294.6259123134613</v>
          </cell>
          <cell r="HQ65">
            <v>295.35218900918966</v>
          </cell>
          <cell r="HR65">
            <v>301.91973386049273</v>
          </cell>
          <cell r="HS65">
            <v>307.91126616001128</v>
          </cell>
          <cell r="HT65">
            <v>312.51836481332776</v>
          </cell>
          <cell r="HU65">
            <v>308.36606563568114</v>
          </cell>
          <cell r="HV65">
            <v>300.29688110589984</v>
          </cell>
          <cell r="HW65">
            <v>303.09479946613311</v>
          </cell>
          <cell r="HX65">
            <v>304.57840744733812</v>
          </cell>
          <cell r="HY65">
            <v>300.02640564680104</v>
          </cell>
          <cell r="HZ65">
            <v>296.73962793827059</v>
          </cell>
          <cell r="IA65">
            <v>296.37398518800734</v>
          </cell>
          <cell r="IB65">
            <v>304.94505195856095</v>
          </cell>
          <cell r="IC65">
            <v>318.36564353466031</v>
          </cell>
          <cell r="ID65">
            <v>333.19471101999278</v>
          </cell>
          <cell r="IE65">
            <v>339.40362544775013</v>
          </cell>
          <cell r="IF65">
            <v>347.06709678888319</v>
          </cell>
          <cell r="IG65">
            <v>346.05631998062131</v>
          </cell>
          <cell r="IH65">
            <v>359.930709271431</v>
          </cell>
          <cell r="II65">
            <v>359.18539911746979</v>
          </cell>
          <cell r="IJ65">
            <v>353.93817521095275</v>
          </cell>
          <cell r="IK65">
            <v>353.08868191719057</v>
          </cell>
          <cell r="IL65">
            <v>358.59135486841205</v>
          </cell>
          <cell r="IM65">
            <v>355.37470042705536</v>
          </cell>
          <cell r="IN65">
            <v>354.13652388095858</v>
          </cell>
          <cell r="IO65">
            <v>354.43204336404801</v>
          </cell>
          <cell r="IP65">
            <v>346.72749982357027</v>
          </cell>
          <cell r="IQ65">
            <v>355.58206494569777</v>
          </cell>
          <cell r="IR65">
            <v>359.37072489500042</v>
          </cell>
          <cell r="IS65">
            <v>360.16812661886217</v>
          </cell>
          <cell r="IT65">
            <v>366.05447401762007</v>
          </cell>
          <cell r="IU65">
            <v>370.74672235250478</v>
          </cell>
          <cell r="IV65">
            <v>362.45815217256546</v>
          </cell>
          <cell r="IW65">
            <v>353.51743560791016</v>
          </cell>
          <cell r="IX65">
            <v>361.7248631501198</v>
          </cell>
          <cell r="IY65">
            <v>357.29707970857618</v>
          </cell>
          <cell r="IZ65">
            <v>351.35062665224075</v>
          </cell>
          <cell r="JA65">
            <v>363.06722283601761</v>
          </cell>
          <cell r="JB65">
            <v>355.9246671938896</v>
          </cell>
          <cell r="JC65">
            <v>353.54047610998151</v>
          </cell>
          <cell r="JD65">
            <v>333.53030094146732</v>
          </cell>
          <cell r="JE65">
            <v>316.07862326383594</v>
          </cell>
          <cell r="JF65">
            <v>312.82690718889233</v>
          </cell>
          <cell r="JG65">
            <v>310.1642265582085</v>
          </cell>
          <cell r="JH65">
            <v>308.17673281431195</v>
          </cell>
          <cell r="JI65">
            <v>306.65505791664123</v>
          </cell>
          <cell r="JJ65">
            <v>303.1819526696205</v>
          </cell>
          <cell r="JK65">
            <v>312.89402517318723</v>
          </cell>
          <cell r="JL65">
            <v>313.21058163642886</v>
          </cell>
          <cell r="JM65">
            <v>315.88828868150716</v>
          </cell>
          <cell r="JN65">
            <v>316.59252663612364</v>
          </cell>
          <cell r="JO65">
            <v>314.74127238273621</v>
          </cell>
          <cell r="JP65">
            <v>310.81637294292449</v>
          </cell>
          <cell r="JQ65">
            <v>305.16243408679958</v>
          </cell>
          <cell r="JR65">
            <v>309.18550610065461</v>
          </cell>
          <cell r="JS65">
            <v>306.31445919036867</v>
          </cell>
          <cell r="JT65">
            <v>307.4624772500992</v>
          </cell>
          <cell r="JU65">
            <v>312.79084379434585</v>
          </cell>
          <cell r="JV65">
            <v>308.13065181016924</v>
          </cell>
          <cell r="JW65">
            <v>309.44396042823792</v>
          </cell>
          <cell r="JX65">
            <v>307.457468445301</v>
          </cell>
          <cell r="JY65">
            <v>317.30978748321536</v>
          </cell>
          <cell r="JZ65">
            <v>314.79136043071748</v>
          </cell>
          <cell r="KA65">
            <v>312.25189639806746</v>
          </cell>
          <cell r="KB65">
            <v>323.88234113931657</v>
          </cell>
          <cell r="KC65">
            <v>327.96652057170866</v>
          </cell>
          <cell r="KD65">
            <v>329.05142769098285</v>
          </cell>
          <cell r="KE65">
            <v>335.11608854055402</v>
          </cell>
          <cell r="KF65">
            <v>331.1050376582146</v>
          </cell>
          <cell r="KG65">
            <v>325.93595110654832</v>
          </cell>
          <cell r="KH65">
            <v>340.27415572166444</v>
          </cell>
          <cell r="KI65">
            <v>327.5467827296257</v>
          </cell>
          <cell r="KJ65">
            <v>338.49703177928922</v>
          </cell>
          <cell r="KK65">
            <v>345.52839195489884</v>
          </cell>
          <cell r="KL65">
            <v>346.13946614027026</v>
          </cell>
          <cell r="KM65">
            <v>344.17100585460662</v>
          </cell>
          <cell r="KN65">
            <v>342.17850330591199</v>
          </cell>
          <cell r="KO65">
            <v>332.9743236088753</v>
          </cell>
          <cell r="KP65">
            <v>336.22403616189956</v>
          </cell>
          <cell r="KQ65">
            <v>348.4996149611473</v>
          </cell>
          <cell r="KR65">
            <v>349.82594647169117</v>
          </cell>
          <cell r="KS65">
            <v>349.86100810527802</v>
          </cell>
          <cell r="KT65">
            <v>348.38040540695187</v>
          </cell>
          <cell r="KU65">
            <v>351.07514238834386</v>
          </cell>
          <cell r="KV65">
            <v>343.26741746902462</v>
          </cell>
          <cell r="KW65">
            <v>332.37927759885787</v>
          </cell>
          <cell r="KX65">
            <v>338.40987857580183</v>
          </cell>
          <cell r="KY65">
            <v>329.41807220220568</v>
          </cell>
          <cell r="KZ65">
            <v>326.12929097175595</v>
          </cell>
          <cell r="LA65">
            <v>325.9058982777596</v>
          </cell>
          <cell r="LB65">
            <v>315.15700318098067</v>
          </cell>
          <cell r="LC65">
            <v>311.98542798280715</v>
          </cell>
          <cell r="LD65">
            <v>314.75028823137285</v>
          </cell>
          <cell r="LE65">
            <v>316.55145443677901</v>
          </cell>
          <cell r="LF65">
            <v>314.16425806999212</v>
          </cell>
          <cell r="LG65">
            <v>319.57276549100879</v>
          </cell>
          <cell r="LH65">
            <v>315.327302544117</v>
          </cell>
          <cell r="LI65">
            <v>315.26218808174139</v>
          </cell>
          <cell r="LJ65">
            <v>308.22181205749513</v>
          </cell>
          <cell r="LK65">
            <v>305.73443959474565</v>
          </cell>
          <cell r="LL65">
            <v>297.73638009309769</v>
          </cell>
          <cell r="LM65">
            <v>295.57257642030714</v>
          </cell>
          <cell r="LN65">
            <v>290.0548770546913</v>
          </cell>
          <cell r="LO65">
            <v>286.26321182250973</v>
          </cell>
          <cell r="LP65">
            <v>282.44449904441831</v>
          </cell>
          <cell r="LQ65">
            <v>291.95521759510041</v>
          </cell>
          <cell r="LR65">
            <v>292.62239039421081</v>
          </cell>
          <cell r="LS65">
            <v>291.07066266775132</v>
          </cell>
          <cell r="LT65">
            <v>296.0864797925949</v>
          </cell>
          <cell r="LU65">
            <v>293.12427263498301</v>
          </cell>
          <cell r="LV65">
            <v>293.24949275493617</v>
          </cell>
          <cell r="LW65">
            <v>289.55600009679796</v>
          </cell>
          <cell r="LX65">
            <v>287.79891137361528</v>
          </cell>
          <cell r="LY65">
            <v>289.11121823072432</v>
          </cell>
          <cell r="LZ65">
            <v>284.09239582300188</v>
          </cell>
          <cell r="MA65">
            <v>283.97318626880644</v>
          </cell>
          <cell r="MB65">
            <v>288.22265625953673</v>
          </cell>
          <cell r="MC65">
            <v>291.6376593708992</v>
          </cell>
          <cell r="MD65">
            <v>294.34842452764514</v>
          </cell>
          <cell r="ME65">
            <v>302.97959695577623</v>
          </cell>
          <cell r="MF65">
            <v>302.03593813180925</v>
          </cell>
          <cell r="MG65">
            <v>300.02239860296248</v>
          </cell>
          <cell r="MH65">
            <v>306.12512636899947</v>
          </cell>
          <cell r="MI65">
            <v>304.5914303398132</v>
          </cell>
          <cell r="MJ65">
            <v>300.36199556827546</v>
          </cell>
          <cell r="MK65">
            <v>313.47103948593139</v>
          </cell>
          <cell r="ML65">
            <v>317.19258145093914</v>
          </cell>
          <cell r="MM65">
            <v>330.36373454809188</v>
          </cell>
          <cell r="MN65">
            <v>343.2694209909439</v>
          </cell>
          <cell r="MO65">
            <v>349.6346101284027</v>
          </cell>
          <cell r="MP65">
            <v>345.03252027988435</v>
          </cell>
          <cell r="MQ65">
            <v>351.07013358354567</v>
          </cell>
          <cell r="MR65">
            <v>341.43118963003161</v>
          </cell>
          <cell r="MS65">
            <v>332.14887257814405</v>
          </cell>
          <cell r="MT65">
            <v>324.01757886886594</v>
          </cell>
          <cell r="MU65">
            <v>320.83798958301543</v>
          </cell>
          <cell r="MV65">
            <v>324.39824803352354</v>
          </cell>
          <cell r="MW65">
            <v>323.83926541805266</v>
          </cell>
          <cell r="MX65">
            <v>318.50388654708865</v>
          </cell>
          <cell r="MY65">
            <v>327.57483203649525</v>
          </cell>
          <cell r="MZ65">
            <v>329.4591444015503</v>
          </cell>
          <cell r="NA65">
            <v>327.14106954097747</v>
          </cell>
          <cell r="NB65">
            <v>332.65476186275481</v>
          </cell>
          <cell r="NC65">
            <v>328.740881793499</v>
          </cell>
          <cell r="ND65">
            <v>324.28304552316666</v>
          </cell>
          <cell r="NE65">
            <v>319.32533053398134</v>
          </cell>
          <cell r="NF65">
            <v>327.70806624412535</v>
          </cell>
          <cell r="NG65">
            <v>326.64820314884184</v>
          </cell>
          <cell r="NH65">
            <v>330.07823267459867</v>
          </cell>
          <cell r="NI65">
            <v>335.54684575319288</v>
          </cell>
          <cell r="NJ65">
            <v>339.17522394895553</v>
          </cell>
          <cell r="NK65">
            <v>340.20503421545033</v>
          </cell>
          <cell r="NL65">
            <v>340.66484249591826</v>
          </cell>
          <cell r="NM65">
            <v>338.50003706216808</v>
          </cell>
          <cell r="NN65">
            <v>340.27515748262408</v>
          </cell>
          <cell r="NO65">
            <v>340.26113282918931</v>
          </cell>
          <cell r="NP65">
            <v>338.61724309444429</v>
          </cell>
          <cell r="NQ65">
            <v>338.46397366762164</v>
          </cell>
          <cell r="NR65">
            <v>337.67959483623508</v>
          </cell>
          <cell r="NS65">
            <v>342.53312668561932</v>
          </cell>
          <cell r="NT65">
            <v>348.32731207609174</v>
          </cell>
          <cell r="NU65">
            <v>350.87979900121684</v>
          </cell>
          <cell r="NV65">
            <v>347.59702833652494</v>
          </cell>
          <cell r="NW65">
            <v>341.39212095260615</v>
          </cell>
          <cell r="NX65">
            <v>341.80885351181036</v>
          </cell>
          <cell r="NY65">
            <v>342.41191360950472</v>
          </cell>
          <cell r="NZ65">
            <v>342.66535913228989</v>
          </cell>
          <cell r="OA65">
            <v>356.82525029659269</v>
          </cell>
          <cell r="OB65">
            <v>328.38325313091275</v>
          </cell>
          <cell r="OC65">
            <v>328.15785691499713</v>
          </cell>
          <cell r="OD65">
            <v>327.16310828208924</v>
          </cell>
          <cell r="OE65">
            <v>330.16137883424761</v>
          </cell>
          <cell r="OF65">
            <v>330.46791768789291</v>
          </cell>
          <cell r="OG65">
            <v>329.20469711780544</v>
          </cell>
          <cell r="OH65">
            <v>327.98956107378007</v>
          </cell>
          <cell r="OI65">
            <v>324.92717782020566</v>
          </cell>
          <cell r="OJ65">
            <v>338.66132057666778</v>
          </cell>
          <cell r="OK65">
            <v>341.57143616437912</v>
          </cell>
          <cell r="OL65">
            <v>350.01628105401994</v>
          </cell>
          <cell r="OM65">
            <v>353.56151309013364</v>
          </cell>
          <cell r="ON65">
            <v>354.40199053525924</v>
          </cell>
          <cell r="OO65">
            <v>360.24325869083407</v>
          </cell>
          <cell r="OP65">
            <v>360.17914598941803</v>
          </cell>
          <cell r="OQ65">
            <v>369.84213220596314</v>
          </cell>
          <cell r="OR65">
            <v>376.53289365530014</v>
          </cell>
          <cell r="OS65">
            <v>379.04631190299989</v>
          </cell>
          <cell r="OT65">
            <v>387.79869740724564</v>
          </cell>
          <cell r="OU65">
            <v>374.31499489068983</v>
          </cell>
          <cell r="OV65">
            <v>367.36678087472916</v>
          </cell>
          <cell r="OW65">
            <v>365.94327855110168</v>
          </cell>
          <cell r="OX65">
            <v>363.30764546632764</v>
          </cell>
          <cell r="OY65">
            <v>359.33566326141357</v>
          </cell>
          <cell r="OZ65">
            <v>352.96746884107586</v>
          </cell>
          <cell r="PA65">
            <v>355.36267929553986</v>
          </cell>
          <cell r="PB65">
            <v>353.3491397666931</v>
          </cell>
          <cell r="PC65">
            <v>350.60331297636037</v>
          </cell>
          <cell r="PD65">
            <v>343.58497569322583</v>
          </cell>
          <cell r="PE65">
            <v>345.00547273397444</v>
          </cell>
          <cell r="PF65">
            <v>338.37080989837648</v>
          </cell>
          <cell r="PG65">
            <v>350.02229161977766</v>
          </cell>
          <cell r="PH65">
            <v>362.29586689710618</v>
          </cell>
          <cell r="PI65">
            <v>364.3284398841858</v>
          </cell>
          <cell r="PJ65">
            <v>356.13203171253201</v>
          </cell>
          <cell r="PK65">
            <v>353.66269094705581</v>
          </cell>
          <cell r="PL65">
            <v>335.92250611305235</v>
          </cell>
          <cell r="PM65">
            <v>331.5528248071671</v>
          </cell>
          <cell r="PN65">
            <v>333.11657366514208</v>
          </cell>
          <cell r="PO65">
            <v>333.4762058496475</v>
          </cell>
          <cell r="PP65">
            <v>327.01084061622618</v>
          </cell>
          <cell r="PQ65">
            <v>325.58934181451798</v>
          </cell>
          <cell r="PR65">
            <v>323.72205938577656</v>
          </cell>
          <cell r="PS65">
            <v>331.28635639190674</v>
          </cell>
          <cell r="PT65">
            <v>324.38823042392727</v>
          </cell>
          <cell r="PU65">
            <v>325.83276972770688</v>
          </cell>
          <cell r="PV65">
            <v>317.94690745353694</v>
          </cell>
          <cell r="PW65">
            <v>309.58621048450465</v>
          </cell>
          <cell r="PX65">
            <v>302.47470943212505</v>
          </cell>
          <cell r="PY65">
            <v>284.57424284458159</v>
          </cell>
          <cell r="PZ65">
            <v>277.69214505195617</v>
          </cell>
          <cell r="QA65">
            <v>268.25956385612488</v>
          </cell>
          <cell r="QB65">
            <v>265.51574058771132</v>
          </cell>
          <cell r="QC65">
            <v>267.58537873029712</v>
          </cell>
          <cell r="QD65">
            <v>271.60143841743474</v>
          </cell>
          <cell r="QE65">
            <v>268.8946803045273</v>
          </cell>
          <cell r="QF65">
            <v>268.59214849472045</v>
          </cell>
          <cell r="QG65">
            <v>274.89522845268249</v>
          </cell>
          <cell r="QH65">
            <v>275.06552781581877</v>
          </cell>
          <cell r="QI65">
            <v>275.99816726922984</v>
          </cell>
          <cell r="QJ65">
            <v>275.55138188123703</v>
          </cell>
          <cell r="QK65">
            <v>274.3482669687271</v>
          </cell>
          <cell r="QL65">
            <v>265.0148601078987</v>
          </cell>
          <cell r="QM65">
            <v>262.13780263185504</v>
          </cell>
          <cell r="QN65">
            <v>254.66967467784883</v>
          </cell>
          <cell r="QO65">
            <v>249.64484170436859</v>
          </cell>
          <cell r="QP65">
            <v>248.29346616983415</v>
          </cell>
          <cell r="QQ65">
            <v>246.48829292058946</v>
          </cell>
          <cell r="QR65">
            <v>248.37460880756376</v>
          </cell>
          <cell r="QS65">
            <v>248.95963720798491</v>
          </cell>
          <cell r="QT65">
            <v>250.91807988405228</v>
          </cell>
          <cell r="QU65">
            <v>251.32178955078123</v>
          </cell>
          <cell r="QV65">
            <v>250.23487890958785</v>
          </cell>
          <cell r="QW65">
            <v>235.81352813482286</v>
          </cell>
          <cell r="QX65">
            <v>232.47365709543229</v>
          </cell>
          <cell r="QY65">
            <v>228.05889654636383</v>
          </cell>
          <cell r="QZ65">
            <v>228.51069073915482</v>
          </cell>
          <cell r="RA65">
            <v>230.98604207038881</v>
          </cell>
          <cell r="RB65">
            <v>237.39130164623259</v>
          </cell>
          <cell r="RC65">
            <v>228.4575974082947</v>
          </cell>
          <cell r="RD65">
            <v>227.6882449913025</v>
          </cell>
          <cell r="RE65">
            <v>223.94867132902147</v>
          </cell>
          <cell r="RF65">
            <v>220.11893918037416</v>
          </cell>
          <cell r="RG65">
            <v>212.01369125604629</v>
          </cell>
          <cell r="RH65">
            <v>208.72891706943511</v>
          </cell>
          <cell r="RI65">
            <v>210.58317660570145</v>
          </cell>
          <cell r="RJ65">
            <v>215.15020482063292</v>
          </cell>
          <cell r="RK65">
            <v>211.43467342138288</v>
          </cell>
          <cell r="RL65">
            <v>211.89648522377016</v>
          </cell>
          <cell r="RM65">
            <v>215.29445839881896</v>
          </cell>
          <cell r="RN65">
            <v>223.02604948520658</v>
          </cell>
          <cell r="RO65">
            <v>240.92651607275008</v>
          </cell>
          <cell r="RP65">
            <v>242.38107298612596</v>
          </cell>
          <cell r="RQ65">
            <v>245.88823810577392</v>
          </cell>
          <cell r="RR65">
            <v>249.70194207906724</v>
          </cell>
          <cell r="RS65">
            <v>259.63640551567079</v>
          </cell>
          <cell r="RT65">
            <v>273.49176134824756</v>
          </cell>
          <cell r="RW65">
            <v>270.81499242448803</v>
          </cell>
          <cell r="RX65">
            <v>283.84951119613646</v>
          </cell>
          <cell r="RY65">
            <v>277.5433898005486</v>
          </cell>
          <cell r="RZ65">
            <v>284.75210108804703</v>
          </cell>
          <cell r="SA65">
            <v>291.10525322079661</v>
          </cell>
          <cell r="SB65">
            <v>297.72257800483703</v>
          </cell>
          <cell r="TJ65" t="str">
            <v>TMT/ AUTO</v>
          </cell>
        </row>
        <row r="66">
          <cell r="A66" t="str">
            <v>XS2069101868 Corp</v>
          </cell>
          <cell r="B66" t="str">
            <v>KPN 2 PERP nc-24</v>
          </cell>
          <cell r="C66" t="str">
            <v>XS2069101868</v>
          </cell>
          <cell r="D66">
            <v>251.62868945020438</v>
          </cell>
          <cell r="E66">
            <v>250.35571284192801</v>
          </cell>
          <cell r="F66">
            <v>247.99871709066628</v>
          </cell>
          <cell r="G66">
            <v>251.73808587747814</v>
          </cell>
          <cell r="H66">
            <v>255.66740664255616</v>
          </cell>
          <cell r="I66">
            <v>268.41905201077458</v>
          </cell>
          <cell r="J66">
            <v>271.05252236914635</v>
          </cell>
          <cell r="K66">
            <v>277.18866742622856</v>
          </cell>
          <cell r="L66">
            <v>278.35523114615683</v>
          </cell>
          <cell r="M66">
            <v>283.47200040364265</v>
          </cell>
          <cell r="N66">
            <v>282.59583447247741</v>
          </cell>
          <cell r="O66">
            <v>282.01006633007523</v>
          </cell>
          <cell r="P66">
            <v>279.82313229757551</v>
          </cell>
          <cell r="Q66">
            <v>276.04995006960627</v>
          </cell>
          <cell r="R66">
            <v>272.52340705949069</v>
          </cell>
          <cell r="S66">
            <v>269.55379131549597</v>
          </cell>
          <cell r="T66">
            <v>267.40663780200481</v>
          </cell>
          <cell r="U66">
            <v>271.49309161716695</v>
          </cell>
          <cell r="V66">
            <v>278.8017674720287</v>
          </cell>
          <cell r="W66">
            <v>282.25372200900313</v>
          </cell>
          <cell r="X66">
            <v>318.04823301297426</v>
          </cell>
          <cell r="Y66">
            <v>341.41232633972169</v>
          </cell>
          <cell r="Z66">
            <v>348.59867709863187</v>
          </cell>
          <cell r="AA66">
            <v>350.2615027931929</v>
          </cell>
          <cell r="AB66">
            <v>356.05752441275121</v>
          </cell>
          <cell r="AC66">
            <v>356.07840918523073</v>
          </cell>
          <cell r="AD66">
            <v>358.86105648988485</v>
          </cell>
          <cell r="AE66">
            <v>354.88201007604596</v>
          </cell>
          <cell r="AF66">
            <v>352.10532984924316</v>
          </cell>
          <cell r="AG66">
            <v>350.95268931096791</v>
          </cell>
          <cell r="AH66">
            <v>353.6557755776048</v>
          </cell>
          <cell r="AI66">
            <v>358.79641314649581</v>
          </cell>
          <cell r="AJ66">
            <v>363.32045267075301</v>
          </cell>
          <cell r="AK66">
            <v>366.857935323596</v>
          </cell>
          <cell r="AL66">
            <v>371.89216000413899</v>
          </cell>
          <cell r="AM66">
            <v>372.97419012117382</v>
          </cell>
          <cell r="AN66">
            <v>374.80906656044721</v>
          </cell>
          <cell r="AO66">
            <v>374.61812006920576</v>
          </cell>
          <cell r="AP66">
            <v>371.63060309165712</v>
          </cell>
          <cell r="AQ66">
            <v>370.12491044718024</v>
          </cell>
          <cell r="AR66">
            <v>372.04432048934694</v>
          </cell>
          <cell r="AS66">
            <v>367.40690648591521</v>
          </cell>
          <cell r="AT66">
            <v>372.45505434811116</v>
          </cell>
          <cell r="AU66">
            <v>363.68643344563242</v>
          </cell>
          <cell r="AV66">
            <v>358.99233220261334</v>
          </cell>
          <cell r="AW66">
            <v>376.38039706128836</v>
          </cell>
          <cell r="AX66">
            <v>370.41133018404241</v>
          </cell>
          <cell r="AY66">
            <v>360.94953373783824</v>
          </cell>
          <cell r="AZ66">
            <v>336.31047477686406</v>
          </cell>
          <cell r="BA66">
            <v>319.05965270876885</v>
          </cell>
          <cell r="BB66">
            <v>307.29058616006375</v>
          </cell>
          <cell r="BC66">
            <v>317.94878171545264</v>
          </cell>
          <cell r="BD66">
            <v>334.96290969544646</v>
          </cell>
          <cell r="BE66">
            <v>337.20851999348406</v>
          </cell>
          <cell r="BF66">
            <v>344.8205223057866</v>
          </cell>
          <cell r="BG66">
            <v>343.84391056412454</v>
          </cell>
          <cell r="BH66">
            <v>344.48139338123798</v>
          </cell>
          <cell r="BI66">
            <v>338.01109196448323</v>
          </cell>
          <cell r="BJ66">
            <v>335.58945286983248</v>
          </cell>
          <cell r="BK66">
            <v>348.66033690309524</v>
          </cell>
          <cell r="BL66">
            <v>361.40402616751197</v>
          </cell>
          <cell r="BM66">
            <v>359.9052951138616</v>
          </cell>
          <cell r="BN66">
            <v>361.45971889412402</v>
          </cell>
          <cell r="BO66">
            <v>365.73413566160201</v>
          </cell>
          <cell r="BP66">
            <v>363.89329214447736</v>
          </cell>
          <cell r="BQ66">
            <v>366.98722201037407</v>
          </cell>
          <cell r="BR66">
            <v>368.08516433501239</v>
          </cell>
          <cell r="BS66">
            <v>363.65361451745036</v>
          </cell>
          <cell r="BT66">
            <v>357.29768209284543</v>
          </cell>
          <cell r="BU66">
            <v>348.76575527846813</v>
          </cell>
          <cell r="BV66">
            <v>347.83986369854216</v>
          </cell>
          <cell r="BW66">
            <v>349.56037114566561</v>
          </cell>
          <cell r="BX66">
            <v>347.15862231051921</v>
          </cell>
          <cell r="BY66">
            <v>345.42021362984184</v>
          </cell>
          <cell r="BZ66">
            <v>348.55193498879675</v>
          </cell>
          <cell r="CA66">
            <v>348.53303924226765</v>
          </cell>
          <cell r="CB66">
            <v>330.82175766664744</v>
          </cell>
          <cell r="CC66">
            <v>323.79850703567263</v>
          </cell>
          <cell r="CD66">
            <v>321.01685424399375</v>
          </cell>
          <cell r="CE66">
            <v>316.84984487783908</v>
          </cell>
          <cell r="CF66">
            <v>325.97251239949469</v>
          </cell>
          <cell r="CG66">
            <v>325.51205289196969</v>
          </cell>
          <cell r="CH66">
            <v>326.59308849602934</v>
          </cell>
          <cell r="CI66">
            <v>329.87000874936581</v>
          </cell>
          <cell r="CJ66">
            <v>316.30186822849515</v>
          </cell>
          <cell r="CK66">
            <v>317.06565419346094</v>
          </cell>
          <cell r="CL66">
            <v>317.16311646503209</v>
          </cell>
          <cell r="CM66">
            <v>308.82611419379708</v>
          </cell>
          <cell r="CN66">
            <v>309.77985213702914</v>
          </cell>
          <cell r="CO66">
            <v>340.22786138623957</v>
          </cell>
          <cell r="CP66">
            <v>371.6475098122358</v>
          </cell>
          <cell r="CQ66">
            <v>382.14857231754064</v>
          </cell>
          <cell r="CR66">
            <v>399.68382509654759</v>
          </cell>
          <cell r="CS66">
            <v>399.33276201629639</v>
          </cell>
          <cell r="CT66">
            <v>391.65014928275343</v>
          </cell>
          <cell r="CU66">
            <v>382.6010757212639</v>
          </cell>
          <cell r="CV66">
            <v>382.0839289741516</v>
          </cell>
          <cell r="CW66">
            <v>385.47322919368747</v>
          </cell>
          <cell r="CX66">
            <v>384.2211373578906</v>
          </cell>
          <cell r="CY66">
            <v>395.521788295269</v>
          </cell>
          <cell r="CZ66">
            <v>397.88276209843156</v>
          </cell>
          <cell r="DA66">
            <v>456.18210721856354</v>
          </cell>
          <cell r="DB66">
            <v>465.41616019344326</v>
          </cell>
          <cell r="DC66">
            <v>448.63972081452607</v>
          </cell>
          <cell r="DD66">
            <v>451.1856740310788</v>
          </cell>
          <cell r="DE66">
            <v>456.63560513526198</v>
          </cell>
          <cell r="DF66">
            <v>440.71842496693131</v>
          </cell>
          <cell r="DG66">
            <v>371.45457429504398</v>
          </cell>
          <cell r="DH66">
            <v>334.23094814568759</v>
          </cell>
          <cell r="DI66">
            <v>322.97405577921865</v>
          </cell>
          <cell r="DJ66">
            <v>289.3396269574165</v>
          </cell>
          <cell r="DK66">
            <v>286.46747348499298</v>
          </cell>
          <cell r="DL66">
            <v>291.13472287768121</v>
          </cell>
          <cell r="DM66">
            <v>249.62971837002038</v>
          </cell>
          <cell r="DN66">
            <v>234.89302510327101</v>
          </cell>
          <cell r="DO66">
            <v>224.73805311334135</v>
          </cell>
          <cell r="DP66">
            <v>226.35910926294326</v>
          </cell>
          <cell r="DQ66">
            <v>240.21565854662657</v>
          </cell>
          <cell r="DR66">
            <v>242.23253086036442</v>
          </cell>
          <cell r="DS66">
            <v>230.25859463876486</v>
          </cell>
          <cell r="DT66">
            <v>217.80828670203684</v>
          </cell>
          <cell r="DU66">
            <v>212.43493309694529</v>
          </cell>
          <cell r="DV66">
            <v>207.57375367408991</v>
          </cell>
          <cell r="DW66">
            <v>196.53366513621808</v>
          </cell>
          <cell r="DX66">
            <v>197.4784524626732</v>
          </cell>
          <cell r="DY66">
            <v>198.12289687061312</v>
          </cell>
          <cell r="DZ66">
            <v>198.50876790499689</v>
          </cell>
          <cell r="EA66">
            <v>197.65845931118727</v>
          </cell>
          <cell r="EB66">
            <v>197.86730703598261</v>
          </cell>
          <cell r="EC66">
            <v>197.61370622730257</v>
          </cell>
          <cell r="ED66">
            <v>197.31535233473778</v>
          </cell>
          <cell r="EE66">
            <v>198.15671031177044</v>
          </cell>
          <cell r="EF66">
            <v>199.21984468227623</v>
          </cell>
          <cell r="EG66">
            <v>196.26514663290979</v>
          </cell>
          <cell r="EH66">
            <v>193.35122361552715</v>
          </cell>
          <cell r="EI66">
            <v>193.5491316975951</v>
          </cell>
          <cell r="EJ66">
            <v>196.3974168586135</v>
          </cell>
          <cell r="EK66">
            <v>205.80252606523035</v>
          </cell>
          <cell r="EL66">
            <v>205.17697740381956</v>
          </cell>
          <cell r="EM66">
            <v>202.55245766222475</v>
          </cell>
          <cell r="EN66">
            <v>196.94240996903181</v>
          </cell>
          <cell r="EO66">
            <v>191.99371340435744</v>
          </cell>
          <cell r="EP66">
            <v>194.05533880198001</v>
          </cell>
          <cell r="EQ66">
            <v>180.91881691235304</v>
          </cell>
          <cell r="ER66">
            <v>175.84580622577667</v>
          </cell>
          <cell r="ES66">
            <v>171.83195185780525</v>
          </cell>
          <cell r="ET66">
            <v>171.7275279954076</v>
          </cell>
          <cell r="EU66">
            <v>169.63010013067722</v>
          </cell>
          <cell r="EV66">
            <v>169.31086146563291</v>
          </cell>
          <cell r="EW66">
            <v>172.18003139913083</v>
          </cell>
          <cell r="EX66">
            <v>173.85379673641918</v>
          </cell>
          <cell r="EY66">
            <v>171.04529209440946</v>
          </cell>
          <cell r="EZ66">
            <v>170.74892722779512</v>
          </cell>
          <cell r="FA66">
            <v>171.70067614507676</v>
          </cell>
          <cell r="FB66">
            <v>171.64995598334076</v>
          </cell>
          <cell r="FC66">
            <v>175.95818619197607</v>
          </cell>
          <cell r="FD66">
            <v>171.79416036474703</v>
          </cell>
          <cell r="FE66">
            <v>170.65444849514961</v>
          </cell>
          <cell r="FF66">
            <v>169.3098669526577</v>
          </cell>
          <cell r="FG66">
            <v>165.32286443501712</v>
          </cell>
          <cell r="FH66">
            <v>168.36607413917778</v>
          </cell>
          <cell r="FI66">
            <v>167.01652003180979</v>
          </cell>
          <cell r="FJ66">
            <v>171.97317270028591</v>
          </cell>
          <cell r="FK66">
            <v>170.15420846861599</v>
          </cell>
          <cell r="FL66">
            <v>170.94882433581353</v>
          </cell>
          <cell r="FM66">
            <v>171.42121799904106</v>
          </cell>
          <cell r="FN66">
            <v>171.2611014100313</v>
          </cell>
          <cell r="FO66">
            <v>173.88661566460132</v>
          </cell>
          <cell r="FP66">
            <v>177.96212983703612</v>
          </cell>
          <cell r="FQ66">
            <v>181.32557271921635</v>
          </cell>
          <cell r="FR66">
            <v>180.53592941689493</v>
          </cell>
          <cell r="FS66">
            <v>188.18671773523093</v>
          </cell>
          <cell r="FT66">
            <v>191.53225938385725</v>
          </cell>
          <cell r="FU66">
            <v>188.68198519688846</v>
          </cell>
          <cell r="FV66">
            <v>192.17869281774759</v>
          </cell>
          <cell r="FW66">
            <v>197.85935093218089</v>
          </cell>
          <cell r="FX66">
            <v>208.87358213269712</v>
          </cell>
          <cell r="FY66">
            <v>219.09916454386709</v>
          </cell>
          <cell r="FZ66">
            <v>224.33030279350282</v>
          </cell>
          <cell r="GA66">
            <v>221.26421929091217</v>
          </cell>
          <cell r="GB66">
            <v>228.3173053111434</v>
          </cell>
          <cell r="GC66">
            <v>230.74789502257107</v>
          </cell>
          <cell r="GD66">
            <v>230.56291560918095</v>
          </cell>
          <cell r="GE66">
            <v>230.70910901653767</v>
          </cell>
          <cell r="GF66">
            <v>232.15214734357593</v>
          </cell>
          <cell r="GG66">
            <v>237.67169435602426</v>
          </cell>
          <cell r="GH66">
            <v>237.94419091123342</v>
          </cell>
          <cell r="GI66">
            <v>239.05307287859918</v>
          </cell>
          <cell r="GJ66">
            <v>236.12423216658829</v>
          </cell>
          <cell r="GK66">
            <v>235.62995921790599</v>
          </cell>
          <cell r="GL66">
            <v>236.51706479179859</v>
          </cell>
          <cell r="GM66">
            <v>237.15056955701112</v>
          </cell>
          <cell r="GN66">
            <v>235.39425964277984</v>
          </cell>
          <cell r="GO66">
            <v>231.93733254092933</v>
          </cell>
          <cell r="GP66">
            <v>231.41919128084183</v>
          </cell>
          <cell r="GQ66">
            <v>227.16168123394249</v>
          </cell>
          <cell r="GR66">
            <v>222.13640717017651</v>
          </cell>
          <cell r="GS66">
            <v>222.2925457072854</v>
          </cell>
          <cell r="GT66">
            <v>219.51984353238345</v>
          </cell>
          <cell r="GU66">
            <v>223.56552231556176</v>
          </cell>
          <cell r="GV66">
            <v>233.05715415102242</v>
          </cell>
          <cell r="TJ66" t="str">
            <v>TMT/ AUTO</v>
          </cell>
        </row>
        <row r="67">
          <cell r="A67" t="str">
            <v>XS1590787799 Corp</v>
          </cell>
          <cell r="B67" t="str">
            <v>TELIAS 3 04/04/78 nc-23</v>
          </cell>
          <cell r="C67" t="str">
            <v>XS1590787799</v>
          </cell>
          <cell r="D67">
            <v>156.45469715738295</v>
          </cell>
          <cell r="E67">
            <v>155.09038279449942</v>
          </cell>
          <cell r="F67">
            <v>152.59246901589631</v>
          </cell>
          <cell r="G67">
            <v>155.98327960300443</v>
          </cell>
          <cell r="H67">
            <v>159.80655587029457</v>
          </cell>
          <cell r="I67">
            <v>168.88134379208088</v>
          </cell>
          <cell r="J67">
            <v>170.76401771157978</v>
          </cell>
          <cell r="K67">
            <v>173.83122811305523</v>
          </cell>
          <cell r="L67">
            <v>179.37937327104808</v>
          </cell>
          <cell r="M67">
            <v>186.75526021826266</v>
          </cell>
          <cell r="N67">
            <v>190.79327117663621</v>
          </cell>
          <cell r="O67">
            <v>191.48641478413344</v>
          </cell>
          <cell r="P67">
            <v>189.44493706983329</v>
          </cell>
          <cell r="Q67">
            <v>186.00119188445805</v>
          </cell>
          <cell r="R67">
            <v>184.01464630043506</v>
          </cell>
          <cell r="S67">
            <v>182.59539980727433</v>
          </cell>
          <cell r="T67">
            <v>183.34547307705878</v>
          </cell>
          <cell r="U67">
            <v>184.99443575137855</v>
          </cell>
          <cell r="V67">
            <v>188.20147339355944</v>
          </cell>
          <cell r="W67">
            <v>188.50210196107628</v>
          </cell>
          <cell r="X67">
            <v>209.35134231626989</v>
          </cell>
          <cell r="Y67">
            <v>224.90512531274555</v>
          </cell>
          <cell r="Z67">
            <v>226.24347175949811</v>
          </cell>
          <cell r="AA67">
            <v>227.00553022134304</v>
          </cell>
          <cell r="AB67">
            <v>234.97867923957111</v>
          </cell>
          <cell r="AC67">
            <v>236.40391832876205</v>
          </cell>
          <cell r="AD67">
            <v>242.40550325304272</v>
          </cell>
          <cell r="AE67">
            <v>239.03466798603537</v>
          </cell>
          <cell r="AF67">
            <v>236.70155059826374</v>
          </cell>
          <cell r="AG67">
            <v>231.34616727924347</v>
          </cell>
          <cell r="AH67">
            <v>230.71195086604359</v>
          </cell>
          <cell r="AI67">
            <v>239.05763960415126</v>
          </cell>
          <cell r="AJ67">
            <v>242.03995489519835</v>
          </cell>
          <cell r="AK67">
            <v>246.76112180101873</v>
          </cell>
          <cell r="AL67">
            <v>252.14447056818008</v>
          </cell>
          <cell r="AM67">
            <v>254.4496225078106</v>
          </cell>
          <cell r="AN67">
            <v>253.34898237025737</v>
          </cell>
          <cell r="AO67">
            <v>250.14993485611677</v>
          </cell>
          <cell r="AP67">
            <v>246.99183674818278</v>
          </cell>
          <cell r="AQ67">
            <v>246.13489551585911</v>
          </cell>
          <cell r="AR67">
            <v>250.41960167747737</v>
          </cell>
          <cell r="AS67">
            <v>241.97903016889094</v>
          </cell>
          <cell r="AT67">
            <v>244.97333065199854</v>
          </cell>
          <cell r="AU67">
            <v>237.38570531171561</v>
          </cell>
          <cell r="AV67">
            <v>230.90171640700103</v>
          </cell>
          <cell r="AW67">
            <v>254.19094211250544</v>
          </cell>
          <cell r="AX67">
            <v>251.88379264086484</v>
          </cell>
          <cell r="AY67">
            <v>243.07068141239881</v>
          </cell>
          <cell r="AZ67">
            <v>207.05018544065953</v>
          </cell>
          <cell r="BA67">
            <v>189.35604689538479</v>
          </cell>
          <cell r="BB67">
            <v>176.87346936440468</v>
          </cell>
          <cell r="BC67">
            <v>180.87452598059178</v>
          </cell>
          <cell r="BD67">
            <v>206.89038287985323</v>
          </cell>
          <cell r="BE67">
            <v>212.21080938869716</v>
          </cell>
          <cell r="BF67">
            <v>219.19917512595654</v>
          </cell>
          <cell r="BG67">
            <v>220.52453761464358</v>
          </cell>
          <cell r="BH67">
            <v>217.65508288216591</v>
          </cell>
          <cell r="BI67">
            <v>210.06546000987291</v>
          </cell>
          <cell r="BJ67">
            <v>211.24200636380908</v>
          </cell>
          <cell r="BK67">
            <v>221.38247761297225</v>
          </cell>
          <cell r="BL67">
            <v>236.73550864243506</v>
          </cell>
          <cell r="BM67">
            <v>239.16051250267029</v>
          </cell>
          <cell r="BN67">
            <v>245.77034592401984</v>
          </cell>
          <cell r="BO67">
            <v>252.30527189499139</v>
          </cell>
          <cell r="BP67">
            <v>260.02273681592942</v>
          </cell>
          <cell r="BQ67">
            <v>275.18200724041463</v>
          </cell>
          <cell r="BR67">
            <v>278.13535831731554</v>
          </cell>
          <cell r="BS67">
            <v>275.47764197790622</v>
          </cell>
          <cell r="BT67">
            <v>269.52899165189268</v>
          </cell>
          <cell r="BU67">
            <v>265.62381657218936</v>
          </cell>
          <cell r="BV67">
            <v>265.77263270694016</v>
          </cell>
          <cell r="BW67">
            <v>264.5990826510191</v>
          </cell>
          <cell r="BX67">
            <v>264.77186916989086</v>
          </cell>
          <cell r="BY67">
            <v>265.66876104241612</v>
          </cell>
          <cell r="BZ67">
            <v>270.21913896137477</v>
          </cell>
          <cell r="CA67">
            <v>264.49421222049</v>
          </cell>
          <cell r="CB67">
            <v>240.4439268191457</v>
          </cell>
          <cell r="CC67">
            <v>235.5010338602066</v>
          </cell>
          <cell r="CD67">
            <v>235.45908568799496</v>
          </cell>
          <cell r="CE67">
            <v>230.35938646626474</v>
          </cell>
          <cell r="CF67">
            <v>238.24863914006949</v>
          </cell>
          <cell r="CG67">
            <v>244.87145651948452</v>
          </cell>
          <cell r="CH67">
            <v>255.26461556792262</v>
          </cell>
          <cell r="CI67">
            <v>260.0247343479395</v>
          </cell>
          <cell r="CJ67">
            <v>258.56353968256713</v>
          </cell>
          <cell r="CK67">
            <v>261.20427699989079</v>
          </cell>
          <cell r="CL67">
            <v>261.28218074828391</v>
          </cell>
          <cell r="CM67">
            <v>246.57535132408142</v>
          </cell>
          <cell r="CN67">
            <v>250.68427466881275</v>
          </cell>
          <cell r="CO67">
            <v>300.66052802896496</v>
          </cell>
          <cell r="CP67">
            <v>342.888354722023</v>
          </cell>
          <cell r="CQ67">
            <v>369.84704673004148</v>
          </cell>
          <cell r="CR67">
            <v>411.14701980441805</v>
          </cell>
          <cell r="CS67">
            <v>420.45252267336843</v>
          </cell>
          <cell r="CT67">
            <v>419.58958884501459</v>
          </cell>
          <cell r="CU67">
            <v>427.5487551391721</v>
          </cell>
          <cell r="CV67">
            <v>429.78898728847503</v>
          </cell>
          <cell r="CW67">
            <v>442.71801322370766</v>
          </cell>
          <cell r="CX67">
            <v>446.07286823463443</v>
          </cell>
          <cell r="CY67">
            <v>473.84755206876991</v>
          </cell>
          <cell r="CZ67">
            <v>491.36990286117788</v>
          </cell>
          <cell r="DA67">
            <v>535.27365891069167</v>
          </cell>
          <cell r="DB67">
            <v>553.05169380038978</v>
          </cell>
          <cell r="DC67">
            <v>527.42535564309355</v>
          </cell>
          <cell r="DD67">
            <v>542.8832571030855</v>
          </cell>
          <cell r="DE67">
            <v>521.25697679597135</v>
          </cell>
          <cell r="DF67">
            <v>417.61702598506213</v>
          </cell>
          <cell r="DG67">
            <v>356.46158473050593</v>
          </cell>
          <cell r="DH67">
            <v>283.00634012389185</v>
          </cell>
          <cell r="DI67">
            <v>271.00516780734057</v>
          </cell>
          <cell r="DJ67">
            <v>233.18889055854083</v>
          </cell>
          <cell r="DK67">
            <v>231.4050944735408</v>
          </cell>
          <cell r="DL67">
            <v>237.58146344870329</v>
          </cell>
          <cell r="DM67">
            <v>192.88768348920345</v>
          </cell>
          <cell r="DN67">
            <v>170.21070134478808</v>
          </cell>
          <cell r="DO67">
            <v>163.32321097403766</v>
          </cell>
          <cell r="DP67">
            <v>163.79662606042623</v>
          </cell>
          <cell r="DQ67">
            <v>176.80954834008216</v>
          </cell>
          <cell r="DR67">
            <v>172.61173482090234</v>
          </cell>
          <cell r="DS67">
            <v>157.62125585126878</v>
          </cell>
          <cell r="DT67">
            <v>146.2832641620636</v>
          </cell>
          <cell r="DU67">
            <v>139.33385029900074</v>
          </cell>
          <cell r="DV67">
            <v>133.48707410550116</v>
          </cell>
          <cell r="DW67">
            <v>120.47015676182508</v>
          </cell>
          <cell r="DX67">
            <v>121.68265869194269</v>
          </cell>
          <cell r="DY67">
            <v>123.11289161115884</v>
          </cell>
          <cell r="DZ67">
            <v>126.78835050970315</v>
          </cell>
          <cell r="EA67">
            <v>126.5266738163829</v>
          </cell>
          <cell r="EB67">
            <v>127.73917574650049</v>
          </cell>
          <cell r="EC67">
            <v>127.91795486140251</v>
          </cell>
          <cell r="ED67">
            <v>128.02881788796188</v>
          </cell>
          <cell r="EE67">
            <v>129.72272503250838</v>
          </cell>
          <cell r="EF67">
            <v>131.53149026763438</v>
          </cell>
          <cell r="EG67">
            <v>129.3771519947648</v>
          </cell>
          <cell r="EH67">
            <v>127.94592030954362</v>
          </cell>
          <cell r="EI67">
            <v>130.82136763805153</v>
          </cell>
          <cell r="EJ67">
            <v>135.68236178457735</v>
          </cell>
          <cell r="EK67">
            <v>151.67660058927535</v>
          </cell>
          <cell r="EL67">
            <v>152.05013907516002</v>
          </cell>
          <cell r="EM67">
            <v>149.89280450427532</v>
          </cell>
          <cell r="EN67">
            <v>147.84333666193487</v>
          </cell>
          <cell r="EO67">
            <v>148.17093191158773</v>
          </cell>
          <cell r="EP67">
            <v>149.69305130326745</v>
          </cell>
          <cell r="EQ67">
            <v>136.80996860426666</v>
          </cell>
          <cell r="ER67">
            <v>134.24813380134106</v>
          </cell>
          <cell r="ES67">
            <v>131.6892952964306</v>
          </cell>
          <cell r="ET67">
            <v>131.68629899841545</v>
          </cell>
          <cell r="EU67">
            <v>132.0079016520381</v>
          </cell>
          <cell r="EV67">
            <v>134.75350939989087</v>
          </cell>
          <cell r="EW67">
            <v>139.94709262609481</v>
          </cell>
          <cell r="EX67">
            <v>144.44353718078139</v>
          </cell>
          <cell r="EY67">
            <v>144.51045450311898</v>
          </cell>
          <cell r="EZ67">
            <v>145.49723531609771</v>
          </cell>
          <cell r="FA67">
            <v>147.20113012069464</v>
          </cell>
          <cell r="FB67">
            <v>148.08503803515435</v>
          </cell>
          <cell r="FC67">
            <v>152.8491518791914</v>
          </cell>
          <cell r="FD67">
            <v>151.64064501309394</v>
          </cell>
          <cell r="FE67">
            <v>149.69205253726244</v>
          </cell>
          <cell r="FF67">
            <v>148.45857652103899</v>
          </cell>
          <cell r="FG67">
            <v>146.43108153080939</v>
          </cell>
          <cell r="FH67">
            <v>144.62131752967835</v>
          </cell>
          <cell r="FI67">
            <v>145.28050309300423</v>
          </cell>
          <cell r="FJ67">
            <v>147.49676485818625</v>
          </cell>
          <cell r="FK67">
            <v>148.9240014793873</v>
          </cell>
          <cell r="FL67">
            <v>149.72301428341865</v>
          </cell>
          <cell r="FM67">
            <v>149.45434622806312</v>
          </cell>
          <cell r="FN67">
            <v>150.40117640084028</v>
          </cell>
          <cell r="FO67">
            <v>152.19695767790077</v>
          </cell>
          <cell r="FP67">
            <v>153.53230782663823</v>
          </cell>
          <cell r="FQ67">
            <v>154.81871844112871</v>
          </cell>
          <cell r="FR67">
            <v>158.54111934190988</v>
          </cell>
          <cell r="FS67">
            <v>162.72495013701914</v>
          </cell>
          <cell r="FT67">
            <v>164.39688442945479</v>
          </cell>
          <cell r="FU67">
            <v>163.26228624773026</v>
          </cell>
          <cell r="FV67">
            <v>164.01735334753991</v>
          </cell>
          <cell r="FW67">
            <v>167.68382335203884</v>
          </cell>
          <cell r="FX67">
            <v>170.09784078621863</v>
          </cell>
          <cell r="FY67">
            <v>174.40651733195784</v>
          </cell>
          <cell r="FZ67">
            <v>174.9029040364623</v>
          </cell>
          <cell r="GA67">
            <v>169.77823566460609</v>
          </cell>
          <cell r="GB67">
            <v>172.3760260437131</v>
          </cell>
          <cell r="GC67">
            <v>172.59275826680661</v>
          </cell>
          <cell r="GD67">
            <v>170.94779065650701</v>
          </cell>
          <cell r="GE67">
            <v>167.93351485329865</v>
          </cell>
          <cell r="GF67">
            <v>170.13779142642022</v>
          </cell>
          <cell r="GG67">
            <v>173.41474268895388</v>
          </cell>
          <cell r="GH67">
            <v>174.37555558580161</v>
          </cell>
          <cell r="GI67">
            <v>175.40628210300207</v>
          </cell>
          <cell r="GJ67">
            <v>170.45739654803276</v>
          </cell>
          <cell r="GK67">
            <v>168.90032034617664</v>
          </cell>
          <cell r="GL67">
            <v>167.57695538949966</v>
          </cell>
          <cell r="GM67">
            <v>162.62906860053542</v>
          </cell>
          <cell r="GN67">
            <v>158.84873927146194</v>
          </cell>
          <cell r="GO67">
            <v>132.50229082453251</v>
          </cell>
          <cell r="GP67">
            <v>130.30500561344624</v>
          </cell>
          <cell r="GQ67">
            <v>126.66150722706318</v>
          </cell>
          <cell r="GR67">
            <v>122.25395284682513</v>
          </cell>
          <cell r="GS67">
            <v>123.71714504420758</v>
          </cell>
          <cell r="GT67">
            <v>123.29766332209111</v>
          </cell>
          <cell r="GU67">
            <v>129.55792864167688</v>
          </cell>
          <cell r="GV67">
            <v>132.00190905600786</v>
          </cell>
          <cell r="GW67">
            <v>132.94674169677495</v>
          </cell>
          <cell r="GX67">
            <v>128.55317004060745</v>
          </cell>
          <cell r="GY67">
            <v>126.80133446776867</v>
          </cell>
          <cell r="GZ67">
            <v>123.31663987618684</v>
          </cell>
          <cell r="HA67">
            <v>123.88393896704913</v>
          </cell>
          <cell r="HB67">
            <v>126.96113702857494</v>
          </cell>
          <cell r="HC67">
            <v>129.31223220443727</v>
          </cell>
          <cell r="HD67">
            <v>128.32744892346858</v>
          </cell>
          <cell r="HE67">
            <v>128.55916263663767</v>
          </cell>
          <cell r="HF67">
            <v>130.17716356480122</v>
          </cell>
          <cell r="HG67">
            <v>131.47056554132701</v>
          </cell>
          <cell r="HH67">
            <v>132.71702551561594</v>
          </cell>
          <cell r="HI67">
            <v>135.36075913095473</v>
          </cell>
          <cell r="HJ67">
            <v>137.82171856737136</v>
          </cell>
          <cell r="HK67">
            <v>138.69763635379076</v>
          </cell>
          <cell r="HL67">
            <v>143.84028251373769</v>
          </cell>
          <cell r="HM67">
            <v>147.17616097056867</v>
          </cell>
          <cell r="HN67">
            <v>147.74445882743595</v>
          </cell>
          <cell r="HO67">
            <v>144.81308060264587</v>
          </cell>
          <cell r="HP67">
            <v>144.3097025361061</v>
          </cell>
          <cell r="HQ67">
            <v>144.61132986962795</v>
          </cell>
          <cell r="HR67">
            <v>140.88693143683673</v>
          </cell>
          <cell r="HS67">
            <v>138.46891893863676</v>
          </cell>
          <cell r="HT67">
            <v>139.9900395643115</v>
          </cell>
          <cell r="HU67">
            <v>140.41451511645317</v>
          </cell>
          <cell r="HV67">
            <v>143.27098589086535</v>
          </cell>
          <cell r="HW67">
            <v>143.17011052435637</v>
          </cell>
          <cell r="HX67">
            <v>139.7962789593339</v>
          </cell>
          <cell r="HY67">
            <v>139.61749984443188</v>
          </cell>
          <cell r="HZ67">
            <v>138.42697076642514</v>
          </cell>
          <cell r="IA67">
            <v>142.85549923276903</v>
          </cell>
          <cell r="IB67">
            <v>140.74410789811611</v>
          </cell>
          <cell r="IC67">
            <v>135.27886031854152</v>
          </cell>
          <cell r="ID67">
            <v>131.37468400484323</v>
          </cell>
          <cell r="IE67">
            <v>127.51645092737675</v>
          </cell>
          <cell r="IF67">
            <v>126.98910247671604</v>
          </cell>
          <cell r="IG67">
            <v>151.60069437289238</v>
          </cell>
          <cell r="IH67">
            <v>147.42385493981837</v>
          </cell>
          <cell r="II67">
            <v>143.60457373654845</v>
          </cell>
          <cell r="IJ67">
            <v>144.50645943909885</v>
          </cell>
          <cell r="IK67">
            <v>143.3488896392584</v>
          </cell>
          <cell r="IL67">
            <v>148.86307675307989</v>
          </cell>
          <cell r="IM67">
            <v>149.98169467872381</v>
          </cell>
          <cell r="IN67">
            <v>145.28949198704959</v>
          </cell>
          <cell r="IO67">
            <v>144.70022004407645</v>
          </cell>
          <cell r="IP67">
            <v>144.53142858922482</v>
          </cell>
          <cell r="IQ67">
            <v>143.67648488891126</v>
          </cell>
          <cell r="IR67">
            <v>143.16611546033619</v>
          </cell>
          <cell r="IS67">
            <v>146.17439866751431</v>
          </cell>
          <cell r="IT67">
            <v>145.64705021685361</v>
          </cell>
          <cell r="IU67">
            <v>146.51997170525789</v>
          </cell>
          <cell r="IV67">
            <v>155.73358810174463</v>
          </cell>
          <cell r="IW67">
            <v>172.73158674150704</v>
          </cell>
          <cell r="IX67">
            <v>177.96312307590244</v>
          </cell>
          <cell r="IY67">
            <v>185.56173484224081</v>
          </cell>
          <cell r="IZ67">
            <v>186.44464399069548</v>
          </cell>
          <cell r="JA67">
            <v>178.42155667221544</v>
          </cell>
          <cell r="JB67">
            <v>192.43923755294082</v>
          </cell>
          <cell r="JC67">
            <v>174.73211504960062</v>
          </cell>
          <cell r="JD67">
            <v>177.74139702278376</v>
          </cell>
          <cell r="JE67">
            <v>179.95765878796578</v>
          </cell>
          <cell r="JF67">
            <v>194.11017307937144</v>
          </cell>
          <cell r="JG67">
            <v>198.62659295415881</v>
          </cell>
          <cell r="JH67">
            <v>202.22714440232517</v>
          </cell>
          <cell r="JI67">
            <v>188.44617106479407</v>
          </cell>
          <cell r="JJ67">
            <v>178.40357888412476</v>
          </cell>
          <cell r="JK67">
            <v>176.601805011034</v>
          </cell>
          <cell r="JL67">
            <v>176.42801972615717</v>
          </cell>
          <cell r="JM67">
            <v>165.5654406553507</v>
          </cell>
          <cell r="JN67">
            <v>163.99837679344415</v>
          </cell>
          <cell r="JO67">
            <v>164.75444265925884</v>
          </cell>
          <cell r="JP67">
            <v>174.1698097887635</v>
          </cell>
          <cell r="JQ67">
            <v>182.57542448717354</v>
          </cell>
          <cell r="JR67">
            <v>187.64416196274757</v>
          </cell>
          <cell r="JS67">
            <v>187.64316319674253</v>
          </cell>
          <cell r="JT67">
            <v>185.81741893953085</v>
          </cell>
          <cell r="JU67">
            <v>178.29371462357045</v>
          </cell>
          <cell r="JV67">
            <v>174.78005581784248</v>
          </cell>
          <cell r="JW67">
            <v>173.69040210634469</v>
          </cell>
          <cell r="JX67">
            <v>172.97628441274165</v>
          </cell>
          <cell r="JY67">
            <v>172.99925603085757</v>
          </cell>
          <cell r="JZ67">
            <v>183.55421517211198</v>
          </cell>
          <cell r="KA67">
            <v>186.10206725096702</v>
          </cell>
          <cell r="KB67">
            <v>184.2443624815941</v>
          </cell>
          <cell r="KC67">
            <v>176.08744051843883</v>
          </cell>
          <cell r="KD67">
            <v>178.06499720841646</v>
          </cell>
          <cell r="KE67">
            <v>180.61884188330174</v>
          </cell>
          <cell r="KF67">
            <v>185.2121667404771</v>
          </cell>
          <cell r="KG67">
            <v>187.32056177711485</v>
          </cell>
          <cell r="KH67">
            <v>193.17432933264971</v>
          </cell>
          <cell r="KI67">
            <v>195.50445042240619</v>
          </cell>
          <cell r="KJ67">
            <v>195.30269968938828</v>
          </cell>
          <cell r="KK67">
            <v>193.98832362675668</v>
          </cell>
          <cell r="KL67">
            <v>190.64145874387026</v>
          </cell>
          <cell r="KM67">
            <v>190.15006586939094</v>
          </cell>
          <cell r="KN67">
            <v>190.41374009472131</v>
          </cell>
          <cell r="KO67">
            <v>199.06505123037101</v>
          </cell>
          <cell r="KP67">
            <v>213.97962398362159</v>
          </cell>
          <cell r="KQ67">
            <v>231.22232029461861</v>
          </cell>
          <cell r="KR67">
            <v>236.50379492926598</v>
          </cell>
          <cell r="KS67">
            <v>237.44962633603811</v>
          </cell>
          <cell r="KT67">
            <v>238.49233804529905</v>
          </cell>
          <cell r="KU67">
            <v>231.3551561732888</v>
          </cell>
          <cell r="KV67">
            <v>242.52835147166252</v>
          </cell>
          <cell r="KW67">
            <v>249.18113183122873</v>
          </cell>
          <cell r="KX67">
            <v>249.88825816279649</v>
          </cell>
          <cell r="KY67">
            <v>253.62564055365323</v>
          </cell>
          <cell r="KZ67">
            <v>265.65877338236572</v>
          </cell>
          <cell r="LA67">
            <v>271.32077786493301</v>
          </cell>
          <cell r="LB67">
            <v>268.47329598456622</v>
          </cell>
          <cell r="LC67">
            <v>264.0897119884491</v>
          </cell>
          <cell r="LD67">
            <v>267.05205195939544</v>
          </cell>
          <cell r="LE67">
            <v>265.24029042625426</v>
          </cell>
          <cell r="LF67">
            <v>265.96639331191778</v>
          </cell>
          <cell r="LG67">
            <v>265.97538220596311</v>
          </cell>
          <cell r="LH67">
            <v>267.95693395996096</v>
          </cell>
          <cell r="LI67">
            <v>260.37330368369817</v>
          </cell>
          <cell r="LJ67">
            <v>257.20022408568855</v>
          </cell>
          <cell r="LK67">
            <v>255.65413430988789</v>
          </cell>
          <cell r="LL67">
            <v>256.98149433058501</v>
          </cell>
          <cell r="LM67">
            <v>256.34627915138009</v>
          </cell>
          <cell r="LN67">
            <v>262.00129227191206</v>
          </cell>
          <cell r="LO67">
            <v>260.28241597723957</v>
          </cell>
          <cell r="LP67">
            <v>261.7875563468337</v>
          </cell>
          <cell r="LQ67">
            <v>258.96404485058781</v>
          </cell>
          <cell r="LR67">
            <v>260.9515892006159</v>
          </cell>
          <cell r="LS67">
            <v>255.6041960096359</v>
          </cell>
          <cell r="LT67">
            <v>244.44298590332269</v>
          </cell>
          <cell r="LU67">
            <v>237.07708661615848</v>
          </cell>
          <cell r="LV67">
            <v>236.94025567346813</v>
          </cell>
          <cell r="LW67">
            <v>236.85536056303977</v>
          </cell>
          <cell r="LX67">
            <v>242.20874635004998</v>
          </cell>
          <cell r="LY67">
            <v>245.96210899698733</v>
          </cell>
          <cell r="LZ67">
            <v>250.01610021144151</v>
          </cell>
          <cell r="MA67">
            <v>248.8135859413743</v>
          </cell>
          <cell r="MB67">
            <v>246.7810971211195</v>
          </cell>
          <cell r="MC67">
            <v>247.13965411692857</v>
          </cell>
          <cell r="MD67">
            <v>247.09071458268164</v>
          </cell>
          <cell r="ME67">
            <v>244.92638864976169</v>
          </cell>
          <cell r="MF67">
            <v>245.63051868331431</v>
          </cell>
          <cell r="MG67">
            <v>244.18730180603265</v>
          </cell>
          <cell r="MH67">
            <v>247.02679355835915</v>
          </cell>
          <cell r="MI67">
            <v>254.13501121622326</v>
          </cell>
          <cell r="MJ67">
            <v>259.20175115978719</v>
          </cell>
          <cell r="MK67">
            <v>257.12431786930563</v>
          </cell>
          <cell r="ML67">
            <v>256.93255479633808</v>
          </cell>
          <cell r="MM67">
            <v>255.17972045749426</v>
          </cell>
          <cell r="MN67">
            <v>254.84813014382124</v>
          </cell>
          <cell r="MO67">
            <v>245.14312087285518</v>
          </cell>
          <cell r="MP67">
            <v>243.34334453177453</v>
          </cell>
          <cell r="MQ67">
            <v>241.96904250884057</v>
          </cell>
          <cell r="MR67">
            <v>251.39140100038051</v>
          </cell>
          <cell r="MS67">
            <v>261.15134240162371</v>
          </cell>
          <cell r="MT67">
            <v>266.25903175139428</v>
          </cell>
          <cell r="MU67">
            <v>265.25327438431981</v>
          </cell>
          <cell r="MV67">
            <v>270.04235737848279</v>
          </cell>
          <cell r="MW67">
            <v>268.10275379669667</v>
          </cell>
          <cell r="MX67">
            <v>272.37647353225947</v>
          </cell>
          <cell r="MY67">
            <v>239.81270670396091</v>
          </cell>
          <cell r="MZ67">
            <v>235.61389441877603</v>
          </cell>
          <cell r="NA67">
            <v>242.21773524409531</v>
          </cell>
          <cell r="NB67">
            <v>247.86176193857193</v>
          </cell>
          <cell r="NC67">
            <v>249.02332680243254</v>
          </cell>
          <cell r="ND67">
            <v>254.79719307756423</v>
          </cell>
          <cell r="NE67">
            <v>268.21161929124594</v>
          </cell>
          <cell r="NF67">
            <v>278.99629461365942</v>
          </cell>
          <cell r="NG67">
            <v>284.80611646497249</v>
          </cell>
          <cell r="NH67">
            <v>283.51171572244169</v>
          </cell>
          <cell r="NI67">
            <v>275.30984928905963</v>
          </cell>
          <cell r="NJ67">
            <v>270.04235737848279</v>
          </cell>
          <cell r="NK67">
            <v>267.99788336616757</v>
          </cell>
          <cell r="NL67">
            <v>265.68274376648668</v>
          </cell>
          <cell r="NM67">
            <v>261.45796356517076</v>
          </cell>
          <cell r="NN67">
            <v>263.75312784475091</v>
          </cell>
          <cell r="NO67">
            <v>270.42188846039767</v>
          </cell>
          <cell r="NP67">
            <v>274.04241522866482</v>
          </cell>
          <cell r="NQ67">
            <v>279.49967268019918</v>
          </cell>
          <cell r="NR67">
            <v>276.83396621274949</v>
          </cell>
          <cell r="NS67">
            <v>277.65894693291187</v>
          </cell>
          <cell r="NT67">
            <v>276.85993412888052</v>
          </cell>
          <cell r="NU67">
            <v>279.00528350770475</v>
          </cell>
          <cell r="NV67">
            <v>280.33563982641698</v>
          </cell>
          <cell r="NW67">
            <v>275.03718616968393</v>
          </cell>
          <cell r="NX67">
            <v>274.38998579841848</v>
          </cell>
          <cell r="NY67">
            <v>282.00957165086271</v>
          </cell>
          <cell r="NZ67">
            <v>297.82403257465364</v>
          </cell>
          <cell r="OA67">
            <v>300.92420225429532</v>
          </cell>
          <cell r="OB67">
            <v>292.14904413402081</v>
          </cell>
          <cell r="OC67">
            <v>280.36160774254802</v>
          </cell>
          <cell r="OD67">
            <v>285.69801450747252</v>
          </cell>
          <cell r="OE67">
            <v>292.00122676527502</v>
          </cell>
          <cell r="OF67">
            <v>292.04117740547656</v>
          </cell>
          <cell r="OG67">
            <v>295.06643963474033</v>
          </cell>
          <cell r="OH67">
            <v>304.96421074467901</v>
          </cell>
          <cell r="OI67">
            <v>305.57046170973774</v>
          </cell>
          <cell r="OJ67">
            <v>294.14657614409924</v>
          </cell>
          <cell r="OK67">
            <v>294.40126147538422</v>
          </cell>
          <cell r="OL67">
            <v>297.21878037559986</v>
          </cell>
          <cell r="OM67">
            <v>297.50942128306627</v>
          </cell>
          <cell r="ON67">
            <v>294.99752478039267</v>
          </cell>
          <cell r="OO67">
            <v>289.54326362687351</v>
          </cell>
          <cell r="OP67">
            <v>292.04417370349165</v>
          </cell>
          <cell r="OQ67">
            <v>306.27359297728538</v>
          </cell>
          <cell r="OR67">
            <v>308.32306081962588</v>
          </cell>
          <cell r="OS67">
            <v>321.05233355385064</v>
          </cell>
          <cell r="OT67">
            <v>320.21436887562277</v>
          </cell>
          <cell r="OU67">
            <v>313.36483161306381</v>
          </cell>
          <cell r="OV67">
            <v>321.87531674200301</v>
          </cell>
          <cell r="OW67">
            <v>321.34497199332714</v>
          </cell>
          <cell r="OX67">
            <v>337.0505674225688</v>
          </cell>
          <cell r="OY67">
            <v>344.61921620875597</v>
          </cell>
          <cell r="OZ67">
            <v>353.34643356078863</v>
          </cell>
          <cell r="PA67">
            <v>358.98147136121992</v>
          </cell>
          <cell r="PB67">
            <v>348.0559700320959</v>
          </cell>
          <cell r="PC67">
            <v>341.43315265268092</v>
          </cell>
          <cell r="PD67">
            <v>340.38644587939979</v>
          </cell>
          <cell r="PE67">
            <v>338.41288425344231</v>
          </cell>
          <cell r="PF67">
            <v>336.43532756346463</v>
          </cell>
          <cell r="PG67">
            <v>335.61034684330224</v>
          </cell>
          <cell r="PH67">
            <v>333.62879508930445</v>
          </cell>
          <cell r="PI67">
            <v>331.06596152037383</v>
          </cell>
          <cell r="PJ67">
            <v>329.9952843629718</v>
          </cell>
          <cell r="PK67">
            <v>326.53555892151599</v>
          </cell>
          <cell r="PL67">
            <v>325.23316805094481</v>
          </cell>
          <cell r="PM67">
            <v>323.80693019574881</v>
          </cell>
          <cell r="PN67">
            <v>329.13834313064814</v>
          </cell>
          <cell r="PO67">
            <v>336.59612889027596</v>
          </cell>
          <cell r="PP67">
            <v>338.68255107480286</v>
          </cell>
          <cell r="PQ67">
            <v>336.17564840215448</v>
          </cell>
          <cell r="PR67">
            <v>334.38486095511911</v>
          </cell>
          <cell r="PS67">
            <v>328.09663018739224</v>
          </cell>
          <cell r="PT67">
            <v>318.21783563154935</v>
          </cell>
          <cell r="PU67">
            <v>310.28563601952789</v>
          </cell>
          <cell r="PV67">
            <v>310.39250398206713</v>
          </cell>
          <cell r="PW67">
            <v>304.11226334238052</v>
          </cell>
          <cell r="PX67">
            <v>298.01979071164129</v>
          </cell>
          <cell r="PY67">
            <v>295.64971898168324</v>
          </cell>
          <cell r="PZ67">
            <v>293.47840168672803</v>
          </cell>
          <cell r="QA67">
            <v>295.96033520925045</v>
          </cell>
          <cell r="QB67">
            <v>295.46894233477116</v>
          </cell>
          <cell r="QC67">
            <v>295.76657460427288</v>
          </cell>
          <cell r="QD67">
            <v>299.53192244327067</v>
          </cell>
          <cell r="QE67">
            <v>290.16149978399272</v>
          </cell>
          <cell r="QF67">
            <v>283.79336773586272</v>
          </cell>
          <cell r="QG67">
            <v>278.54085731536151</v>
          </cell>
          <cell r="QH67">
            <v>269.42012615734336</v>
          </cell>
          <cell r="QI67">
            <v>265.62281780618429</v>
          </cell>
          <cell r="QJ67">
            <v>262.85024337619546</v>
          </cell>
          <cell r="QK67">
            <v>260.57006058669089</v>
          </cell>
          <cell r="QL67">
            <v>255.33253165626525</v>
          </cell>
          <cell r="QM67">
            <v>256.31731493723396</v>
          </cell>
          <cell r="QN67">
            <v>259.50237972730395</v>
          </cell>
          <cell r="QO67">
            <v>260.88367311227324</v>
          </cell>
          <cell r="QP67">
            <v>261.40702649891381</v>
          </cell>
          <cell r="QQ67">
            <v>263.85400321125985</v>
          </cell>
          <cell r="QR67">
            <v>268.85582336449625</v>
          </cell>
          <cell r="QS67">
            <v>272.69607865387201</v>
          </cell>
          <cell r="QT67">
            <v>274.56476984930038</v>
          </cell>
          <cell r="QU67">
            <v>275.49961483001704</v>
          </cell>
          <cell r="QV67">
            <v>262.17008372676378</v>
          </cell>
          <cell r="QW67">
            <v>259.60425385981802</v>
          </cell>
          <cell r="QX67">
            <v>255.63615652179718</v>
          </cell>
          <cell r="QY67">
            <v>250.16791264420749</v>
          </cell>
          <cell r="QZ67">
            <v>252.03760260564087</v>
          </cell>
          <cell r="RA67">
            <v>251.78091974234582</v>
          </cell>
          <cell r="RB67">
            <v>248.44504128551483</v>
          </cell>
          <cell r="RC67">
            <v>246.40855740123988</v>
          </cell>
          <cell r="RD67">
            <v>244.63974280631544</v>
          </cell>
          <cell r="RE67">
            <v>243.91763498467208</v>
          </cell>
          <cell r="RF67">
            <v>242.62922683817149</v>
          </cell>
          <cell r="RG67">
            <v>234.65707658594846</v>
          </cell>
          <cell r="RH67">
            <v>234.84883965891601</v>
          </cell>
          <cell r="RI67">
            <v>234.09776762312651</v>
          </cell>
          <cell r="RJ67">
            <v>228.80930162644387</v>
          </cell>
          <cell r="RK67">
            <v>228.91816712099313</v>
          </cell>
          <cell r="RL67">
            <v>230.20757403349876</v>
          </cell>
          <cell r="RM67">
            <v>232.94219535529612</v>
          </cell>
          <cell r="RN67">
            <v>230.02579862058164</v>
          </cell>
          <cell r="RO67">
            <v>229.99683440643548</v>
          </cell>
          <cell r="RP67">
            <v>224.56154980701209</v>
          </cell>
          <cell r="RQ67">
            <v>224.33882498788836</v>
          </cell>
          <cell r="RR67">
            <v>226.42724470442533</v>
          </cell>
          <cell r="RS67">
            <v>228.16609631919863</v>
          </cell>
          <cell r="RT67">
            <v>227.3590933871269</v>
          </cell>
          <cell r="RU67">
            <v>227.24423529654743</v>
          </cell>
          <cell r="RV67">
            <v>228.32390134799479</v>
          </cell>
          <cell r="RW67">
            <v>229.85401086771489</v>
          </cell>
          <cell r="RX67">
            <v>230.96863372933865</v>
          </cell>
          <cell r="RY67">
            <v>232.16815170139077</v>
          </cell>
          <cell r="RZ67">
            <v>234.98067677158116</v>
          </cell>
          <cell r="SA67">
            <v>235.78668093764782</v>
          </cell>
          <cell r="SB67">
            <v>235.74972659546137</v>
          </cell>
          <cell r="SC67">
            <v>240.57975899583101</v>
          </cell>
          <cell r="SD67">
            <v>241.20199021697044</v>
          </cell>
          <cell r="SE67">
            <v>243.66494718539715</v>
          </cell>
          <cell r="SF67">
            <v>244.54585880184175</v>
          </cell>
          <cell r="SG67">
            <v>243.37130997991562</v>
          </cell>
          <cell r="SH67">
            <v>243.30539142358302</v>
          </cell>
          <cell r="SI67">
            <v>238.68509988427161</v>
          </cell>
          <cell r="SJ67">
            <v>234.01886510872839</v>
          </cell>
          <cell r="SK67">
            <v>229.68422064685819</v>
          </cell>
          <cell r="SL67">
            <v>228.7134200899601</v>
          </cell>
          <cell r="SM67">
            <v>228.75237196415662</v>
          </cell>
          <cell r="SN67">
            <v>229.09195240586996</v>
          </cell>
          <cell r="SO67">
            <v>229.38359207934141</v>
          </cell>
          <cell r="SP67">
            <v>230.11269126302003</v>
          </cell>
          <cell r="SQ67">
            <v>232.42583333069086</v>
          </cell>
          <cell r="SR67">
            <v>238.15775143361091</v>
          </cell>
          <cell r="TJ67" t="str">
            <v>TMT/ AUTO</v>
          </cell>
        </row>
        <row r="68">
          <cell r="A68" t="str">
            <v>XS2082429890 Corp</v>
          </cell>
          <cell r="B68" t="str">
            <v>TELIAS 1 3/8 05/11/81 nc-26</v>
          </cell>
          <cell r="C68" t="str">
            <v>XS2082429890</v>
          </cell>
          <cell r="D68">
            <v>176.90184203648568</v>
          </cell>
          <cell r="E68">
            <v>175.08919394731521</v>
          </cell>
          <cell r="F68">
            <v>174.32349776387213</v>
          </cell>
          <cell r="G68">
            <v>176.87481746530534</v>
          </cell>
          <cell r="H68">
            <v>181.75225210833548</v>
          </cell>
          <cell r="I68">
            <v>189.43123396372795</v>
          </cell>
          <cell r="J68">
            <v>192.54606601977349</v>
          </cell>
          <cell r="K68">
            <v>197.9019356637001</v>
          </cell>
          <cell r="L68">
            <v>201.25598522019388</v>
          </cell>
          <cell r="M68">
            <v>206.8881060361862</v>
          </cell>
          <cell r="N68">
            <v>208.11522174978256</v>
          </cell>
          <cell r="O68">
            <v>207.8499805881977</v>
          </cell>
          <cell r="P68">
            <v>208.45553116464615</v>
          </cell>
          <cell r="Q68">
            <v>204.2497071609497</v>
          </cell>
          <cell r="R68">
            <v>204.16863344740867</v>
          </cell>
          <cell r="S68">
            <v>202.73633117485045</v>
          </cell>
          <cell r="T68">
            <v>201.71240020012854</v>
          </cell>
          <cell r="U68">
            <v>204.85926137757301</v>
          </cell>
          <cell r="V68">
            <v>207.94907068252562</v>
          </cell>
          <cell r="W68">
            <v>207.8189523768425</v>
          </cell>
          <cell r="X68">
            <v>222.46626995658875</v>
          </cell>
          <cell r="Y68">
            <v>234.67637157988548</v>
          </cell>
          <cell r="Z68">
            <v>239.22550772857667</v>
          </cell>
          <cell r="AA68">
            <v>239.55680895304681</v>
          </cell>
          <cell r="AB68">
            <v>244.81158668255807</v>
          </cell>
          <cell r="AC68">
            <v>250.29357099199296</v>
          </cell>
          <cell r="AD68">
            <v>259.12359939765929</v>
          </cell>
          <cell r="AE68">
            <v>259.4639088125229</v>
          </cell>
          <cell r="AF68">
            <v>258.35890412425999</v>
          </cell>
          <cell r="AG68">
            <v>257.45808508491513</v>
          </cell>
          <cell r="AH68">
            <v>259.65708445096016</v>
          </cell>
          <cell r="AI68">
            <v>266.48829549932481</v>
          </cell>
          <cell r="AJ68">
            <v>268.29393721818923</v>
          </cell>
          <cell r="AK68">
            <v>270.40385559034348</v>
          </cell>
          <cell r="AL68">
            <v>275.63060783863068</v>
          </cell>
          <cell r="AM68">
            <v>277.0889337723255</v>
          </cell>
          <cell r="AN68">
            <v>276.22614931464199</v>
          </cell>
          <cell r="AO68">
            <v>275.26727749276159</v>
          </cell>
          <cell r="AP68">
            <v>272.07937900352476</v>
          </cell>
          <cell r="AQ68">
            <v>270.81122597813606</v>
          </cell>
          <cell r="AR68">
            <v>273.75290059661864</v>
          </cell>
          <cell r="AS68">
            <v>267.42014275002481</v>
          </cell>
          <cell r="AT68">
            <v>267.27701261377337</v>
          </cell>
          <cell r="AU68">
            <v>262.52869536638264</v>
          </cell>
          <cell r="AV68">
            <v>257.75735718798637</v>
          </cell>
          <cell r="AW68">
            <v>272.79202695465085</v>
          </cell>
          <cell r="AX68">
            <v>270.31777732658384</v>
          </cell>
          <cell r="AY68">
            <v>267.16390977883339</v>
          </cell>
          <cell r="AZ68">
            <v>241.79684563088418</v>
          </cell>
          <cell r="BA68">
            <v>230.99402352905273</v>
          </cell>
          <cell r="BB68">
            <v>223.16190243697167</v>
          </cell>
          <cell r="BC68">
            <v>228.77400505208971</v>
          </cell>
          <cell r="BD68">
            <v>249.39875741291047</v>
          </cell>
          <cell r="BE68">
            <v>256.30303489446641</v>
          </cell>
          <cell r="BF68">
            <v>264.71668472194671</v>
          </cell>
          <cell r="BG68">
            <v>266.06891419100759</v>
          </cell>
          <cell r="BH68">
            <v>266.3982135953903</v>
          </cell>
          <cell r="BI68">
            <v>262.28046967554087</v>
          </cell>
          <cell r="BJ68">
            <v>262.00421850347522</v>
          </cell>
          <cell r="BK68">
            <v>269.25881450033188</v>
          </cell>
          <cell r="BL68">
            <v>280.82533096551896</v>
          </cell>
          <cell r="BM68">
            <v>283.32160061454778</v>
          </cell>
          <cell r="BN68">
            <v>285.80485843300823</v>
          </cell>
          <cell r="BO68">
            <v>288.42624183750149</v>
          </cell>
          <cell r="BP68">
            <v>290.78939045071598</v>
          </cell>
          <cell r="BQ68">
            <v>298.92478728604317</v>
          </cell>
          <cell r="BR68">
            <v>302.92042018055912</v>
          </cell>
          <cell r="BS68">
            <v>300.07783565640449</v>
          </cell>
          <cell r="BT68">
            <v>295.39057392168047</v>
          </cell>
          <cell r="BU68">
            <v>292.74216594600676</v>
          </cell>
          <cell r="BV68">
            <v>291.94744337129595</v>
          </cell>
          <cell r="BW68">
            <v>290.7803822603226</v>
          </cell>
          <cell r="BX68">
            <v>291.15171988654134</v>
          </cell>
          <cell r="BY68">
            <v>290.48010924720762</v>
          </cell>
          <cell r="BZ68">
            <v>294.8751052491665</v>
          </cell>
          <cell r="CA68">
            <v>294.09539632511138</v>
          </cell>
          <cell r="CB68">
            <v>281.59002623891831</v>
          </cell>
          <cell r="CC68">
            <v>274.97300993990899</v>
          </cell>
          <cell r="CD68">
            <v>273.78292789793016</v>
          </cell>
          <cell r="CE68">
            <v>270.43888744187353</v>
          </cell>
          <cell r="CF68">
            <v>285.56564093255997</v>
          </cell>
          <cell r="CG68">
            <v>286.54152822518347</v>
          </cell>
          <cell r="CH68">
            <v>289.60531386899947</v>
          </cell>
          <cell r="CI68">
            <v>297.12415011739728</v>
          </cell>
          <cell r="CJ68">
            <v>297.0330673034191</v>
          </cell>
          <cell r="CK68">
            <v>301.67128444600104</v>
          </cell>
          <cell r="CL68">
            <v>308.89985678172116</v>
          </cell>
          <cell r="CM68">
            <v>297.13415921783445</v>
          </cell>
          <cell r="CN68">
            <v>296.64571511650081</v>
          </cell>
          <cell r="CO68">
            <v>325.65008636331555</v>
          </cell>
          <cell r="CP68">
            <v>353.87274686598778</v>
          </cell>
          <cell r="CQ68">
            <v>370.10850868511199</v>
          </cell>
          <cell r="CR68">
            <v>393.01033139538765</v>
          </cell>
          <cell r="CS68">
            <v>397.46538199996945</v>
          </cell>
          <cell r="CT68">
            <v>395.85992228984833</v>
          </cell>
          <cell r="CU68">
            <v>397.0830343632698</v>
          </cell>
          <cell r="CV68">
            <v>396.01406243658067</v>
          </cell>
          <cell r="CW68">
            <v>400.40905843853955</v>
          </cell>
          <cell r="CX68">
            <v>399.51824849963185</v>
          </cell>
          <cell r="CY68">
            <v>400.90851255035398</v>
          </cell>
          <cell r="CZ68">
            <v>394.56974924349788</v>
          </cell>
          <cell r="DA68">
            <v>419.76565777397155</v>
          </cell>
          <cell r="DB68">
            <v>427.78695086431503</v>
          </cell>
          <cell r="DC68">
            <v>412.35291799020769</v>
          </cell>
          <cell r="DD68">
            <v>404.37966858196256</v>
          </cell>
          <cell r="DE68">
            <v>410.97666668009759</v>
          </cell>
          <cell r="DF68">
            <v>353.46437556815147</v>
          </cell>
          <cell r="DG68">
            <v>308.4974909441471</v>
          </cell>
          <cell r="DH68">
            <v>271.7040377371311</v>
          </cell>
          <cell r="DI68">
            <v>269.36090732479096</v>
          </cell>
          <cell r="DJ68">
            <v>244.77054937076568</v>
          </cell>
          <cell r="DK68">
            <v>244.42123176550865</v>
          </cell>
          <cell r="DL68">
            <v>251.53770217633246</v>
          </cell>
          <cell r="DM68">
            <v>215.83824364709855</v>
          </cell>
          <cell r="DN68">
            <v>198.90684934759139</v>
          </cell>
          <cell r="DO68">
            <v>191.59420056819914</v>
          </cell>
          <cell r="DP68">
            <v>193.35480133509637</v>
          </cell>
          <cell r="DQ68">
            <v>204.55798745441439</v>
          </cell>
          <cell r="DR68">
            <v>200.4242289738655</v>
          </cell>
          <cell r="DS68">
            <v>187.64160680556299</v>
          </cell>
          <cell r="DT68">
            <v>179.12786597371101</v>
          </cell>
          <cell r="DU68">
            <v>174.44961242938041</v>
          </cell>
          <cell r="DV68">
            <v>168.588283213377</v>
          </cell>
          <cell r="DW68">
            <v>158.16380510807039</v>
          </cell>
          <cell r="DX68">
            <v>159.47199453520776</v>
          </cell>
          <cell r="DY68">
            <v>160.78318669247628</v>
          </cell>
          <cell r="DZ68">
            <v>164.74478864550591</v>
          </cell>
          <cell r="EA68">
            <v>164.06316890573501</v>
          </cell>
          <cell r="EB68">
            <v>164.44851927256585</v>
          </cell>
          <cell r="EC68">
            <v>166.24715462112428</v>
          </cell>
          <cell r="ED68">
            <v>165.2932873494625</v>
          </cell>
          <cell r="EE68">
            <v>167.43623575305938</v>
          </cell>
          <cell r="EF68">
            <v>169.96253270339966</v>
          </cell>
          <cell r="EG68">
            <v>166.7606214735508</v>
          </cell>
          <cell r="TJ68" t="str">
            <v>TMT/ AUTO</v>
          </cell>
        </row>
        <row r="69">
          <cell r="A69" t="str">
            <v>XS1405777746 Corp</v>
          </cell>
          <cell r="B69" t="str">
            <v>SESGFP 4 5/8 PERP nc-22</v>
          </cell>
          <cell r="C69" t="str">
            <v>XS1405777746</v>
          </cell>
          <cell r="D69">
            <v>274.25849568843842</v>
          </cell>
          <cell r="E69">
            <v>253.85304048657417</v>
          </cell>
          <cell r="F69">
            <v>248.98439165949821</v>
          </cell>
          <cell r="G69">
            <v>248.93206223845482</v>
          </cell>
          <cell r="H69">
            <v>250.82799741625786</v>
          </cell>
          <cell r="I69">
            <v>264.72749671339989</v>
          </cell>
          <cell r="J69">
            <v>283.0830474793911</v>
          </cell>
          <cell r="K69">
            <v>307.86505368351936</v>
          </cell>
          <cell r="L69">
            <v>329.41169279813766</v>
          </cell>
          <cell r="M69">
            <v>332.30289331078529</v>
          </cell>
          <cell r="N69">
            <v>335.48894998431206</v>
          </cell>
          <cell r="O69">
            <v>325.27163052558899</v>
          </cell>
          <cell r="P69">
            <v>337.63546258211136</v>
          </cell>
          <cell r="Q69">
            <v>327.35776302218437</v>
          </cell>
          <cell r="R69">
            <v>310.77235555648804</v>
          </cell>
          <cell r="S69">
            <v>309.69758975505829</v>
          </cell>
          <cell r="T69">
            <v>291.73752865195274</v>
          </cell>
          <cell r="U69">
            <v>290.71710494160652</v>
          </cell>
          <cell r="V69">
            <v>282.91599586606026</v>
          </cell>
          <cell r="W69">
            <v>277.3539822101593</v>
          </cell>
          <cell r="X69">
            <v>273.36386385560036</v>
          </cell>
          <cell r="Y69">
            <v>286.23086342215538</v>
          </cell>
          <cell r="Z69">
            <v>309.27794805169106</v>
          </cell>
          <cell r="AA69">
            <v>318.43962207436562</v>
          </cell>
          <cell r="AB69">
            <v>312.54753053188324</v>
          </cell>
          <cell r="AC69">
            <v>320.81658539175987</v>
          </cell>
          <cell r="AD69">
            <v>321.48781085014343</v>
          </cell>
          <cell r="AE69">
            <v>326.12802162766457</v>
          </cell>
          <cell r="AF69">
            <v>326.14714199304581</v>
          </cell>
          <cell r="AG69">
            <v>329.08362758159637</v>
          </cell>
          <cell r="AH69">
            <v>329.09570360183716</v>
          </cell>
          <cell r="AI69">
            <v>336.66133028268814</v>
          </cell>
          <cell r="AJ69">
            <v>347.60824263095856</v>
          </cell>
          <cell r="AK69">
            <v>367.68563261628151</v>
          </cell>
          <cell r="AL69">
            <v>374.28014600276947</v>
          </cell>
          <cell r="AM69">
            <v>387.0424867272377</v>
          </cell>
          <cell r="AN69">
            <v>414.38662189245224</v>
          </cell>
          <cell r="AO69">
            <v>406.23329555988312</v>
          </cell>
          <cell r="AP69">
            <v>405.76635611057281</v>
          </cell>
          <cell r="AQ69">
            <v>402.33173468708992</v>
          </cell>
          <cell r="AR69">
            <v>403.53430503606796</v>
          </cell>
          <cell r="AS69">
            <v>415.39195057749748</v>
          </cell>
          <cell r="AT69">
            <v>397.4822062253952</v>
          </cell>
          <cell r="AU69">
            <v>394.41892242431641</v>
          </cell>
          <cell r="AV69">
            <v>375.02986559271812</v>
          </cell>
          <cell r="AW69">
            <v>364.2369225025177</v>
          </cell>
          <cell r="AX69">
            <v>405.26318860054016</v>
          </cell>
          <cell r="AY69">
            <v>398.28324890136719</v>
          </cell>
          <cell r="AZ69">
            <v>394.32835227251053</v>
          </cell>
          <cell r="BA69">
            <v>367.52864435315132</v>
          </cell>
          <cell r="BB69">
            <v>330.54381969571114</v>
          </cell>
          <cell r="BC69">
            <v>288.60078239440918</v>
          </cell>
          <cell r="BD69">
            <v>287.27141383290291</v>
          </cell>
          <cell r="BE69">
            <v>358.54609796404839</v>
          </cell>
          <cell r="BF69">
            <v>406.18297880887985</v>
          </cell>
          <cell r="BG69">
            <v>443.82594656944275</v>
          </cell>
          <cell r="BH69">
            <v>459.86189511418343</v>
          </cell>
          <cell r="BI69">
            <v>455.71478849649429</v>
          </cell>
          <cell r="BJ69">
            <v>451.31609812378883</v>
          </cell>
          <cell r="BK69">
            <v>457.24944940209389</v>
          </cell>
          <cell r="BL69">
            <v>507.53399768471718</v>
          </cell>
          <cell r="BM69">
            <v>552.23439294099808</v>
          </cell>
          <cell r="BN69">
            <v>545.88743796944618</v>
          </cell>
          <cell r="BO69">
            <v>561.79558196663857</v>
          </cell>
          <cell r="BP69">
            <v>595.51988115906715</v>
          </cell>
          <cell r="BQ69">
            <v>638.878831833601</v>
          </cell>
          <cell r="BR69">
            <v>698.43977633118629</v>
          </cell>
          <cell r="BS69">
            <v>744.51381888985634</v>
          </cell>
          <cell r="BT69">
            <v>779.55842962861061</v>
          </cell>
          <cell r="BU69">
            <v>757.73001670837402</v>
          </cell>
          <cell r="BV69">
            <v>756.77399843931198</v>
          </cell>
          <cell r="BW69">
            <v>766.26876935362816</v>
          </cell>
          <cell r="BX69">
            <v>815.46245047450066</v>
          </cell>
          <cell r="BY69">
            <v>804.6705137193203</v>
          </cell>
          <cell r="BZ69">
            <v>851.71868857741356</v>
          </cell>
          <cell r="CA69">
            <v>836.06414100527763</v>
          </cell>
          <cell r="CB69">
            <v>820.18920606374741</v>
          </cell>
          <cell r="CC69">
            <v>739.31307950615883</v>
          </cell>
          <cell r="CD69">
            <v>713.18057170510292</v>
          </cell>
          <cell r="CE69">
            <v>637.97514298558235</v>
          </cell>
          <cell r="CF69">
            <v>612.04289585351944</v>
          </cell>
          <cell r="CG69">
            <v>613.26257389783859</v>
          </cell>
          <cell r="CH69">
            <v>616.58247312903404</v>
          </cell>
          <cell r="CI69">
            <v>636.66187578439713</v>
          </cell>
          <cell r="CJ69">
            <v>637.62795740365982</v>
          </cell>
          <cell r="CK69">
            <v>608.03265079855919</v>
          </cell>
          <cell r="CL69">
            <v>600.92691922187805</v>
          </cell>
          <cell r="CM69">
            <v>606.55635732412338</v>
          </cell>
          <cell r="CN69">
            <v>604.69765654206276</v>
          </cell>
          <cell r="CO69">
            <v>638.82046440243721</v>
          </cell>
          <cell r="CP69">
            <v>811.42100903391838</v>
          </cell>
          <cell r="CQ69">
            <v>884.90157952904701</v>
          </cell>
          <cell r="CR69">
            <v>925.63198313117027</v>
          </cell>
          <cell r="CS69">
            <v>1038.252947896719</v>
          </cell>
          <cell r="CT69">
            <v>1019.3761155903339</v>
          </cell>
          <cell r="CU69">
            <v>1031.3293629586697</v>
          </cell>
          <cell r="CV69">
            <v>1036.373114079237</v>
          </cell>
          <cell r="CW69">
            <v>1022.1646699309349</v>
          </cell>
          <cell r="CX69">
            <v>1040.3420993983746</v>
          </cell>
          <cell r="CY69">
            <v>1030.9429303109646</v>
          </cell>
          <cell r="CZ69">
            <v>1088.117854475975</v>
          </cell>
          <cell r="DA69">
            <v>1062.4875078499317</v>
          </cell>
          <cell r="DB69">
            <v>1118.118714094162</v>
          </cell>
          <cell r="DC69">
            <v>1125.361307233572</v>
          </cell>
          <cell r="DD69">
            <v>1082.6977340579033</v>
          </cell>
          <cell r="DE69">
            <v>1035.2560822069645</v>
          </cell>
          <cell r="DF69">
            <v>1030.7416633069515</v>
          </cell>
          <cell r="DG69">
            <v>857.23139181733131</v>
          </cell>
          <cell r="DH69">
            <v>707.23615074157715</v>
          </cell>
          <cell r="DI69">
            <v>560.54571387171745</v>
          </cell>
          <cell r="DJ69">
            <v>509.48326861858368</v>
          </cell>
          <cell r="DK69">
            <v>424.00315934419632</v>
          </cell>
          <cell r="DL69">
            <v>407.90280535817146</v>
          </cell>
          <cell r="DM69">
            <v>424.96320295333862</v>
          </cell>
          <cell r="DN69">
            <v>344.58319956064224</v>
          </cell>
          <cell r="DO69">
            <v>292.85154151916504</v>
          </cell>
          <cell r="DP69">
            <v>305.63702794909477</v>
          </cell>
          <cell r="DQ69">
            <v>325.6077464222908</v>
          </cell>
          <cell r="DR69">
            <v>331.43040084838867</v>
          </cell>
          <cell r="DS69">
            <v>313.30530080199242</v>
          </cell>
          <cell r="DT69">
            <v>226.24725821614265</v>
          </cell>
          <cell r="DU69">
            <v>191.55486473441124</v>
          </cell>
          <cell r="DV69">
            <v>183.31901893019676</v>
          </cell>
          <cell r="DW69">
            <v>162.17390748858452</v>
          </cell>
          <cell r="DX69">
            <v>135.46476972103119</v>
          </cell>
          <cell r="DY69">
            <v>140.71381318569183</v>
          </cell>
          <cell r="DZ69">
            <v>136.52846583724022</v>
          </cell>
          <cell r="EA69">
            <v>135.45370003581047</v>
          </cell>
          <cell r="EB69">
            <v>140.75004124641418</v>
          </cell>
          <cell r="EC69">
            <v>136.15109020471573</v>
          </cell>
          <cell r="ED69">
            <v>134.55303019285202</v>
          </cell>
          <cell r="EE69">
            <v>137.46335107088089</v>
          </cell>
          <cell r="EF69">
            <v>134.63756233453751</v>
          </cell>
          <cell r="EG69">
            <v>139.0352463722229</v>
          </cell>
          <cell r="EH69">
            <v>122.90570867061615</v>
          </cell>
          <cell r="EI69">
            <v>146.83434277772903</v>
          </cell>
          <cell r="EJ69">
            <v>173.1711365878582</v>
          </cell>
          <cell r="EK69">
            <v>189.34193402528763</v>
          </cell>
          <cell r="EL69">
            <v>198.97155383229256</v>
          </cell>
          <cell r="EM69">
            <v>207.63307934999466</v>
          </cell>
          <cell r="EN69">
            <v>211.51149451732635</v>
          </cell>
          <cell r="EO69">
            <v>203.67717638611794</v>
          </cell>
          <cell r="EP69">
            <v>186.43563848733902</v>
          </cell>
          <cell r="EQ69">
            <v>189.32381999492645</v>
          </cell>
          <cell r="ER69">
            <v>173.80714032053947</v>
          </cell>
          <cell r="ES69">
            <v>168.06096735596657</v>
          </cell>
          <cell r="ET69">
            <v>170.43793067336082</v>
          </cell>
          <cell r="EU69">
            <v>169.24542367458344</v>
          </cell>
          <cell r="EV69">
            <v>163.93298110365868</v>
          </cell>
          <cell r="EW69">
            <v>169.33096215128899</v>
          </cell>
          <cell r="EX69">
            <v>172.80986231565475</v>
          </cell>
          <cell r="EY69">
            <v>178.8015810251236</v>
          </cell>
          <cell r="EZ69">
            <v>181.78737702965736</v>
          </cell>
          <cell r="FA69">
            <v>178.84082809090614</v>
          </cell>
          <cell r="FB69">
            <v>167.05161333084106</v>
          </cell>
          <cell r="FC69">
            <v>174.4763531088829</v>
          </cell>
          <cell r="FD69">
            <v>175.66785377264023</v>
          </cell>
          <cell r="FE69">
            <v>169.06931504607201</v>
          </cell>
          <cell r="FF69">
            <v>168.53696382045746</v>
          </cell>
          <cell r="FG69">
            <v>157.95937642455101</v>
          </cell>
          <cell r="FH69">
            <v>160.85057693719864</v>
          </cell>
          <cell r="FI69">
            <v>156.16004940867424</v>
          </cell>
          <cell r="FJ69">
            <v>156.92486402392387</v>
          </cell>
          <cell r="FK69">
            <v>155.2795062661171</v>
          </cell>
          <cell r="FL69">
            <v>156.81517350673676</v>
          </cell>
          <cell r="FM69">
            <v>162.98300084471703</v>
          </cell>
          <cell r="FN69">
            <v>162.44058626890182</v>
          </cell>
          <cell r="FO69">
            <v>164.40495222806931</v>
          </cell>
          <cell r="FP69">
            <v>169.46178570389748</v>
          </cell>
          <cell r="FQ69">
            <v>169.8411740064621</v>
          </cell>
          <cell r="FR69">
            <v>178.37590131163597</v>
          </cell>
          <cell r="FS69">
            <v>180.75588363409042</v>
          </cell>
          <cell r="FT69">
            <v>184.92009794712067</v>
          </cell>
          <cell r="FU69">
            <v>193.87144795060158</v>
          </cell>
          <cell r="FV69">
            <v>198.72500175237656</v>
          </cell>
          <cell r="FW69">
            <v>202.55008116364479</v>
          </cell>
          <cell r="FX69">
            <v>207.25872272253036</v>
          </cell>
          <cell r="FY69">
            <v>210.10061281919479</v>
          </cell>
          <cell r="FZ69">
            <v>204.87068971991539</v>
          </cell>
          <cell r="GA69">
            <v>209.39718464016914</v>
          </cell>
          <cell r="GB69">
            <v>192.27338793873787</v>
          </cell>
          <cell r="GC69">
            <v>209.71116116642952</v>
          </cell>
          <cell r="GD69">
            <v>202.60442325472832</v>
          </cell>
          <cell r="GE69">
            <v>209.05201172828674</v>
          </cell>
          <cell r="GF69">
            <v>222.34267833828926</v>
          </cell>
          <cell r="GG69">
            <v>240.41746163368225</v>
          </cell>
          <cell r="GH69">
            <v>257.03004014492035</v>
          </cell>
          <cell r="GI69">
            <v>252.20365738868713</v>
          </cell>
          <cell r="GJ69">
            <v>250.80485171079636</v>
          </cell>
          <cell r="GK69">
            <v>222.38393807411194</v>
          </cell>
          <cell r="GL69">
            <v>221.58591440320015</v>
          </cell>
          <cell r="GM69">
            <v>211.59803932905197</v>
          </cell>
          <cell r="GN69">
            <v>207.32312816381454</v>
          </cell>
          <cell r="GO69">
            <v>185.63157680630684</v>
          </cell>
          <cell r="GP69">
            <v>180.17522832751274</v>
          </cell>
          <cell r="GQ69">
            <v>176.93482956290245</v>
          </cell>
          <cell r="GR69">
            <v>160.67144930362701</v>
          </cell>
          <cell r="GS69">
            <v>163.38553485274315</v>
          </cell>
          <cell r="GT69">
            <v>163.84945529699326</v>
          </cell>
          <cell r="GU69">
            <v>180.31712156534195</v>
          </cell>
          <cell r="GV69">
            <v>176.93080422282219</v>
          </cell>
          <cell r="GW69">
            <v>174.9201468527317</v>
          </cell>
          <cell r="GX69">
            <v>168.6084136068821</v>
          </cell>
          <cell r="GY69">
            <v>166.68530738353729</v>
          </cell>
          <cell r="GZ69">
            <v>160.34942209720612</v>
          </cell>
          <cell r="HA69">
            <v>168.75735118985176</v>
          </cell>
          <cell r="HB69">
            <v>171.42413899302483</v>
          </cell>
          <cell r="HC69">
            <v>179.99710702896118</v>
          </cell>
          <cell r="HD69">
            <v>186.01901578903198</v>
          </cell>
          <cell r="HE69">
            <v>188.6958669424057</v>
          </cell>
          <cell r="HF69">
            <v>184.84059748053551</v>
          </cell>
          <cell r="HG69">
            <v>192.20696982741356</v>
          </cell>
          <cell r="HH69">
            <v>200.31803008913994</v>
          </cell>
          <cell r="HI69">
            <v>207.32312816381454</v>
          </cell>
          <cell r="HJ69">
            <v>209.15163889527321</v>
          </cell>
          <cell r="HK69">
            <v>215.2580797970295</v>
          </cell>
          <cell r="HL69">
            <v>217.78498703241348</v>
          </cell>
          <cell r="HM69">
            <v>226.27141025662422</v>
          </cell>
          <cell r="HN69">
            <v>222.56910371780396</v>
          </cell>
          <cell r="HO69">
            <v>226.94364205002785</v>
          </cell>
          <cell r="HP69">
            <v>226.27241659164429</v>
          </cell>
          <cell r="HQ69">
            <v>228.55277174711227</v>
          </cell>
          <cell r="HR69">
            <v>219.59337106347084</v>
          </cell>
          <cell r="HS69">
            <v>204.94918385148048</v>
          </cell>
          <cell r="HT69">
            <v>211.36960127949715</v>
          </cell>
          <cell r="HU69">
            <v>223.85821887850761</v>
          </cell>
          <cell r="HV69">
            <v>226.64878588914871</v>
          </cell>
          <cell r="HW69">
            <v>228.94121706485748</v>
          </cell>
          <cell r="HX69">
            <v>228.14721873402596</v>
          </cell>
          <cell r="HY69">
            <v>224.22251215577126</v>
          </cell>
          <cell r="HZ69">
            <v>220.8794672191143</v>
          </cell>
          <cell r="IA69">
            <v>231.3483704328537</v>
          </cell>
          <cell r="IB69">
            <v>217.6974358856678</v>
          </cell>
          <cell r="IC69">
            <v>191.75512540340424</v>
          </cell>
          <cell r="ID69">
            <v>184.570899695158</v>
          </cell>
          <cell r="IE69">
            <v>183.4397791326046</v>
          </cell>
          <cell r="IF69">
            <v>187.42084047198296</v>
          </cell>
          <cell r="IG69">
            <v>207.43281868100166</v>
          </cell>
          <cell r="IH69">
            <v>208.13121518492699</v>
          </cell>
          <cell r="II69">
            <v>203.21929395198822</v>
          </cell>
          <cell r="IJ69">
            <v>198.48146867752075</v>
          </cell>
          <cell r="IK69">
            <v>202.42831462621689</v>
          </cell>
          <cell r="IL69">
            <v>208.33248218894005</v>
          </cell>
          <cell r="IM69">
            <v>204.21657195687294</v>
          </cell>
          <cell r="IN69">
            <v>198.58914652466774</v>
          </cell>
          <cell r="IO69">
            <v>197.54557710886002</v>
          </cell>
          <cell r="IP69">
            <v>199.89235037565231</v>
          </cell>
          <cell r="IQ69">
            <v>203.26759803295135</v>
          </cell>
          <cell r="IR69">
            <v>201.74803215265274</v>
          </cell>
          <cell r="IS69">
            <v>204.40576294064522</v>
          </cell>
          <cell r="IT69">
            <v>203.35112383961678</v>
          </cell>
          <cell r="IU69">
            <v>205.32052147388458</v>
          </cell>
          <cell r="IV69">
            <v>221.6684338748455</v>
          </cell>
          <cell r="IW69">
            <v>241.49927178025246</v>
          </cell>
          <cell r="IX69">
            <v>242.74008285999298</v>
          </cell>
          <cell r="IY69">
            <v>248.43493273854256</v>
          </cell>
          <cell r="IZ69">
            <v>251.60488805174828</v>
          </cell>
          <cell r="JA69">
            <v>242.3335235118866</v>
          </cell>
          <cell r="JB69">
            <v>245.56385892629623</v>
          </cell>
          <cell r="JC69">
            <v>238.35145583748817</v>
          </cell>
          <cell r="JD69">
            <v>244.71652483940125</v>
          </cell>
          <cell r="JE69">
            <v>252.29523387551308</v>
          </cell>
          <cell r="JF69">
            <v>268.40565121173859</v>
          </cell>
          <cell r="JG69">
            <v>278.33415251970291</v>
          </cell>
          <cell r="JH69">
            <v>281.48901280760765</v>
          </cell>
          <cell r="JI69">
            <v>268.25470095872879</v>
          </cell>
          <cell r="JJ69">
            <v>255.50041091442108</v>
          </cell>
          <cell r="JK69">
            <v>255.10794025659561</v>
          </cell>
          <cell r="JL69">
            <v>247.68923848867416</v>
          </cell>
          <cell r="JM69">
            <v>238.16930919885635</v>
          </cell>
          <cell r="JN69">
            <v>236.31765276193619</v>
          </cell>
          <cell r="JO69">
            <v>231.48020032048225</v>
          </cell>
          <cell r="JP69">
            <v>243.69509479403496</v>
          </cell>
          <cell r="JQ69">
            <v>255.86067885160446</v>
          </cell>
          <cell r="JR69">
            <v>259.32045865058899</v>
          </cell>
          <cell r="JS69">
            <v>265.39469683170319</v>
          </cell>
          <cell r="JT69">
            <v>255.13410496711731</v>
          </cell>
          <cell r="JU69">
            <v>246.17369794845581</v>
          </cell>
          <cell r="JV69">
            <v>241.98432525992393</v>
          </cell>
          <cell r="JW69">
            <v>237.9881688952446</v>
          </cell>
          <cell r="JX69">
            <v>241.34228351712227</v>
          </cell>
          <cell r="JY69">
            <v>238.11194810271263</v>
          </cell>
          <cell r="JZ69">
            <v>253.91744592785835</v>
          </cell>
          <cell r="KA69">
            <v>249.35069760680199</v>
          </cell>
          <cell r="KB69">
            <v>234.66323798894882</v>
          </cell>
          <cell r="KC69">
            <v>224.9058136343956</v>
          </cell>
          <cell r="KD69">
            <v>229.87107062339783</v>
          </cell>
          <cell r="KE69">
            <v>232.96051913499832</v>
          </cell>
          <cell r="KF69">
            <v>252.52065292000771</v>
          </cell>
          <cell r="KG69">
            <v>260.80379647016525</v>
          </cell>
          <cell r="KH69">
            <v>269.57400617003441</v>
          </cell>
          <cell r="KI69">
            <v>273.64261865615845</v>
          </cell>
          <cell r="KJ69">
            <v>276.02360731363297</v>
          </cell>
          <cell r="KK69">
            <v>268.0282755792141</v>
          </cell>
          <cell r="KL69">
            <v>253.70108389854431</v>
          </cell>
          <cell r="KM69">
            <v>241.45197403430939</v>
          </cell>
          <cell r="KN69">
            <v>202.02074894309044</v>
          </cell>
          <cell r="KO69">
            <v>203.15790751576424</v>
          </cell>
          <cell r="KP69">
            <v>213.5030315220356</v>
          </cell>
          <cell r="KQ69">
            <v>250.32281723618507</v>
          </cell>
          <cell r="KR69">
            <v>259.80651846528053</v>
          </cell>
          <cell r="KS69">
            <v>259.6304098367691</v>
          </cell>
          <cell r="KT69">
            <v>255.55575934052467</v>
          </cell>
          <cell r="KU69">
            <v>249.08200615644455</v>
          </cell>
          <cell r="KV69">
            <v>263.61449018120766</v>
          </cell>
          <cell r="KW69">
            <v>272.72182211279869</v>
          </cell>
          <cell r="KX69">
            <v>265.80427518486977</v>
          </cell>
          <cell r="KY69">
            <v>280.40820899605751</v>
          </cell>
          <cell r="KZ69">
            <v>302.49323734641075</v>
          </cell>
          <cell r="LA69">
            <v>313.43209901452065</v>
          </cell>
          <cell r="LB69">
            <v>314.56523224711418</v>
          </cell>
          <cell r="LC69">
            <v>304.17582949995995</v>
          </cell>
          <cell r="LD69">
            <v>315.84730306267738</v>
          </cell>
          <cell r="LE69">
            <v>313.58204293251038</v>
          </cell>
          <cell r="LF69">
            <v>312.99736228585243</v>
          </cell>
          <cell r="LG69">
            <v>315.92378452420235</v>
          </cell>
          <cell r="LH69">
            <v>312.64917036890984</v>
          </cell>
          <cell r="LI69">
            <v>293.28124657273293</v>
          </cell>
          <cell r="LJ69">
            <v>286.64949879050255</v>
          </cell>
          <cell r="LK69">
            <v>285.46001079678535</v>
          </cell>
          <cell r="LL69">
            <v>288.54241496324539</v>
          </cell>
          <cell r="LM69">
            <v>290.6074144244194</v>
          </cell>
          <cell r="LN69">
            <v>304.09029102325439</v>
          </cell>
          <cell r="LO69">
            <v>303.81254255771637</v>
          </cell>
          <cell r="LP69">
            <v>308.06430801749229</v>
          </cell>
          <cell r="LQ69">
            <v>299.46316260099411</v>
          </cell>
          <cell r="LR69">
            <v>312.98126092553139</v>
          </cell>
          <cell r="LS69">
            <v>307.02878928184509</v>
          </cell>
          <cell r="LT69">
            <v>277.83702301979065</v>
          </cell>
          <cell r="LU69">
            <v>256.2511368393898</v>
          </cell>
          <cell r="LV69">
            <v>252.88494619727135</v>
          </cell>
          <cell r="LW69">
            <v>247.80798602104187</v>
          </cell>
          <cell r="LX69">
            <v>250.67805349826813</v>
          </cell>
          <cell r="LY69">
            <v>232.39294618368149</v>
          </cell>
          <cell r="LZ69">
            <v>232.4855290055275</v>
          </cell>
          <cell r="MA69">
            <v>235.80542823672295</v>
          </cell>
          <cell r="MB69">
            <v>227.36529642343521</v>
          </cell>
          <cell r="MC69">
            <v>219.72922629117966</v>
          </cell>
          <cell r="MD69">
            <v>220.73052963614464</v>
          </cell>
          <cell r="ME69">
            <v>214.06154745817184</v>
          </cell>
          <cell r="MF69">
            <v>214.07764881849289</v>
          </cell>
          <cell r="MG69">
            <v>213.01596537232399</v>
          </cell>
          <cell r="MH69">
            <v>223.29769027233124</v>
          </cell>
          <cell r="MI69">
            <v>246.2521920800209</v>
          </cell>
          <cell r="MJ69">
            <v>258.6673472225666</v>
          </cell>
          <cell r="MK69">
            <v>264.88448497653008</v>
          </cell>
          <cell r="ML69">
            <v>264.35314008593559</v>
          </cell>
          <cell r="MM69">
            <v>269.30028304457664</v>
          </cell>
          <cell r="MN69">
            <v>264.8140415251255</v>
          </cell>
          <cell r="MO69">
            <v>266.29134133458138</v>
          </cell>
          <cell r="MP69">
            <v>277.22517132759094</v>
          </cell>
          <cell r="MQ69">
            <v>280.66482442617416</v>
          </cell>
          <cell r="MR69">
            <v>298.10159131884575</v>
          </cell>
          <cell r="MS69">
            <v>306.70877474546432</v>
          </cell>
          <cell r="MT69">
            <v>322.57163366675377</v>
          </cell>
          <cell r="MU69">
            <v>328.67505556344986</v>
          </cell>
          <cell r="MV69">
            <v>335.77877447009087</v>
          </cell>
          <cell r="MW69">
            <v>323.69168454408646</v>
          </cell>
          <cell r="MX69">
            <v>323.95333164930344</v>
          </cell>
          <cell r="MY69">
            <v>314.01677966117859</v>
          </cell>
          <cell r="MZ69">
            <v>299.49335265159607</v>
          </cell>
          <cell r="NA69">
            <v>303.52372440695763</v>
          </cell>
          <cell r="NB69">
            <v>309.89684408903122</v>
          </cell>
          <cell r="NC69">
            <v>309.662368029356</v>
          </cell>
          <cell r="ND69">
            <v>322.16004264354706</v>
          </cell>
          <cell r="NE69">
            <v>352.16291493177414</v>
          </cell>
          <cell r="NF69">
            <v>367.55179005861282</v>
          </cell>
          <cell r="NG69">
            <v>395.41016241908073</v>
          </cell>
          <cell r="NH69">
            <v>391.28720784187317</v>
          </cell>
          <cell r="NI69">
            <v>343.85159400105476</v>
          </cell>
          <cell r="NJ69">
            <v>315.69937181472778</v>
          </cell>
          <cell r="NK69">
            <v>310.74518451094627</v>
          </cell>
          <cell r="NL69">
            <v>313.23083201050758</v>
          </cell>
          <cell r="NM69">
            <v>302.95111978054047</v>
          </cell>
          <cell r="NN69">
            <v>287.77458134293556</v>
          </cell>
          <cell r="NO69">
            <v>286.17350232601166</v>
          </cell>
          <cell r="NP69">
            <v>302.63714325428009</v>
          </cell>
          <cell r="NQ69">
            <v>326.51546061038971</v>
          </cell>
          <cell r="NR69">
            <v>326.35444700717926</v>
          </cell>
          <cell r="NS69">
            <v>338.94872978329659</v>
          </cell>
          <cell r="NT69">
            <v>341.35990849137306</v>
          </cell>
          <cell r="NU69">
            <v>352.4889674782753</v>
          </cell>
          <cell r="NV69">
            <v>353.41077035665512</v>
          </cell>
          <cell r="NW69">
            <v>349.16101756691933</v>
          </cell>
          <cell r="NX69">
            <v>349.89262312650681</v>
          </cell>
          <cell r="NY69">
            <v>356.73469492793083</v>
          </cell>
          <cell r="NZ69">
            <v>373.71458572149277</v>
          </cell>
          <cell r="OA69">
            <v>379.41144827008247</v>
          </cell>
          <cell r="OB69">
            <v>339.39453619718552</v>
          </cell>
          <cell r="OC69">
            <v>323.50148722529411</v>
          </cell>
          <cell r="OD69">
            <v>333.0395305454731</v>
          </cell>
          <cell r="OE69">
            <v>345.03605031967163</v>
          </cell>
          <cell r="OF69">
            <v>348.73131251335144</v>
          </cell>
          <cell r="OG69">
            <v>353.85657677054405</v>
          </cell>
          <cell r="OH69">
            <v>396.26655352115631</v>
          </cell>
          <cell r="OI69">
            <v>399.35801470279694</v>
          </cell>
          <cell r="OJ69">
            <v>397.90386059880257</v>
          </cell>
          <cell r="OK69">
            <v>395.02876144647598</v>
          </cell>
          <cell r="OL69">
            <v>397.95820268988609</v>
          </cell>
          <cell r="OM69">
            <v>404.35748708248138</v>
          </cell>
          <cell r="ON69">
            <v>399.51802197098732</v>
          </cell>
          <cell r="OO69">
            <v>387.93409955501556</v>
          </cell>
          <cell r="OP69">
            <v>379.95486918091774</v>
          </cell>
          <cell r="OQ69">
            <v>392.80174204707146</v>
          </cell>
          <cell r="OR69">
            <v>398.09003257751465</v>
          </cell>
          <cell r="OS69">
            <v>418.80241996049881</v>
          </cell>
          <cell r="OT69">
            <v>420.13782653212547</v>
          </cell>
          <cell r="OU69">
            <v>417.07554906606674</v>
          </cell>
          <cell r="OV69">
            <v>427.43979343771935</v>
          </cell>
          <cell r="OW69">
            <v>433.53315198421478</v>
          </cell>
          <cell r="OX69">
            <v>458.35239258408546</v>
          </cell>
          <cell r="OY69">
            <v>480.28747701644897</v>
          </cell>
          <cell r="OZ69">
            <v>498.65208479762077</v>
          </cell>
          <cell r="PA69">
            <v>501.30377757549286</v>
          </cell>
          <cell r="PB69">
            <v>459.48653215169907</v>
          </cell>
          <cell r="PC69">
            <v>440.38830614089966</v>
          </cell>
          <cell r="PD69">
            <v>439.68487796187401</v>
          </cell>
          <cell r="PE69">
            <v>439.46851593255997</v>
          </cell>
          <cell r="PF69">
            <v>433.17791572213173</v>
          </cell>
          <cell r="PG69">
            <v>428.66651582717896</v>
          </cell>
          <cell r="PH69">
            <v>422.3879916369915</v>
          </cell>
          <cell r="PI69">
            <v>418.05270037055016</v>
          </cell>
          <cell r="PJ69">
            <v>413.93477746844292</v>
          </cell>
          <cell r="PK69">
            <v>408.50459370017052</v>
          </cell>
          <cell r="PL69">
            <v>409.93459576368332</v>
          </cell>
          <cell r="PM69">
            <v>409.84704461693764</v>
          </cell>
          <cell r="PN69">
            <v>425.31843921542168</v>
          </cell>
          <cell r="PO69">
            <v>453.02586132287979</v>
          </cell>
          <cell r="PP69">
            <v>462.71284222602844</v>
          </cell>
          <cell r="PQ69">
            <v>456.22600668668747</v>
          </cell>
          <cell r="PR69">
            <v>450.81594961881638</v>
          </cell>
          <cell r="PS69">
            <v>429.66077482700348</v>
          </cell>
          <cell r="PT69">
            <v>412.1918052136898</v>
          </cell>
          <cell r="PU69">
            <v>389.3107658624649</v>
          </cell>
          <cell r="PV69">
            <v>394.65037947893143</v>
          </cell>
          <cell r="PW69">
            <v>382.69008776545525</v>
          </cell>
          <cell r="PX69">
            <v>368.29446530342102</v>
          </cell>
          <cell r="PY69">
            <v>366.6068414747715</v>
          </cell>
          <cell r="PZ69">
            <v>364.71493163704872</v>
          </cell>
          <cell r="QA69">
            <v>367.35656106472015</v>
          </cell>
          <cell r="QB69">
            <v>365.89838162064552</v>
          </cell>
          <cell r="QC69">
            <v>369.18004012107849</v>
          </cell>
          <cell r="QD69">
            <v>372.40433752536774</v>
          </cell>
          <cell r="QE69">
            <v>350.01539599895477</v>
          </cell>
          <cell r="QF69">
            <v>336.26483428478241</v>
          </cell>
          <cell r="QG69">
            <v>320.72802790999413</v>
          </cell>
          <cell r="QH69">
            <v>309.59494358301163</v>
          </cell>
          <cell r="QI69">
            <v>305.8654659986496</v>
          </cell>
          <cell r="QJ69">
            <v>297.85503923892975</v>
          </cell>
          <cell r="QK69">
            <v>290.79962441325188</v>
          </cell>
          <cell r="QL69">
            <v>283.0075723528862</v>
          </cell>
          <cell r="QM69">
            <v>281.92374953627586</v>
          </cell>
          <cell r="QN69">
            <v>286.52270057797432</v>
          </cell>
          <cell r="QO69">
            <v>287.58539035916328</v>
          </cell>
          <cell r="QP69">
            <v>286.92020291090012</v>
          </cell>
          <cell r="QQ69">
            <v>297.18985179066658</v>
          </cell>
          <cell r="QR69">
            <v>317.09314581751823</v>
          </cell>
          <cell r="QS69">
            <v>322.18117567896843</v>
          </cell>
          <cell r="QT69">
            <v>330.37576174736023</v>
          </cell>
          <cell r="QU69">
            <v>331.20598813891411</v>
          </cell>
          <cell r="QV69">
            <v>316.00127232074738</v>
          </cell>
          <cell r="QW69">
            <v>308.41149359941483</v>
          </cell>
          <cell r="QX69">
            <v>302.3845531642437</v>
          </cell>
          <cell r="QY69">
            <v>295.90476197004318</v>
          </cell>
          <cell r="QZ69">
            <v>300.52283337712288</v>
          </cell>
          <cell r="RA69">
            <v>285.54957461357117</v>
          </cell>
          <cell r="RB69">
            <v>270.23919361829758</v>
          </cell>
          <cell r="RC69">
            <v>267.46875330805779</v>
          </cell>
          <cell r="RD69">
            <v>276.41104629635811</v>
          </cell>
          <cell r="RE69">
            <v>274.69021341204643</v>
          </cell>
          <cell r="RF69">
            <v>305.61186957359314</v>
          </cell>
          <cell r="RG69">
            <v>299.79726582765579</v>
          </cell>
          <cell r="RH69">
            <v>303.97858783602715</v>
          </cell>
          <cell r="RI69">
            <v>318.61975604295731</v>
          </cell>
          <cell r="RJ69">
            <v>307.6406409740448</v>
          </cell>
          <cell r="RK69">
            <v>305.94798547029495</v>
          </cell>
          <cell r="RL69">
            <v>307.11332142353058</v>
          </cell>
          <cell r="RM69">
            <v>315.41256633400917</v>
          </cell>
          <cell r="RN69">
            <v>310.64052566885948</v>
          </cell>
          <cell r="RO69">
            <v>318.67912980914116</v>
          </cell>
          <cell r="RP69">
            <v>315.51219350099564</v>
          </cell>
          <cell r="RQ69">
            <v>319.83943408727646</v>
          </cell>
          <cell r="RR69">
            <v>327.88105723261833</v>
          </cell>
          <cell r="RS69">
            <v>322.01311773061752</v>
          </cell>
          <cell r="RT69">
            <v>320.51669755578041</v>
          </cell>
          <cell r="RU69">
            <v>320.14636626839638</v>
          </cell>
          <cell r="RV69">
            <v>318.87838414311409</v>
          </cell>
          <cell r="RW69">
            <v>323.59708905220032</v>
          </cell>
          <cell r="RX69">
            <v>328.14471700787544</v>
          </cell>
          <cell r="RY69">
            <v>326.10185691714287</v>
          </cell>
          <cell r="RZ69">
            <v>357.52366158366203</v>
          </cell>
          <cell r="SA69">
            <v>361.85593384504318</v>
          </cell>
          <cell r="SB69">
            <v>344.55099684000015</v>
          </cell>
          <cell r="SC69">
            <v>335.53020972013474</v>
          </cell>
          <cell r="SD69">
            <v>338.25133961439133</v>
          </cell>
          <cell r="SE69">
            <v>344.86195436120033</v>
          </cell>
          <cell r="SF69">
            <v>343.24074864387512</v>
          </cell>
          <cell r="SG69">
            <v>343.61309260129929</v>
          </cell>
          <cell r="SH69">
            <v>345.42348930239677</v>
          </cell>
          <cell r="SI69">
            <v>340.30627572536469</v>
          </cell>
          <cell r="SJ69">
            <v>331.2120261490345</v>
          </cell>
          <cell r="SK69">
            <v>317.92035320401192</v>
          </cell>
          <cell r="SL69">
            <v>315.240483045578</v>
          </cell>
          <cell r="SM69">
            <v>312.54048618674278</v>
          </cell>
          <cell r="SN69">
            <v>313.33850985765457</v>
          </cell>
          <cell r="SO69">
            <v>312.2788390815258</v>
          </cell>
          <cell r="SP69">
            <v>313.60921397805214</v>
          </cell>
          <cell r="SQ69">
            <v>314.57831460237503</v>
          </cell>
          <cell r="SR69">
            <v>318.9448022544384</v>
          </cell>
          <cell r="TJ69" t="str">
            <v>TMT/ AUTO</v>
          </cell>
        </row>
        <row r="70">
          <cell r="A70" t="str">
            <v>XS1405765659 Corp</v>
          </cell>
          <cell r="B70" t="str">
            <v>SESGFP 5 5/8 PERP nc-24</v>
          </cell>
          <cell r="C70" t="str">
            <v>XS1405765659</v>
          </cell>
          <cell r="D70">
            <v>348.26185412138699</v>
          </cell>
          <cell r="E70">
            <v>314.76189016127586</v>
          </cell>
          <cell r="F70">
            <v>311.75652138268947</v>
          </cell>
          <cell r="G70">
            <v>308.36823302918674</v>
          </cell>
          <cell r="H70">
            <v>315.83966379511355</v>
          </cell>
          <cell r="I70">
            <v>329.29883694791795</v>
          </cell>
          <cell r="J70">
            <v>342.78800380110744</v>
          </cell>
          <cell r="K70">
            <v>352.30900409334896</v>
          </cell>
          <cell r="L70">
            <v>368.49660419118408</v>
          </cell>
          <cell r="M70">
            <v>371.55096268039944</v>
          </cell>
          <cell r="N70">
            <v>373.84748033988473</v>
          </cell>
          <cell r="O70">
            <v>371.4159910286665</v>
          </cell>
          <cell r="P70">
            <v>372.88668213754892</v>
          </cell>
          <cell r="Q70">
            <v>369.05048785829541</v>
          </cell>
          <cell r="R70">
            <v>363.6546211590171</v>
          </cell>
          <cell r="S70">
            <v>362.37988889265063</v>
          </cell>
          <cell r="T70">
            <v>363.51365076720714</v>
          </cell>
          <cell r="U70">
            <v>370.19124826294183</v>
          </cell>
          <cell r="V70">
            <v>366.55201261621716</v>
          </cell>
          <cell r="W70">
            <v>376.85284911847117</v>
          </cell>
          <cell r="X70">
            <v>378.14957676512</v>
          </cell>
          <cell r="Y70">
            <v>403.8831719055176</v>
          </cell>
          <cell r="Z70">
            <v>424.53183504062889</v>
          </cell>
          <cell r="AA70">
            <v>429.01989240825179</v>
          </cell>
          <cell r="AB70">
            <v>429.45380127382276</v>
          </cell>
          <cell r="AC70">
            <v>436.87424274909495</v>
          </cell>
          <cell r="AD70">
            <v>439.85061761730907</v>
          </cell>
          <cell r="AE70">
            <v>444.20170375317338</v>
          </cell>
          <cell r="AF70">
            <v>444.14071656239031</v>
          </cell>
          <cell r="AG70">
            <v>444.82557272118328</v>
          </cell>
          <cell r="AH70">
            <v>448.17886842423678</v>
          </cell>
          <cell r="AI70">
            <v>450.99927605044843</v>
          </cell>
          <cell r="AJ70">
            <v>472.6697245786786</v>
          </cell>
          <cell r="AK70">
            <v>480.28812447649244</v>
          </cell>
          <cell r="AL70">
            <v>488.14547418737408</v>
          </cell>
          <cell r="AM70">
            <v>504.56502556818725</v>
          </cell>
          <cell r="AN70">
            <v>513.23820392954349</v>
          </cell>
          <cell r="AO70">
            <v>516.27556598854062</v>
          </cell>
          <cell r="AP70">
            <v>515.29277240592239</v>
          </cell>
          <cell r="AQ70">
            <v>515.58571087968346</v>
          </cell>
          <cell r="AR70">
            <v>513.34618125092982</v>
          </cell>
          <cell r="AS70">
            <v>514.85586417031288</v>
          </cell>
          <cell r="AT70">
            <v>511.46157707673314</v>
          </cell>
          <cell r="AU70">
            <v>510.20384124058484</v>
          </cell>
          <cell r="AV70">
            <v>500.68384073835608</v>
          </cell>
          <cell r="AW70">
            <v>493.36337826436755</v>
          </cell>
          <cell r="AX70">
            <v>515.09981293344492</v>
          </cell>
          <cell r="AY70">
            <v>490.37200654596091</v>
          </cell>
          <cell r="AZ70">
            <v>487.406629367888</v>
          </cell>
          <cell r="BA70">
            <v>465.66719532877204</v>
          </cell>
          <cell r="BB70">
            <v>450.39940204274654</v>
          </cell>
          <cell r="BC70">
            <v>438.91881332534552</v>
          </cell>
          <cell r="BD70">
            <v>451.94507740259172</v>
          </cell>
          <cell r="BE70">
            <v>499.8880078881383</v>
          </cell>
          <cell r="BF70">
            <v>531.76731223744162</v>
          </cell>
          <cell r="BG70">
            <v>549.12966560035943</v>
          </cell>
          <cell r="BH70">
            <v>561.54705755978819</v>
          </cell>
          <cell r="BI70">
            <v>565.79016637426616</v>
          </cell>
          <cell r="BJ70">
            <v>562.65782426404951</v>
          </cell>
          <cell r="BK70">
            <v>565.2052892167568</v>
          </cell>
          <cell r="BL70">
            <v>592.78549651086325</v>
          </cell>
          <cell r="BM70">
            <v>609.29902815288312</v>
          </cell>
          <cell r="BN70">
            <v>610.47578099799159</v>
          </cell>
          <cell r="BO70">
            <v>621.88638441449405</v>
          </cell>
          <cell r="BP70">
            <v>636.62528878372905</v>
          </cell>
          <cell r="BQ70">
            <v>652.10603734248878</v>
          </cell>
          <cell r="BR70">
            <v>671.3639925697446</v>
          </cell>
          <cell r="BS70">
            <v>691.25481487512582</v>
          </cell>
          <cell r="BT70">
            <v>700.43988572305443</v>
          </cell>
          <cell r="BU70">
            <v>693.87826386880874</v>
          </cell>
          <cell r="BV70">
            <v>692.38857674968244</v>
          </cell>
          <cell r="BW70">
            <v>702.11853315460678</v>
          </cell>
          <cell r="BX70">
            <v>704.78097395879024</v>
          </cell>
          <cell r="BY70">
            <v>715.85964709103109</v>
          </cell>
          <cell r="BZ70">
            <v>725.56660832566024</v>
          </cell>
          <cell r="CA70">
            <v>717.94920821785934</v>
          </cell>
          <cell r="CB70">
            <v>709.4849859691858</v>
          </cell>
          <cell r="CC70">
            <v>665.34725627249475</v>
          </cell>
          <cell r="CD70">
            <v>656.32215182662014</v>
          </cell>
          <cell r="CE70">
            <v>624.8547609626055</v>
          </cell>
          <cell r="CF70">
            <v>608.00629966628549</v>
          </cell>
          <cell r="CG70">
            <v>613.85807061141725</v>
          </cell>
          <cell r="CH70">
            <v>618.51409270119666</v>
          </cell>
          <cell r="CI70">
            <v>619.95079094964262</v>
          </cell>
          <cell r="CJ70">
            <v>622.12633401757478</v>
          </cell>
          <cell r="CK70">
            <v>616.31355488294366</v>
          </cell>
          <cell r="CL70">
            <v>614.61691123116009</v>
          </cell>
          <cell r="CM70">
            <v>609.14106133085488</v>
          </cell>
          <cell r="CN70">
            <v>603.78618602210281</v>
          </cell>
          <cell r="CO70">
            <v>611.49056786102062</v>
          </cell>
          <cell r="CP70">
            <v>683.63241581726072</v>
          </cell>
          <cell r="CQ70">
            <v>729.42979693526024</v>
          </cell>
          <cell r="CR70">
            <v>734.54472264093158</v>
          </cell>
          <cell r="CS70">
            <v>788.2614404506088</v>
          </cell>
          <cell r="CT70">
            <v>790.36699821764228</v>
          </cell>
          <cell r="CU70">
            <v>780.00217515456677</v>
          </cell>
          <cell r="CV70">
            <v>785.40504038393499</v>
          </cell>
          <cell r="CW70">
            <v>792.6665152471661</v>
          </cell>
          <cell r="CX70">
            <v>798.76923348551986</v>
          </cell>
          <cell r="CY70">
            <v>786.08589738267654</v>
          </cell>
          <cell r="CZ70">
            <v>800.50186957776543</v>
          </cell>
          <cell r="DA70">
            <v>804.2440835958123</v>
          </cell>
          <cell r="DB70">
            <v>842.05814146131274</v>
          </cell>
          <cell r="DC70">
            <v>839.88659755343201</v>
          </cell>
          <cell r="DD70">
            <v>816.38853288173675</v>
          </cell>
          <cell r="DE70">
            <v>777.36872826075557</v>
          </cell>
          <cell r="DF70">
            <v>784.87315209710596</v>
          </cell>
          <cell r="DG70">
            <v>707.82533454787733</v>
          </cell>
          <cell r="DH70">
            <v>588.94030412149425</v>
          </cell>
          <cell r="DI70">
            <v>529.7857284319997</v>
          </cell>
          <cell r="DJ70">
            <v>519.44290074920661</v>
          </cell>
          <cell r="DK70">
            <v>452.63793188148736</v>
          </cell>
          <cell r="DL70">
            <v>436.23437714087964</v>
          </cell>
          <cell r="DM70">
            <v>450.07746965861321</v>
          </cell>
          <cell r="DN70">
            <v>365.4612417122126</v>
          </cell>
          <cell r="DO70">
            <v>346.80116091263295</v>
          </cell>
          <cell r="DP70">
            <v>344.21270456939936</v>
          </cell>
          <cell r="DQ70">
            <v>351.60315234428646</v>
          </cell>
          <cell r="DR70">
            <v>351.22123255938294</v>
          </cell>
          <cell r="DS70">
            <v>326.95033020776509</v>
          </cell>
          <cell r="DT70">
            <v>287.77755771481992</v>
          </cell>
          <cell r="DU70">
            <v>270.88910481798649</v>
          </cell>
          <cell r="DV70">
            <v>263.38668056166171</v>
          </cell>
          <cell r="DW70">
            <v>249.758542896688</v>
          </cell>
          <cell r="DX70">
            <v>233.967859433949</v>
          </cell>
          <cell r="DY70">
            <v>235.14161290901899</v>
          </cell>
          <cell r="DZ70">
            <v>233.88887602293491</v>
          </cell>
          <cell r="EA70">
            <v>235.00264209723471</v>
          </cell>
          <cell r="EB70">
            <v>233.80189429181814</v>
          </cell>
          <cell r="EC70">
            <v>233.28000390511752</v>
          </cell>
          <cell r="ED70">
            <v>232.80610343903302</v>
          </cell>
          <cell r="EE70">
            <v>231.35340855038166</v>
          </cell>
          <cell r="EF70">
            <v>231.92428864771128</v>
          </cell>
          <cell r="EG70">
            <v>231.889295997262</v>
          </cell>
          <cell r="EH70">
            <v>226.97832745420934</v>
          </cell>
          <cell r="EI70">
            <v>251.9120905843377</v>
          </cell>
          <cell r="EJ70">
            <v>273.04065292561057</v>
          </cell>
          <cell r="EK70">
            <v>284.05933865708113</v>
          </cell>
          <cell r="EL70">
            <v>292.79350420922043</v>
          </cell>
          <cell r="EM70">
            <v>293.51635238850116</v>
          </cell>
          <cell r="EN70">
            <v>295.37496202236417</v>
          </cell>
          <cell r="EO70">
            <v>281.43588966339826</v>
          </cell>
          <cell r="EP70">
            <v>264.44145902520421</v>
          </cell>
          <cell r="EQ70">
            <v>271.53496916627881</v>
          </cell>
          <cell r="ER70">
            <v>260.44929750394823</v>
          </cell>
          <cell r="ES70">
            <v>258.95861059480904</v>
          </cell>
          <cell r="ET70">
            <v>256.69108684569596</v>
          </cell>
          <cell r="EU70">
            <v>257.36794468438626</v>
          </cell>
          <cell r="EV70">
            <v>251.97307777512074</v>
          </cell>
          <cell r="EW70">
            <v>254.6355185793042</v>
          </cell>
          <cell r="EX70">
            <v>257.07400642061231</v>
          </cell>
          <cell r="EY70">
            <v>263.10174040800331</v>
          </cell>
          <cell r="EZ70">
            <v>260.44529834389687</v>
          </cell>
          <cell r="FA70">
            <v>260.64225697642564</v>
          </cell>
          <cell r="FB70">
            <v>258.45371663832663</v>
          </cell>
          <cell r="FC70">
            <v>260.50228637462857</v>
          </cell>
          <cell r="FD70">
            <v>264.41246511483195</v>
          </cell>
          <cell r="FE70">
            <v>264.92435760140421</v>
          </cell>
          <cell r="FF70">
            <v>264.71940064877271</v>
          </cell>
          <cell r="FG70">
            <v>258.92461773437259</v>
          </cell>
          <cell r="FH70">
            <v>253.66672205686569</v>
          </cell>
          <cell r="FI70">
            <v>253.53275019514561</v>
          </cell>
          <cell r="FJ70">
            <v>251.91309037435056</v>
          </cell>
          <cell r="FK70">
            <v>250.13646352154015</v>
          </cell>
          <cell r="FL70">
            <v>250.49538813614845</v>
          </cell>
          <cell r="FM70">
            <v>257.61389302754401</v>
          </cell>
          <cell r="FN70">
            <v>258.92561752438547</v>
          </cell>
          <cell r="FO70">
            <v>255.87525819522142</v>
          </cell>
          <cell r="FP70">
            <v>263.53264990353586</v>
          </cell>
          <cell r="FQ70">
            <v>259.99339325809478</v>
          </cell>
          <cell r="FR70">
            <v>270.99008360928298</v>
          </cell>
          <cell r="FS70">
            <v>270.4831900727749</v>
          </cell>
          <cell r="FT70">
            <v>275.50713488727808</v>
          </cell>
          <cell r="FU70">
            <v>277.03881318694351</v>
          </cell>
          <cell r="FV70">
            <v>279.23435205513238</v>
          </cell>
          <cell r="FW70">
            <v>280.33712043929103</v>
          </cell>
          <cell r="FX70">
            <v>283.28750076717137</v>
          </cell>
          <cell r="FY70">
            <v>284.86916856747865</v>
          </cell>
          <cell r="FZ70">
            <v>279.0943814533353</v>
          </cell>
          <cell r="GA70">
            <v>274.45835516381266</v>
          </cell>
          <cell r="GB70">
            <v>282.04176241117716</v>
          </cell>
          <cell r="GC70">
            <v>279.40831551736591</v>
          </cell>
          <cell r="GD70">
            <v>280.87000851613283</v>
          </cell>
          <cell r="GE70">
            <v>282.37769185549024</v>
          </cell>
          <cell r="GF70">
            <v>289.01229838067292</v>
          </cell>
          <cell r="GG70">
            <v>306.61860050672294</v>
          </cell>
          <cell r="GH70">
            <v>312.47736998194455</v>
          </cell>
          <cell r="GI70">
            <v>316.88644393855333</v>
          </cell>
          <cell r="GJ70">
            <v>318.78004622286556</v>
          </cell>
          <cell r="GK70">
            <v>281.35590646237137</v>
          </cell>
          <cell r="GL70">
            <v>275.54012795770171</v>
          </cell>
          <cell r="GM70">
            <v>267.79175535821918</v>
          </cell>
          <cell r="GN70">
            <v>265.73318772178885</v>
          </cell>
          <cell r="GO70">
            <v>239.21975637137891</v>
          </cell>
          <cell r="GP70">
            <v>237.64908626121283</v>
          </cell>
          <cell r="GQ70">
            <v>230.6635534415245</v>
          </cell>
          <cell r="GR70">
            <v>225.93354689079521</v>
          </cell>
          <cell r="GS70">
            <v>231.70833400493862</v>
          </cell>
          <cell r="GT70">
            <v>229.88671660155057</v>
          </cell>
          <cell r="GU70">
            <v>236.92823766195775</v>
          </cell>
          <cell r="GV70">
            <v>242.22912431001663</v>
          </cell>
          <cell r="GW70">
            <v>243.49385867625475</v>
          </cell>
          <cell r="GX70">
            <v>240.94739351356029</v>
          </cell>
          <cell r="GY70">
            <v>239.54768749558926</v>
          </cell>
          <cell r="GZ70">
            <v>239.53369043540954</v>
          </cell>
          <cell r="HA70">
            <v>243.47586245602369</v>
          </cell>
          <cell r="HB70">
            <v>252.01906811571121</v>
          </cell>
          <cell r="HC70">
            <v>253.33879093265534</v>
          </cell>
          <cell r="HD70">
            <v>257.19498101216556</v>
          </cell>
          <cell r="HE70">
            <v>257.77485921961068</v>
          </cell>
          <cell r="HF70">
            <v>260.44829771393535</v>
          </cell>
          <cell r="HG70">
            <v>267.11089835947752</v>
          </cell>
          <cell r="HH70">
            <v>267.47882108420134</v>
          </cell>
          <cell r="HI70">
            <v>273.28160231870413</v>
          </cell>
          <cell r="HJ70">
            <v>277.87263805764911</v>
          </cell>
          <cell r="HK70">
            <v>279.09938040339949</v>
          </cell>
          <cell r="HL70">
            <v>286.58680780953171</v>
          </cell>
          <cell r="HM70">
            <v>289.85912052154544</v>
          </cell>
          <cell r="HN70">
            <v>291.43079042172434</v>
          </cell>
          <cell r="HO70">
            <v>287.20267845743894</v>
          </cell>
          <cell r="HP70">
            <v>288.68136788642408</v>
          </cell>
          <cell r="HQ70">
            <v>288.79334436786172</v>
          </cell>
          <cell r="HR70">
            <v>285.7919747493267</v>
          </cell>
          <cell r="HS70">
            <v>277.18378273880484</v>
          </cell>
          <cell r="HT70">
            <v>282.49066812694076</v>
          </cell>
          <cell r="HU70">
            <v>284.94215323841576</v>
          </cell>
          <cell r="HV70">
            <v>290.6189609313011</v>
          </cell>
          <cell r="HW70">
            <v>290.72093951261041</v>
          </cell>
          <cell r="HX70">
            <v>290.41000481861829</v>
          </cell>
          <cell r="HY70">
            <v>289.60017490822077</v>
          </cell>
          <cell r="HZ70">
            <v>284.43925886195899</v>
          </cell>
          <cell r="IA70">
            <v>285.75898167890313</v>
          </cell>
          <cell r="IB70">
            <v>282.04176241117716</v>
          </cell>
          <cell r="IC70">
            <v>270.68014870530368</v>
          </cell>
          <cell r="ID70">
            <v>266.71598130440714</v>
          </cell>
          <cell r="IE70">
            <v>263.36968413144353</v>
          </cell>
          <cell r="IF70">
            <v>268.18267325323819</v>
          </cell>
          <cell r="IG70">
            <v>298.71726003527641</v>
          </cell>
          <cell r="IH70">
            <v>296.0158274205923</v>
          </cell>
          <cell r="II70">
            <v>296.21178626310825</v>
          </cell>
          <cell r="IJ70">
            <v>296.11680621188879</v>
          </cell>
          <cell r="IK70">
            <v>293.4783603680134</v>
          </cell>
          <cell r="IL70">
            <v>310.35081662464142</v>
          </cell>
          <cell r="IM70">
            <v>312.17143423801662</v>
          </cell>
          <cell r="IN70">
            <v>313.71910917788745</v>
          </cell>
          <cell r="IO70">
            <v>314.11802539300919</v>
          </cell>
          <cell r="IP70">
            <v>314.75089247113465</v>
          </cell>
          <cell r="IQ70">
            <v>316.74047459667923</v>
          </cell>
          <cell r="IR70">
            <v>316.37455145198106</v>
          </cell>
          <cell r="IS70">
            <v>313.99305164140463</v>
          </cell>
          <cell r="IT70">
            <v>314.75289205116036</v>
          </cell>
          <cell r="IU70">
            <v>316.10260856848953</v>
          </cell>
          <cell r="IV70">
            <v>325.17370335495474</v>
          </cell>
          <cell r="IW70">
            <v>337.99800984960797</v>
          </cell>
          <cell r="IX70">
            <v>343.09393954503537</v>
          </cell>
          <cell r="IY70">
            <v>352.00506792944668</v>
          </cell>
          <cell r="IZ70">
            <v>354.3165824391246</v>
          </cell>
          <cell r="JA70">
            <v>341.00437841820718</v>
          </cell>
          <cell r="JB70">
            <v>336.97522466647627</v>
          </cell>
          <cell r="JC70">
            <v>335.42055119651553</v>
          </cell>
          <cell r="JD70">
            <v>335.82646594172718</v>
          </cell>
          <cell r="JE70">
            <v>341.13435111987593</v>
          </cell>
          <cell r="JF70">
            <v>346.14629845422508</v>
          </cell>
          <cell r="JG70">
            <v>351.35820379114153</v>
          </cell>
          <cell r="JH70">
            <v>355.44734494364263</v>
          </cell>
          <cell r="JI70">
            <v>343.52984799063205</v>
          </cell>
          <cell r="JJ70">
            <v>334.6977030172348</v>
          </cell>
          <cell r="JK70">
            <v>330.7955225971341</v>
          </cell>
          <cell r="JL70">
            <v>325.81056959313156</v>
          </cell>
          <cell r="JM70">
            <v>315.23978978741167</v>
          </cell>
          <cell r="JN70">
            <v>315.29477823811766</v>
          </cell>
          <cell r="JO70">
            <v>314.84887189239265</v>
          </cell>
          <cell r="JP70">
            <v>322.6372360923886</v>
          </cell>
          <cell r="JQ70">
            <v>327.85613995939497</v>
          </cell>
          <cell r="JR70">
            <v>326.14749882745741</v>
          </cell>
          <cell r="JS70">
            <v>327.97811434096099</v>
          </cell>
          <cell r="JT70">
            <v>330.99847996973989</v>
          </cell>
          <cell r="JU70">
            <v>318.86902753400801</v>
          </cell>
          <cell r="JV70">
            <v>308.38322987937926</v>
          </cell>
          <cell r="JW70">
            <v>310.78072633016109</v>
          </cell>
          <cell r="JX70">
            <v>307.21747472441194</v>
          </cell>
          <cell r="JY70">
            <v>306.12670382040739</v>
          </cell>
          <cell r="JZ70">
            <v>316.39954620230196</v>
          </cell>
          <cell r="KA70">
            <v>317.16538535213471</v>
          </cell>
          <cell r="KB70">
            <v>316.7464733367562</v>
          </cell>
          <cell r="KC70">
            <v>305.65180356431006</v>
          </cell>
          <cell r="KD70">
            <v>309.39601716238263</v>
          </cell>
          <cell r="KE70">
            <v>313.87907557994129</v>
          </cell>
          <cell r="KF70">
            <v>325.7905737928748</v>
          </cell>
          <cell r="KG70">
            <v>331.94728069192172</v>
          </cell>
          <cell r="KH70">
            <v>340.26053464865686</v>
          </cell>
          <cell r="KI70">
            <v>344.23270036965607</v>
          </cell>
          <cell r="KJ70">
            <v>348.98670188069343</v>
          </cell>
          <cell r="KK70">
            <v>346.44723524808882</v>
          </cell>
          <cell r="KL70">
            <v>337.63808544498681</v>
          </cell>
          <cell r="KM70">
            <v>326.85734973657128</v>
          </cell>
          <cell r="KN70">
            <v>296.88264536172153</v>
          </cell>
          <cell r="KO70">
            <v>308.96810703688863</v>
          </cell>
          <cell r="KP70">
            <v>317.57229988735918</v>
          </cell>
          <cell r="KQ70">
            <v>336.77426687389612</v>
          </cell>
          <cell r="KR70">
            <v>344.00974719679357</v>
          </cell>
          <cell r="KS70">
            <v>345.36646224421264</v>
          </cell>
          <cell r="KT70">
            <v>344.11672472816707</v>
          </cell>
          <cell r="KU70">
            <v>338.59888364732268</v>
          </cell>
          <cell r="KV70">
            <v>351.10625670790671</v>
          </cell>
          <cell r="KW70">
            <v>359.48149764543774</v>
          </cell>
          <cell r="KX70">
            <v>355.45234389370677</v>
          </cell>
          <cell r="KY70">
            <v>360.62325784009698</v>
          </cell>
          <cell r="KZ70">
            <v>372.64373316442965</v>
          </cell>
          <cell r="LA70">
            <v>384.49424418658015</v>
          </cell>
          <cell r="LB70">
            <v>381.88779162311556</v>
          </cell>
          <cell r="LC70">
            <v>376.49892345392703</v>
          </cell>
          <cell r="LD70">
            <v>382.0567561352849</v>
          </cell>
          <cell r="LE70">
            <v>379.47429853212833</v>
          </cell>
          <cell r="LF70">
            <v>381.55686112886667</v>
          </cell>
          <cell r="LG70">
            <v>379.81822629654408</v>
          </cell>
          <cell r="LH70">
            <v>378.62447702121733</v>
          </cell>
          <cell r="LI70">
            <v>366.09810795038942</v>
          </cell>
          <cell r="LJ70">
            <v>358.60668138420584</v>
          </cell>
          <cell r="LK70">
            <v>356.45213390654322</v>
          </cell>
          <cell r="LL70">
            <v>359.80742918962238</v>
          </cell>
          <cell r="LM70">
            <v>359.17256253147121</v>
          </cell>
          <cell r="LN70">
            <v>369.1924580401182</v>
          </cell>
          <cell r="LO70">
            <v>371.08306095439195</v>
          </cell>
          <cell r="LP70">
            <v>372.83169368684293</v>
          </cell>
          <cell r="LQ70">
            <v>364.9663456558585</v>
          </cell>
          <cell r="LR70">
            <v>379.0653844168782</v>
          </cell>
          <cell r="LS70">
            <v>370.02328354078531</v>
          </cell>
          <cell r="LT70">
            <v>350.3934064287543</v>
          </cell>
          <cell r="LU70">
            <v>332.33419942688943</v>
          </cell>
          <cell r="LV70">
            <v>330.54657488393781</v>
          </cell>
          <cell r="LW70">
            <v>335.91944641292093</v>
          </cell>
          <cell r="LX70">
            <v>343.43886709946395</v>
          </cell>
          <cell r="LY70">
            <v>335.86645754224065</v>
          </cell>
          <cell r="LZ70">
            <v>337.0032187868357</v>
          </cell>
          <cell r="MA70">
            <v>344.01174677681922</v>
          </cell>
          <cell r="MB70">
            <v>341.65424192655087</v>
          </cell>
          <cell r="MC70">
            <v>327.90712925004959</v>
          </cell>
          <cell r="MD70">
            <v>332.16323533469438</v>
          </cell>
          <cell r="ME70">
            <v>322.90517981582883</v>
          </cell>
          <cell r="MF70">
            <v>326.6813866943121</v>
          </cell>
          <cell r="MG70">
            <v>324.37487113469837</v>
          </cell>
          <cell r="MH70">
            <v>335.88045460242034</v>
          </cell>
          <cell r="MI70">
            <v>357.09099972474576</v>
          </cell>
          <cell r="MJ70">
            <v>363.31269297462705</v>
          </cell>
          <cell r="MK70">
            <v>371.0330714537501</v>
          </cell>
          <cell r="ML70">
            <v>373.12263258057834</v>
          </cell>
          <cell r="MM70">
            <v>373.41557105433941</v>
          </cell>
          <cell r="MN70">
            <v>374.33037891608478</v>
          </cell>
          <cell r="MO70">
            <v>374.10042721313238</v>
          </cell>
          <cell r="MP70">
            <v>382.80259948486088</v>
          </cell>
          <cell r="MQ70">
            <v>385.44704406881334</v>
          </cell>
          <cell r="MR70">
            <v>400.4588911115527</v>
          </cell>
          <cell r="MS70">
            <v>404.72199572628739</v>
          </cell>
          <cell r="MT70">
            <v>414.42995675092936</v>
          </cell>
          <cell r="MU70">
            <v>417.4173293092847</v>
          </cell>
          <cell r="MV70">
            <v>419.5698772069216</v>
          </cell>
          <cell r="MW70">
            <v>410.4847853602767</v>
          </cell>
          <cell r="MX70">
            <v>406.62559591072801</v>
          </cell>
          <cell r="MY70">
            <v>399.03618992328643</v>
          </cell>
          <cell r="MZ70">
            <v>390.57896620470285</v>
          </cell>
          <cell r="NA70">
            <v>394.18920794105532</v>
          </cell>
          <cell r="NB70">
            <v>396.18678838670252</v>
          </cell>
          <cell r="NC70">
            <v>396.23177893728018</v>
          </cell>
          <cell r="ND70">
            <v>405.46883886587619</v>
          </cell>
          <cell r="NE70">
            <v>414.95684608769415</v>
          </cell>
          <cell r="NF70">
            <v>428.26805031859874</v>
          </cell>
          <cell r="NG70">
            <v>442.75500760459903</v>
          </cell>
          <cell r="NH70">
            <v>437.90402646231649</v>
          </cell>
          <cell r="NI70">
            <v>413.13922784435749</v>
          </cell>
          <cell r="NJ70">
            <v>392.19062770539523</v>
          </cell>
          <cell r="NK70">
            <v>390.05607602798938</v>
          </cell>
          <cell r="NL70">
            <v>392.1326398846507</v>
          </cell>
          <cell r="NM70">
            <v>391.0848599511981</v>
          </cell>
          <cell r="NN70">
            <v>385.23108942604068</v>
          </cell>
          <cell r="NO70">
            <v>393.29639545959236</v>
          </cell>
          <cell r="NP70">
            <v>402.49946252775192</v>
          </cell>
          <cell r="NQ70">
            <v>414.59992105311159</v>
          </cell>
          <cell r="NR70">
            <v>411.57455647426843</v>
          </cell>
          <cell r="NS70">
            <v>417.88623082530495</v>
          </cell>
          <cell r="NT70">
            <v>416.85344774204492</v>
          </cell>
          <cell r="NU70">
            <v>422.66322750663761</v>
          </cell>
          <cell r="NV70">
            <v>421.24352568840982</v>
          </cell>
          <cell r="NW70">
            <v>419.89680854111913</v>
          </cell>
          <cell r="NX70">
            <v>424.9187537755966</v>
          </cell>
          <cell r="NY70">
            <v>429.12886951965095</v>
          </cell>
          <cell r="NZ70">
            <v>438.70185889255998</v>
          </cell>
          <cell r="OA70">
            <v>441.26831985551115</v>
          </cell>
          <cell r="OB70">
            <v>418.19116677922011</v>
          </cell>
          <cell r="OC70">
            <v>400.57586654305459</v>
          </cell>
          <cell r="OD70">
            <v>410.19684583657983</v>
          </cell>
          <cell r="OE70">
            <v>421.73442258471249</v>
          </cell>
          <cell r="OF70">
            <v>423.3630805156231</v>
          </cell>
          <cell r="OG70">
            <v>427.71316686147452</v>
          </cell>
          <cell r="OH70">
            <v>447.00411515915397</v>
          </cell>
          <cell r="OI70">
            <v>455.00043568181991</v>
          </cell>
          <cell r="OJ70">
            <v>458.46170870625974</v>
          </cell>
          <cell r="OK70">
            <v>455.63730191999673</v>
          </cell>
          <cell r="OL70">
            <v>457.65187879586216</v>
          </cell>
          <cell r="OM70">
            <v>463.9465567166805</v>
          </cell>
          <cell r="ON70">
            <v>453.56673680341243</v>
          </cell>
          <cell r="OO70">
            <v>442.12713947653771</v>
          </cell>
          <cell r="OP70">
            <v>449.86051522582767</v>
          </cell>
          <cell r="OQ70">
            <v>462.10494351303578</v>
          </cell>
          <cell r="OR70">
            <v>462.66782529026267</v>
          </cell>
          <cell r="OS70">
            <v>479.23434580296276</v>
          </cell>
          <cell r="OT70">
            <v>481.11195144706966</v>
          </cell>
          <cell r="OU70">
            <v>477.52970383107663</v>
          </cell>
          <cell r="OV70">
            <v>486.42783494532108</v>
          </cell>
          <cell r="OW70">
            <v>491.08385703510049</v>
          </cell>
          <cell r="OX70">
            <v>506.74656737619637</v>
          </cell>
          <cell r="OY70">
            <v>518.41011766594647</v>
          </cell>
          <cell r="OZ70">
            <v>534.34577068054671</v>
          </cell>
          <cell r="PA70">
            <v>536.24337212491037</v>
          </cell>
          <cell r="PB70">
            <v>502.12153877681493</v>
          </cell>
          <cell r="PC70">
            <v>481.94677610778808</v>
          </cell>
          <cell r="PD70">
            <v>481.84879668653008</v>
          </cell>
          <cell r="PE70">
            <v>480.57206484013795</v>
          </cell>
          <cell r="PF70">
            <v>475.88704883998633</v>
          </cell>
          <cell r="PG70">
            <v>476.29296358519792</v>
          </cell>
          <cell r="PH70">
            <v>475.36415866327286</v>
          </cell>
          <cell r="PI70">
            <v>474.94724622792006</v>
          </cell>
          <cell r="PJ70">
            <v>471.34300323164462</v>
          </cell>
          <cell r="PK70">
            <v>467.14288538771865</v>
          </cell>
          <cell r="PL70">
            <v>468.73055192810295</v>
          </cell>
          <cell r="PM70">
            <v>466.11210188448428</v>
          </cell>
          <cell r="PN70">
            <v>479.6542576083541</v>
          </cell>
          <cell r="PO70">
            <v>494.9790389251113</v>
          </cell>
          <cell r="PP70">
            <v>501.34770130687951</v>
          </cell>
          <cell r="PQ70">
            <v>495.59990852308272</v>
          </cell>
          <cell r="PR70">
            <v>482.7456083280444</v>
          </cell>
          <cell r="PS70">
            <v>466.58400277054312</v>
          </cell>
          <cell r="PT70">
            <v>455.44934139758351</v>
          </cell>
          <cell r="PU70">
            <v>439.53668355327846</v>
          </cell>
          <cell r="PV70">
            <v>443.72480391705034</v>
          </cell>
          <cell r="PW70">
            <v>434.43975406783818</v>
          </cell>
          <cell r="PX70">
            <v>426.28546672314405</v>
          </cell>
          <cell r="PY70">
            <v>426.28246735310557</v>
          </cell>
          <cell r="PZ70">
            <v>423.17012104314568</v>
          </cell>
          <cell r="QA70">
            <v>426.77736340945961</v>
          </cell>
          <cell r="QB70">
            <v>426.75736760920284</v>
          </cell>
          <cell r="QC70">
            <v>426.51741800612211</v>
          </cell>
          <cell r="QD70">
            <v>422.64723086643215</v>
          </cell>
          <cell r="QE70">
            <v>410.1018657853603</v>
          </cell>
          <cell r="QF70">
            <v>401.50967041504384</v>
          </cell>
          <cell r="QG70">
            <v>388.80333914190533</v>
          </cell>
          <cell r="QH70">
            <v>380.97998229146003</v>
          </cell>
          <cell r="QI70">
            <v>375.26818194812535</v>
          </cell>
          <cell r="QJ70">
            <v>370.30822369444371</v>
          </cell>
          <cell r="QK70">
            <v>365.01333578646182</v>
          </cell>
          <cell r="QL70">
            <v>358.62367781442407</v>
          </cell>
          <cell r="QM70">
            <v>356.77406629067656</v>
          </cell>
          <cell r="QN70">
            <v>360.44629500782492</v>
          </cell>
          <cell r="QO70">
            <v>361.38309824985265</v>
          </cell>
          <cell r="QP70">
            <v>361.0051776250005</v>
          </cell>
          <cell r="QQ70">
            <v>366.92693387103083</v>
          </cell>
          <cell r="QR70">
            <v>374.9922399045825</v>
          </cell>
          <cell r="QS70">
            <v>379.2023556486368</v>
          </cell>
          <cell r="QT70">
            <v>385.32207031720878</v>
          </cell>
          <cell r="QU70">
            <v>385.48903524935247</v>
          </cell>
          <cell r="QV70">
            <v>370.33721760481598</v>
          </cell>
          <cell r="QW70">
            <v>364.75439017313721</v>
          </cell>
          <cell r="QX70">
            <v>355.25938442122936</v>
          </cell>
          <cell r="QY70">
            <v>348.09688876926901</v>
          </cell>
          <cell r="QZ70">
            <v>355.4353474634886</v>
          </cell>
          <cell r="RA70">
            <v>340.9033996269107</v>
          </cell>
          <cell r="RB70">
            <v>331.499374766171</v>
          </cell>
          <cell r="RC70">
            <v>340.14655858719351</v>
          </cell>
          <cell r="RD70">
            <v>354.0616359858513</v>
          </cell>
          <cell r="RE70">
            <v>357.48591677981614</v>
          </cell>
          <cell r="RF70">
            <v>377.78565320044754</v>
          </cell>
          <cell r="RG70">
            <v>372.28280896979567</v>
          </cell>
          <cell r="RH70">
            <v>375.47213911074397</v>
          </cell>
          <cell r="RI70">
            <v>381.42488884717227</v>
          </cell>
          <cell r="RJ70">
            <v>374.66930773043629</v>
          </cell>
          <cell r="RK70">
            <v>373.02265357929468</v>
          </cell>
          <cell r="RL70">
            <v>372.98966050887105</v>
          </cell>
          <cell r="RM70">
            <v>383.52844703418015</v>
          </cell>
          <cell r="RN70">
            <v>379.29733569985632</v>
          </cell>
          <cell r="RO70">
            <v>385.08212071412805</v>
          </cell>
          <cell r="RP70">
            <v>384.05633616095781</v>
          </cell>
          <cell r="RQ70">
            <v>384.28628786391022</v>
          </cell>
          <cell r="RR70">
            <v>385.02113352334499</v>
          </cell>
          <cell r="RS70">
            <v>383.94335988950729</v>
          </cell>
          <cell r="RT70">
            <v>383.42246929281947</v>
          </cell>
          <cell r="RU70">
            <v>382.82359507513047</v>
          </cell>
          <cell r="RV70">
            <v>382.47466836065053</v>
          </cell>
          <cell r="RW70">
            <v>383.86437647849323</v>
          </cell>
          <cell r="RX70">
            <v>386.19088783836366</v>
          </cell>
          <cell r="RY70">
            <v>385.58401530057193</v>
          </cell>
          <cell r="RZ70">
            <v>396.7616676440835</v>
          </cell>
          <cell r="SA70">
            <v>396.64469221258162</v>
          </cell>
          <cell r="SB70">
            <v>385.84696007394791</v>
          </cell>
          <cell r="SC70">
            <v>382.10374626588822</v>
          </cell>
          <cell r="SD70">
            <v>382.09174878573418</v>
          </cell>
          <cell r="SE70">
            <v>390.50698132377863</v>
          </cell>
          <cell r="SF70">
            <v>389.11327404588462</v>
          </cell>
          <cell r="SG70">
            <v>389.33722700875995</v>
          </cell>
          <cell r="SH70">
            <v>389.2442465375662</v>
          </cell>
          <cell r="SI70">
            <v>385.87995314437154</v>
          </cell>
          <cell r="SJ70">
            <v>378.15557550519708</v>
          </cell>
          <cell r="SK70">
            <v>367.55180262905361</v>
          </cell>
          <cell r="SL70">
            <v>365.47523877239229</v>
          </cell>
          <cell r="SM70">
            <v>362.85178977870942</v>
          </cell>
          <cell r="SN70">
            <v>363.73760373008253</v>
          </cell>
          <cell r="SO70">
            <v>365.08432087737322</v>
          </cell>
          <cell r="SP70">
            <v>364.31448256748916</v>
          </cell>
          <cell r="SQ70">
            <v>365.84616086715459</v>
          </cell>
          <cell r="SR70">
            <v>370.82011618101598</v>
          </cell>
          <cell r="TJ70" t="str">
            <v>TMT/ AUTO</v>
          </cell>
        </row>
        <row r="71">
          <cell r="A71" t="str">
            <v>XS1115490523 Corp</v>
          </cell>
          <cell r="B71" t="str">
            <v>ORAFP 4 PERP nc-21</v>
          </cell>
          <cell r="C71" t="str">
            <v>XS1115490523</v>
          </cell>
          <cell r="D71">
            <v>97.433876837253564</v>
          </cell>
          <cell r="E71">
            <v>88.74223322868346</v>
          </cell>
          <cell r="F71">
            <v>89.382323738694197</v>
          </cell>
          <cell r="G71">
            <v>90.91939017069339</v>
          </cell>
          <cell r="H71">
            <v>101.32855690562724</v>
          </cell>
          <cell r="I71">
            <v>100.53985500025749</v>
          </cell>
          <cell r="J71">
            <v>103.76153774964808</v>
          </cell>
          <cell r="K71">
            <v>108.92259920847417</v>
          </cell>
          <cell r="L71">
            <v>117.17053165090084</v>
          </cell>
          <cell r="M71">
            <v>122.65959968948366</v>
          </cell>
          <cell r="N71">
            <v>124.34209298694134</v>
          </cell>
          <cell r="O71">
            <v>124.29538654839993</v>
          </cell>
          <cell r="P71">
            <v>118.61100067591667</v>
          </cell>
          <cell r="Q71">
            <v>118.24796426725388</v>
          </cell>
          <cell r="R71">
            <v>114.54435599291324</v>
          </cell>
          <cell r="S71">
            <v>113.33529614067078</v>
          </cell>
          <cell r="T71">
            <v>113.15059340643882</v>
          </cell>
          <cell r="U71">
            <v>114.24607169222833</v>
          </cell>
          <cell r="V71">
            <v>118.63010785531998</v>
          </cell>
          <cell r="W71">
            <v>119.21712286698818</v>
          </cell>
          <cell r="X71">
            <v>134.88394846773147</v>
          </cell>
          <cell r="Y71">
            <v>149.03918387567995</v>
          </cell>
          <cell r="Z71">
            <v>146.20282924425601</v>
          </cell>
          <cell r="AA71">
            <v>143.58939170587064</v>
          </cell>
          <cell r="AB71">
            <v>149.55401620960237</v>
          </cell>
          <cell r="AC71">
            <v>152.25555907523631</v>
          </cell>
          <cell r="AD71">
            <v>155.4889184342623</v>
          </cell>
          <cell r="AE71">
            <v>153.19711841583251</v>
          </cell>
          <cell r="AF71">
            <v>151.98275101375577</v>
          </cell>
          <cell r="AG71">
            <v>147.22400183236601</v>
          </cell>
          <cell r="AH71">
            <v>147.28132337057593</v>
          </cell>
          <cell r="AI71">
            <v>157.48668019187448</v>
          </cell>
          <cell r="AJ71">
            <v>160.11179433989525</v>
          </cell>
          <cell r="AK71">
            <v>163.23369515240194</v>
          </cell>
          <cell r="AL71">
            <v>163.12754415571692</v>
          </cell>
          <cell r="AM71">
            <v>165.71019790506364</v>
          </cell>
          <cell r="AN71">
            <v>162.42588606762888</v>
          </cell>
          <cell r="AO71">
            <v>163.62645384013655</v>
          </cell>
          <cell r="AP71">
            <v>162.99379389989377</v>
          </cell>
          <cell r="AQ71">
            <v>162.70718620884418</v>
          </cell>
          <cell r="AR71">
            <v>165.85031722068788</v>
          </cell>
          <cell r="AS71">
            <v>161.40259045958521</v>
          </cell>
          <cell r="AT71">
            <v>161.12129031836986</v>
          </cell>
          <cell r="AU71">
            <v>149.33852968633175</v>
          </cell>
          <cell r="AV71">
            <v>142.21473629879949</v>
          </cell>
          <cell r="AW71">
            <v>150.67284771466257</v>
          </cell>
          <cell r="AX71">
            <v>151.5326707878113</v>
          </cell>
          <cell r="AY71">
            <v>154.20449137437345</v>
          </cell>
          <cell r="AZ71">
            <v>132.04653232634067</v>
          </cell>
          <cell r="BA71">
            <v>120.2499720647335</v>
          </cell>
          <cell r="BB71">
            <v>93.412877082824707</v>
          </cell>
          <cell r="BC71">
            <v>99.744784035086639</v>
          </cell>
          <cell r="BD71">
            <v>135.25759997606278</v>
          </cell>
          <cell r="BE71">
            <v>138.71069189822674</v>
          </cell>
          <cell r="BF71">
            <v>147.83543157327176</v>
          </cell>
          <cell r="BG71">
            <v>144.7167152906656</v>
          </cell>
          <cell r="BH71">
            <v>149.38629763483999</v>
          </cell>
          <cell r="BI71">
            <v>148.08913245534899</v>
          </cell>
          <cell r="BJ71">
            <v>144.18277577733994</v>
          </cell>
          <cell r="BK71">
            <v>155.75323441600801</v>
          </cell>
          <cell r="BL71">
            <v>163.67316027867793</v>
          </cell>
          <cell r="BM71">
            <v>168.15167082881925</v>
          </cell>
          <cell r="BN71">
            <v>170.12926389706132</v>
          </cell>
          <cell r="BO71">
            <v>174.40502604353429</v>
          </cell>
          <cell r="BP71">
            <v>183.46182908070085</v>
          </cell>
          <cell r="BQ71">
            <v>194.49622518610954</v>
          </cell>
          <cell r="BR71">
            <v>194.72126529908178</v>
          </cell>
          <cell r="BS71">
            <v>194.96116655158994</v>
          </cell>
          <cell r="BT71">
            <v>187.73971424710749</v>
          </cell>
          <cell r="BU71">
            <v>182.67100415539744</v>
          </cell>
          <cell r="BV71">
            <v>186.11241946792603</v>
          </cell>
          <cell r="BW71">
            <v>179.60217884123324</v>
          </cell>
          <cell r="BX71">
            <v>183.27181879663465</v>
          </cell>
          <cell r="BY71">
            <v>184.57323001599309</v>
          </cell>
          <cell r="BZ71">
            <v>188.03375250792504</v>
          </cell>
          <cell r="CA71">
            <v>190.73847990345956</v>
          </cell>
          <cell r="CB71">
            <v>165.64013824725151</v>
          </cell>
          <cell r="CC71">
            <v>163.38973711752891</v>
          </cell>
          <cell r="CD71">
            <v>163.48314999461172</v>
          </cell>
          <cell r="CE71">
            <v>162.96407162082193</v>
          </cell>
          <cell r="CF71">
            <v>173.97617601692679</v>
          </cell>
          <cell r="CG71">
            <v>173.41145271456242</v>
          </cell>
          <cell r="CH71">
            <v>182.81961555075645</v>
          </cell>
          <cell r="CI71">
            <v>184.91715924525261</v>
          </cell>
          <cell r="CJ71">
            <v>171.20351198351381</v>
          </cell>
          <cell r="CK71">
            <v>176.85392953705787</v>
          </cell>
          <cell r="CL71">
            <v>181.68592290616033</v>
          </cell>
          <cell r="CM71">
            <v>177.31780939257146</v>
          </cell>
          <cell r="CN71">
            <v>196.46851070451737</v>
          </cell>
          <cell r="CO71">
            <v>243.99443494033812</v>
          </cell>
          <cell r="CP71">
            <v>287.06944788515568</v>
          </cell>
          <cell r="CQ71">
            <v>320.64394662666325</v>
          </cell>
          <cell r="CR71">
            <v>355.52197960746287</v>
          </cell>
          <cell r="CS71">
            <v>368.08707308506962</v>
          </cell>
          <cell r="CT71">
            <v>357.73204335844514</v>
          </cell>
          <cell r="CU71">
            <v>360.36671109616759</v>
          </cell>
          <cell r="CV71">
            <v>379.85391106760505</v>
          </cell>
          <cell r="CW71">
            <v>375.81061960387228</v>
          </cell>
          <cell r="CX71">
            <v>380.50249365735056</v>
          </cell>
          <cell r="CY71">
            <v>393.60046513831617</v>
          </cell>
          <cell r="CZ71">
            <v>409.20678467094899</v>
          </cell>
          <cell r="DA71">
            <v>451.65762975525854</v>
          </cell>
          <cell r="DB71">
            <v>447.97100564038749</v>
          </cell>
          <cell r="DC71">
            <v>430.75862152791024</v>
          </cell>
          <cell r="DD71">
            <v>449.49745697271828</v>
          </cell>
          <cell r="DE71">
            <v>454.51309156608579</v>
          </cell>
          <cell r="DF71">
            <v>410.25024896836283</v>
          </cell>
          <cell r="DG71">
            <v>315.79921513795853</v>
          </cell>
          <cell r="DH71">
            <v>207.98058629500866</v>
          </cell>
          <cell r="DI71">
            <v>159.27957052588465</v>
          </cell>
          <cell r="DJ71">
            <v>124.76457395374774</v>
          </cell>
          <cell r="DK71">
            <v>122.72753632736206</v>
          </cell>
          <cell r="DL71">
            <v>133.46258662211895</v>
          </cell>
          <cell r="DM71">
            <v>108.02562328648568</v>
          </cell>
          <cell r="DN71">
            <v>90.698596097588535</v>
          </cell>
          <cell r="DO71">
            <v>85.908001617193236</v>
          </cell>
          <cell r="DP71">
            <v>90.720887806892392</v>
          </cell>
          <cell r="DQ71">
            <v>100.39018209493159</v>
          </cell>
          <cell r="DR71">
            <v>96.150511287331568</v>
          </cell>
          <cell r="DS71">
            <v>76.279044707894315</v>
          </cell>
          <cell r="DT71">
            <v>72.599851162791254</v>
          </cell>
          <cell r="DU71">
            <v>64.848705384850504</v>
          </cell>
          <cell r="DV71">
            <v>62.242698416233068</v>
          </cell>
          <cell r="DW71">
            <v>55.629491322755811</v>
          </cell>
          <cell r="DX71">
            <v>56.74513829791546</v>
          </cell>
          <cell r="DY71">
            <v>57.918106811285014</v>
          </cell>
          <cell r="DZ71">
            <v>59.710997145295138</v>
          </cell>
          <cell r="EA71">
            <v>60.326672926068312</v>
          </cell>
          <cell r="EB71">
            <v>61.99748961389065</v>
          </cell>
          <cell r="EC71">
            <v>61.762895911216731</v>
          </cell>
          <cell r="ED71">
            <v>63.422035989403724</v>
          </cell>
          <cell r="EE71">
            <v>65.184142534375184</v>
          </cell>
          <cell r="EF71">
            <v>63.42309749937057</v>
          </cell>
          <cell r="EG71">
            <v>61.599423376321795</v>
          </cell>
          <cell r="EH71">
            <v>61.043192153692246</v>
          </cell>
          <cell r="EI71">
            <v>63.21822607576847</v>
          </cell>
          <cell r="EJ71">
            <v>63.258563454508788</v>
          </cell>
          <cell r="EK71">
            <v>64.596066012740138</v>
          </cell>
          <cell r="EL71">
            <v>64.587573933005331</v>
          </cell>
          <cell r="EM71">
            <v>62.233144826531415</v>
          </cell>
          <cell r="EN71">
            <v>61.900892206907272</v>
          </cell>
          <cell r="EO71">
            <v>61.993243574023253</v>
          </cell>
          <cell r="EP71">
            <v>61.422151211857795</v>
          </cell>
          <cell r="EQ71">
            <v>52.885488058447834</v>
          </cell>
          <cell r="ER71">
            <v>51.877053589940076</v>
          </cell>
          <cell r="ES71">
            <v>51.308084247708322</v>
          </cell>
          <cell r="ET71">
            <v>50.708331116437918</v>
          </cell>
          <cell r="EU71">
            <v>50.129808184504512</v>
          </cell>
          <cell r="EV71">
            <v>50.406862285852426</v>
          </cell>
          <cell r="EW71">
            <v>49.526870523333542</v>
          </cell>
          <cell r="EX71">
            <v>50.31451091873646</v>
          </cell>
          <cell r="EY71">
            <v>51.729503704547881</v>
          </cell>
          <cell r="EZ71">
            <v>48.537543234229091</v>
          </cell>
          <cell r="FA71">
            <v>50.12343912470341</v>
          </cell>
          <cell r="FB71">
            <v>50.517259322404868</v>
          </cell>
          <cell r="FC71">
            <v>51.805932422161106</v>
          </cell>
          <cell r="FD71">
            <v>48.988684970140454</v>
          </cell>
          <cell r="FE71">
            <v>45.344521253943441</v>
          </cell>
          <cell r="FF71">
            <v>43.687504195690153</v>
          </cell>
          <cell r="FG71">
            <v>42.876510581016547</v>
          </cell>
          <cell r="FH71">
            <v>41.992272778630252</v>
          </cell>
          <cell r="FI71">
            <v>41.128203665614123</v>
          </cell>
          <cell r="FJ71">
            <v>44.355193964838975</v>
          </cell>
          <cell r="FK71">
            <v>45.602468175888063</v>
          </cell>
          <cell r="FL71">
            <v>46.606656604528425</v>
          </cell>
          <cell r="FM71">
            <v>44.763875302076343</v>
          </cell>
          <cell r="FN71">
            <v>46.599226034760477</v>
          </cell>
          <cell r="FO71">
            <v>47.663920531511309</v>
          </cell>
          <cell r="FP71">
            <v>48.419715627908701</v>
          </cell>
          <cell r="FQ71">
            <v>49.044944998383528</v>
          </cell>
          <cell r="FR71">
            <v>49.766771775841718</v>
          </cell>
          <cell r="FS71">
            <v>50.923817639708517</v>
          </cell>
          <cell r="FT71">
            <v>52.741122702956204</v>
          </cell>
          <cell r="FU71">
            <v>52.422669712901111</v>
          </cell>
          <cell r="FV71">
            <v>52.260258687973021</v>
          </cell>
          <cell r="FW71">
            <v>52.210367719531064</v>
          </cell>
          <cell r="FX71">
            <v>53.149804040193558</v>
          </cell>
          <cell r="FY71">
            <v>55.281316053628927</v>
          </cell>
          <cell r="FZ71">
            <v>53.810063239574433</v>
          </cell>
          <cell r="GA71">
            <v>49.99181188881397</v>
          </cell>
          <cell r="GB71">
            <v>51.018292026758189</v>
          </cell>
          <cell r="GC71">
            <v>51.518263221144679</v>
          </cell>
          <cell r="GD71">
            <v>51.408927694559097</v>
          </cell>
          <cell r="GE71">
            <v>50.774144734382631</v>
          </cell>
          <cell r="GF71">
            <v>52.84408916974067</v>
          </cell>
          <cell r="GG71">
            <v>55.693181920766833</v>
          </cell>
          <cell r="GH71">
            <v>56.132647047042852</v>
          </cell>
          <cell r="GI71">
            <v>57.919168321251874</v>
          </cell>
          <cell r="GJ71">
            <v>53.194387458801273</v>
          </cell>
          <cell r="GK71">
            <v>51.081982624769211</v>
          </cell>
          <cell r="GL71">
            <v>50.345294707775111</v>
          </cell>
          <cell r="GM71">
            <v>50.983262197852142</v>
          </cell>
          <cell r="GN71">
            <v>50.51938234233856</v>
          </cell>
          <cell r="GO71">
            <v>49.32942966949939</v>
          </cell>
          <cell r="GP71">
            <v>48.615033461809162</v>
          </cell>
          <cell r="GQ71">
            <v>48.104447167754174</v>
          </cell>
          <cell r="GR71">
            <v>47.04718324077129</v>
          </cell>
          <cell r="GS71">
            <v>50.06611758649349</v>
          </cell>
          <cell r="GT71">
            <v>51.088351684570313</v>
          </cell>
          <cell r="GU71">
            <v>53.90666064655781</v>
          </cell>
          <cell r="GV71">
            <v>54.867327166557317</v>
          </cell>
          <cell r="GW71">
            <v>54.071194691419606</v>
          </cell>
          <cell r="GX71">
            <v>52.078740483641624</v>
          </cell>
          <cell r="GY71">
            <v>52.208244699597358</v>
          </cell>
          <cell r="GZ71">
            <v>50.22640559148789</v>
          </cell>
          <cell r="HA71">
            <v>49.825154824018483</v>
          </cell>
          <cell r="HB71">
            <v>50.800682483553885</v>
          </cell>
          <cell r="HC71">
            <v>51.955605327486992</v>
          </cell>
          <cell r="HD71">
            <v>52.29953455674648</v>
          </cell>
          <cell r="HE71">
            <v>53.264447116613383</v>
          </cell>
          <cell r="HF71">
            <v>56.375732829451564</v>
          </cell>
          <cell r="HG71">
            <v>57.074206387639052</v>
          </cell>
          <cell r="HH71">
            <v>60.243875148653984</v>
          </cell>
          <cell r="HI71">
            <v>61.974136394619947</v>
          </cell>
          <cell r="HJ71">
            <v>62.487907218575472</v>
          </cell>
          <cell r="HK71">
            <v>62.810606248497962</v>
          </cell>
          <cell r="HL71">
            <v>65.191573104143146</v>
          </cell>
          <cell r="HM71">
            <v>69.43973599147796</v>
          </cell>
          <cell r="HN71">
            <v>69.753942941665656</v>
          </cell>
          <cell r="HO71">
            <v>69.314477815389637</v>
          </cell>
          <cell r="HP71">
            <v>68.246598788738254</v>
          </cell>
          <cell r="HQ71">
            <v>66.200007572650904</v>
          </cell>
          <cell r="HR71">
            <v>63.236271745204931</v>
          </cell>
          <cell r="HS71">
            <v>59.795917942643172</v>
          </cell>
          <cell r="HT71">
            <v>61.476288220167163</v>
          </cell>
          <cell r="HU71">
            <v>61.043192153692246</v>
          </cell>
          <cell r="HV71">
            <v>60.419024293184279</v>
          </cell>
          <cell r="HW71">
            <v>61.597300356388089</v>
          </cell>
          <cell r="HX71">
            <v>60.062356944322588</v>
          </cell>
          <cell r="HY71">
            <v>59.362821876168255</v>
          </cell>
          <cell r="HZ71">
            <v>55.912914483904842</v>
          </cell>
          <cell r="IA71">
            <v>59.005093017339703</v>
          </cell>
          <cell r="IB71">
            <v>58.324665128588677</v>
          </cell>
          <cell r="IC71">
            <v>54.928894744634633</v>
          </cell>
          <cell r="ID71">
            <v>51.707211995244023</v>
          </cell>
          <cell r="IE71">
            <v>52.15410769128799</v>
          </cell>
          <cell r="IF71">
            <v>55.388528560280804</v>
          </cell>
          <cell r="IG71">
            <v>66.522706602573393</v>
          </cell>
          <cell r="IH71">
            <v>62.839267017602921</v>
          </cell>
          <cell r="II71">
            <v>62.49639929831028</v>
          </cell>
          <cell r="IJ71">
            <v>65.279678431391716</v>
          </cell>
          <cell r="IK71">
            <v>63.010170122265819</v>
          </cell>
          <cell r="IL71">
            <v>68.433424542903907</v>
          </cell>
          <cell r="IM71">
            <v>71.495880797266949</v>
          </cell>
          <cell r="IN71">
            <v>69.408952202439309</v>
          </cell>
          <cell r="IO71">
            <v>68.593712547898292</v>
          </cell>
          <cell r="IP71">
            <v>67.954683547854415</v>
          </cell>
          <cell r="IQ71">
            <v>65.373091308474542</v>
          </cell>
          <cell r="IR71">
            <v>64.184200145602233</v>
          </cell>
          <cell r="IS71">
            <v>59.323546007394796</v>
          </cell>
          <cell r="IT71">
            <v>63.548355675458907</v>
          </cell>
          <cell r="IU71">
            <v>65.185204044342044</v>
          </cell>
          <cell r="IV71">
            <v>70.874897466659547</v>
          </cell>
          <cell r="IW71">
            <v>74.358773177862162</v>
          </cell>
          <cell r="IX71">
            <v>77.266248977065089</v>
          </cell>
          <cell r="IY71">
            <v>79.995391101837157</v>
          </cell>
          <cell r="IZ71">
            <v>81.930523771405234</v>
          </cell>
          <cell r="JA71">
            <v>72.881151304006579</v>
          </cell>
          <cell r="JB71">
            <v>70.640303763985628</v>
          </cell>
          <cell r="JC71">
            <v>72.027697290658949</v>
          </cell>
          <cell r="JD71">
            <v>73.113621986746779</v>
          </cell>
          <cell r="JE71">
            <v>71.964006692647928</v>
          </cell>
          <cell r="JF71">
            <v>76.835275930523864</v>
          </cell>
          <cell r="JG71">
            <v>75.97332983744144</v>
          </cell>
          <cell r="JH71">
            <v>79.790519678235057</v>
          </cell>
          <cell r="JI71">
            <v>68.820875680804249</v>
          </cell>
          <cell r="JJ71">
            <v>60.417962783217433</v>
          </cell>
          <cell r="JK71">
            <v>59.916930078864098</v>
          </cell>
          <cell r="JL71">
            <v>55.851346905827526</v>
          </cell>
          <cell r="JM71">
            <v>50.915325559973724</v>
          </cell>
          <cell r="JN71">
            <v>52.315457206249235</v>
          </cell>
          <cell r="JO71">
            <v>53.74424962162972</v>
          </cell>
          <cell r="JP71">
            <v>60.965701926112175</v>
          </cell>
          <cell r="JQ71">
            <v>64.441085557579996</v>
          </cell>
          <cell r="JR71">
            <v>66.827359963059422</v>
          </cell>
          <cell r="JS71">
            <v>67.070445745468135</v>
          </cell>
          <cell r="JT71">
            <v>67.374037595987318</v>
          </cell>
          <cell r="JU71">
            <v>67.228610730528828</v>
          </cell>
          <cell r="JV71">
            <v>63.57277040469647</v>
          </cell>
          <cell r="JW71">
            <v>64.208614874839782</v>
          </cell>
          <cell r="JX71">
            <v>64.378456469535834</v>
          </cell>
          <cell r="JY71">
            <v>66.099164125800129</v>
          </cell>
          <cell r="JZ71">
            <v>69.632930805444715</v>
          </cell>
          <cell r="KA71">
            <v>72.869474694371235</v>
          </cell>
          <cell r="KB71">
            <v>73.990429219365126</v>
          </cell>
          <cell r="KC71">
            <v>70.67533359289169</v>
          </cell>
          <cell r="KD71">
            <v>73.427828936934475</v>
          </cell>
          <cell r="KE71">
            <v>76.107080093264585</v>
          </cell>
          <cell r="KF71">
            <v>77.999752364158638</v>
          </cell>
          <cell r="KG71">
            <v>77.26943350696564</v>
          </cell>
          <cell r="KH71">
            <v>78.26831438577176</v>
          </cell>
          <cell r="KI71">
            <v>79.743813239693651</v>
          </cell>
          <cell r="KJ71">
            <v>81.590840582013129</v>
          </cell>
          <cell r="KK71">
            <v>81.956000010609614</v>
          </cell>
          <cell r="KL71">
            <v>80.127018337726582</v>
          </cell>
          <cell r="KM71">
            <v>80.755432238101946</v>
          </cell>
          <cell r="KN71">
            <v>81.286187221527086</v>
          </cell>
          <cell r="KO71">
            <v>81.724590837836274</v>
          </cell>
          <cell r="KP71">
            <v>86.353835803270329</v>
          </cell>
          <cell r="KQ71">
            <v>84.808277291536342</v>
          </cell>
          <cell r="KR71">
            <v>87.179690557479859</v>
          </cell>
          <cell r="KS71">
            <v>87.283718534231184</v>
          </cell>
          <cell r="KT71">
            <v>88.18387898612022</v>
          </cell>
          <cell r="KU71">
            <v>82.478262914299961</v>
          </cell>
          <cell r="KV71">
            <v>87.306010243535042</v>
          </cell>
          <cell r="KW71">
            <v>92.433103383421894</v>
          </cell>
          <cell r="KX71">
            <v>91.696415466427794</v>
          </cell>
          <cell r="KY71">
            <v>100.20866389060021</v>
          </cell>
          <cell r="KZ71">
            <v>102.33592986416818</v>
          </cell>
          <cell r="LA71">
            <v>105.78159121656418</v>
          </cell>
          <cell r="LB71">
            <v>105.72639269828795</v>
          </cell>
          <cell r="LC71">
            <v>104.44727318823337</v>
          </cell>
          <cell r="LD71">
            <v>105.62979529130459</v>
          </cell>
          <cell r="LE71">
            <v>105.01942706036567</v>
          </cell>
          <cell r="LF71">
            <v>101.64700989568234</v>
          </cell>
          <cell r="LG71">
            <v>104.12988170814515</v>
          </cell>
          <cell r="LH71">
            <v>104.8846152945757</v>
          </cell>
          <cell r="LI71">
            <v>94.963743144392964</v>
          </cell>
          <cell r="LJ71">
            <v>94.368236052989971</v>
          </cell>
          <cell r="LK71">
            <v>95.518912857055653</v>
          </cell>
          <cell r="LL71">
            <v>96.813955016612994</v>
          </cell>
          <cell r="LM71">
            <v>95.685569921851169</v>
          </cell>
          <cell r="LN71">
            <v>97.036872109651569</v>
          </cell>
          <cell r="LO71">
            <v>99.128046744346619</v>
          </cell>
          <cell r="LP71">
            <v>96.840492765784262</v>
          </cell>
          <cell r="LQ71">
            <v>91.59663352954388</v>
          </cell>
          <cell r="LR71">
            <v>92.263261788725856</v>
          </cell>
          <cell r="LS71">
            <v>88.967273341655726</v>
          </cell>
          <cell r="LT71">
            <v>84.565191509127629</v>
          </cell>
          <cell r="LU71">
            <v>78.046458802700045</v>
          </cell>
          <cell r="LV71">
            <v>78.764039540290838</v>
          </cell>
          <cell r="LW71">
            <v>78.835160708069793</v>
          </cell>
          <cell r="LX71">
            <v>80.450778877615932</v>
          </cell>
          <cell r="LY71">
            <v>81.749005567073823</v>
          </cell>
          <cell r="LZ71">
            <v>84.365627635359772</v>
          </cell>
          <cell r="MA71">
            <v>84.794477661967278</v>
          </cell>
          <cell r="MB71">
            <v>84.539715269923221</v>
          </cell>
          <cell r="MC71">
            <v>84.034436525702489</v>
          </cell>
          <cell r="MD71">
            <v>83.881579090476038</v>
          </cell>
          <cell r="ME71">
            <v>83.869902480840693</v>
          </cell>
          <cell r="MF71">
            <v>85.049240054011335</v>
          </cell>
          <cell r="MG71">
            <v>83.971807437658299</v>
          </cell>
          <cell r="MH71">
            <v>85.412276462674129</v>
          </cell>
          <cell r="MI71">
            <v>88.65625092136861</v>
          </cell>
          <cell r="MJ71">
            <v>92.815246971487994</v>
          </cell>
          <cell r="MK71">
            <v>90.575460941433903</v>
          </cell>
          <cell r="ML71">
            <v>90.572276411533352</v>
          </cell>
          <cell r="MM71">
            <v>91.356732277035718</v>
          </cell>
          <cell r="MN71">
            <v>90.275053620815271</v>
          </cell>
          <cell r="MO71">
            <v>92.709095974802977</v>
          </cell>
          <cell r="MP71">
            <v>113.48178451609613</v>
          </cell>
          <cell r="MQ71">
            <v>115.02097396802901</v>
          </cell>
          <cell r="MR71">
            <v>116.83615601134301</v>
          </cell>
          <cell r="MS71">
            <v>121.19259291529656</v>
          </cell>
          <cell r="MT71">
            <v>127.02346716320514</v>
          </cell>
          <cell r="MU71">
            <v>125.19767002022266</v>
          </cell>
          <cell r="MV71">
            <v>128.94055416333674</v>
          </cell>
          <cell r="MW71">
            <v>127.81216906857492</v>
          </cell>
          <cell r="MX71">
            <v>125.52886112987994</v>
          </cell>
          <cell r="MY71">
            <v>121.46433946681023</v>
          </cell>
          <cell r="MZ71">
            <v>120.31472417271138</v>
          </cell>
          <cell r="NA71">
            <v>123.14683276426791</v>
          </cell>
          <cell r="NB71">
            <v>126.66573830437659</v>
          </cell>
          <cell r="NC71">
            <v>125.30275950694084</v>
          </cell>
          <cell r="ND71">
            <v>132.35755474662781</v>
          </cell>
          <cell r="NE71">
            <v>140.61079473888873</v>
          </cell>
          <cell r="NF71">
            <v>149.96163603687285</v>
          </cell>
          <cell r="NG71">
            <v>155.65026794922352</v>
          </cell>
          <cell r="NH71">
            <v>159.55980915713309</v>
          </cell>
          <cell r="NI71">
            <v>157.10029056394103</v>
          </cell>
          <cell r="NJ71">
            <v>153.31919206202031</v>
          </cell>
          <cell r="NK71">
            <v>154.52719040429594</v>
          </cell>
          <cell r="NL71">
            <v>151.44668848049639</v>
          </cell>
          <cell r="NM71">
            <v>146.56161961305139</v>
          </cell>
          <cell r="NN71">
            <v>150.17393803024294</v>
          </cell>
          <cell r="NO71">
            <v>160.37504881167411</v>
          </cell>
          <cell r="NP71">
            <v>164.45973916411401</v>
          </cell>
          <cell r="NQ71">
            <v>168.47436985874174</v>
          </cell>
          <cell r="NR71">
            <v>168.94992632389068</v>
          </cell>
          <cell r="NS71">
            <v>170.67275700008867</v>
          </cell>
          <cell r="NT71">
            <v>170.80969178581239</v>
          </cell>
          <cell r="NU71">
            <v>171.97947576928141</v>
          </cell>
          <cell r="NV71">
            <v>176.11830313003065</v>
          </cell>
          <cell r="NW71">
            <v>175.73615954196453</v>
          </cell>
          <cell r="NX71">
            <v>176.5588297662735</v>
          </cell>
          <cell r="NY71">
            <v>181.15729094266891</v>
          </cell>
          <cell r="NZ71">
            <v>188.9710658086538</v>
          </cell>
          <cell r="OA71">
            <v>189.61434084856512</v>
          </cell>
          <cell r="OB71">
            <v>182.78777025175094</v>
          </cell>
          <cell r="OC71">
            <v>173.02824761652948</v>
          </cell>
          <cell r="OD71">
            <v>174.16724781095979</v>
          </cell>
          <cell r="OE71">
            <v>177.56938725471497</v>
          </cell>
          <cell r="OF71">
            <v>177.96320745241644</v>
          </cell>
          <cell r="OG71">
            <v>180.46306342434883</v>
          </cell>
          <cell r="OH71">
            <v>186.58479140317439</v>
          </cell>
          <cell r="OI71">
            <v>188.14308803451064</v>
          </cell>
          <cell r="OJ71">
            <v>186.98179613077639</v>
          </cell>
          <cell r="OK71">
            <v>186.21007838487623</v>
          </cell>
          <cell r="OL71">
            <v>188.70887284684181</v>
          </cell>
          <cell r="OM71">
            <v>189.43600717413426</v>
          </cell>
          <cell r="ON71">
            <v>185.28762622368333</v>
          </cell>
          <cell r="OO71">
            <v>181.82710373175144</v>
          </cell>
          <cell r="OP71">
            <v>185.99034582173823</v>
          </cell>
          <cell r="OQ71">
            <v>195.82311264467239</v>
          </cell>
          <cell r="OR71">
            <v>196.22967096197607</v>
          </cell>
          <cell r="OS71">
            <v>206.7991257019043</v>
          </cell>
          <cell r="OT71">
            <v>208.51664882826805</v>
          </cell>
          <cell r="OU71">
            <v>202.57537754380701</v>
          </cell>
          <cell r="OV71">
            <v>214.42713632369043</v>
          </cell>
          <cell r="OW71">
            <v>214.4961344715357</v>
          </cell>
          <cell r="OX71">
            <v>225.3309667031765</v>
          </cell>
          <cell r="OY71">
            <v>232.99719168376924</v>
          </cell>
          <cell r="OZ71">
            <v>237.03092955780028</v>
          </cell>
          <cell r="PA71">
            <v>235.29854529190061</v>
          </cell>
          <cell r="PB71">
            <v>220.54249524271489</v>
          </cell>
          <cell r="PC71">
            <v>211.84766710424424</v>
          </cell>
          <cell r="PD71">
            <v>211.5493828035593</v>
          </cell>
          <cell r="PE71">
            <v>211.32646571052072</v>
          </cell>
          <cell r="PF71">
            <v>210.18428098618983</v>
          </cell>
          <cell r="PG71">
            <v>211.80626821553705</v>
          </cell>
          <cell r="PH71">
            <v>210.63648423206809</v>
          </cell>
          <cell r="PI71">
            <v>210.34669201111791</v>
          </cell>
          <cell r="PJ71">
            <v>211.12796334671975</v>
          </cell>
          <cell r="PK71">
            <v>208.11009051096437</v>
          </cell>
          <cell r="PL71">
            <v>207.82348281991483</v>
          </cell>
          <cell r="PM71">
            <v>206.83840157067777</v>
          </cell>
          <cell r="PN71">
            <v>227.67053467011453</v>
          </cell>
          <cell r="PO71">
            <v>240.96807002484798</v>
          </cell>
          <cell r="PP71">
            <v>240.73135330224039</v>
          </cell>
          <cell r="PQ71">
            <v>237.55743850135804</v>
          </cell>
          <cell r="PR71">
            <v>237.32496781861784</v>
          </cell>
          <cell r="PS71">
            <v>224.86177929782866</v>
          </cell>
          <cell r="PT71">
            <v>212.07695325708391</v>
          </cell>
          <cell r="PU71">
            <v>198.85903114986422</v>
          </cell>
          <cell r="PV71">
            <v>198.05652961492541</v>
          </cell>
          <cell r="PW71">
            <v>192.99100405311583</v>
          </cell>
          <cell r="PX71">
            <v>184.59658323526384</v>
          </cell>
          <cell r="PY71">
            <v>182.7400023032427</v>
          </cell>
          <cell r="PZ71">
            <v>178.23070796406267</v>
          </cell>
          <cell r="QA71">
            <v>179.92700089108945</v>
          </cell>
          <cell r="QB71">
            <v>181.51395829153063</v>
          </cell>
          <cell r="QC71">
            <v>182.97565751588343</v>
          </cell>
          <cell r="QD71">
            <v>193.30839553320408</v>
          </cell>
          <cell r="QE71">
            <v>176.36775797224044</v>
          </cell>
          <cell r="QF71">
            <v>173.65241547703744</v>
          </cell>
          <cell r="QG71">
            <v>174.47720872128008</v>
          </cell>
          <cell r="QH71">
            <v>170.64197321105001</v>
          </cell>
          <cell r="QI71">
            <v>161.49600333666802</v>
          </cell>
          <cell r="QJ71">
            <v>159.79758738970759</v>
          </cell>
          <cell r="QK71">
            <v>156.58227370011804</v>
          </cell>
          <cell r="QL71">
            <v>154.74055390763283</v>
          </cell>
          <cell r="QM71">
            <v>157.99302044606208</v>
          </cell>
          <cell r="QN71">
            <v>160.64997989308836</v>
          </cell>
          <cell r="QO71">
            <v>161.62656906259059</v>
          </cell>
          <cell r="QP71">
            <v>162.45560834670067</v>
          </cell>
          <cell r="QQ71">
            <v>167.26955604636669</v>
          </cell>
          <cell r="QR71">
            <v>173.29150208830833</v>
          </cell>
          <cell r="QS71">
            <v>174.22456934916971</v>
          </cell>
          <cell r="QT71">
            <v>176.07902726125718</v>
          </cell>
          <cell r="QU71">
            <v>175.31474008512498</v>
          </cell>
          <cell r="QV71">
            <v>161.49494182670117</v>
          </cell>
          <cell r="QW71">
            <v>157.67456745600703</v>
          </cell>
          <cell r="QX71">
            <v>153.35209887099268</v>
          </cell>
          <cell r="QY71">
            <v>148.96275515806673</v>
          </cell>
          <cell r="QZ71">
            <v>150.25355127775669</v>
          </cell>
          <cell r="RA71">
            <v>146.88538015294074</v>
          </cell>
          <cell r="RB71">
            <v>146.29518061137202</v>
          </cell>
          <cell r="RC71">
            <v>146.78665972602369</v>
          </cell>
          <cell r="RD71">
            <v>145.345129191041</v>
          </cell>
          <cell r="RE71">
            <v>142.84951925897599</v>
          </cell>
          <cell r="RF71">
            <v>142.47268322074416</v>
          </cell>
          <cell r="RG71">
            <v>135.72360285151004</v>
          </cell>
          <cell r="RH71">
            <v>135.69918812227249</v>
          </cell>
          <cell r="RI71">
            <v>133.97317291617392</v>
          </cell>
          <cell r="RJ71">
            <v>124.32829335737227</v>
          </cell>
          <cell r="RK71">
            <v>122.10655299675466</v>
          </cell>
          <cell r="RL71">
            <v>124.95670725774764</v>
          </cell>
          <cell r="RM71">
            <v>129.45644800722599</v>
          </cell>
          <cell r="RN71">
            <v>127.15190986919404</v>
          </cell>
          <cell r="RO71">
            <v>127.85356795728205</v>
          </cell>
          <cell r="RP71">
            <v>126.46192839074135</v>
          </cell>
          <cell r="RQ71">
            <v>128.83971071648597</v>
          </cell>
          <cell r="RR71">
            <v>135.49643971860408</v>
          </cell>
          <cell r="RS71">
            <v>133.78953169190885</v>
          </cell>
          <cell r="RT71">
            <v>127.50220815825463</v>
          </cell>
          <cell r="RU71">
            <v>126.82178026950359</v>
          </cell>
          <cell r="RV71">
            <v>128.3694618011713</v>
          </cell>
          <cell r="RW71">
            <v>130.35660845911502</v>
          </cell>
          <cell r="RX71">
            <v>132.69405340611934</v>
          </cell>
          <cell r="RY71">
            <v>134.51666601920127</v>
          </cell>
          <cell r="RZ71">
            <v>136.03144074189663</v>
          </cell>
          <cell r="SA71">
            <v>137.28508401274684</v>
          </cell>
          <cell r="SB71">
            <v>137.77974765729903</v>
          </cell>
          <cell r="SC71">
            <v>139.2435699015856</v>
          </cell>
          <cell r="SD71">
            <v>141.81030100142954</v>
          </cell>
          <cell r="SE71">
            <v>145.302668792367</v>
          </cell>
          <cell r="SF71">
            <v>143.25713908624647</v>
          </cell>
          <cell r="SG71">
            <v>140.18406773221494</v>
          </cell>
          <cell r="SH71">
            <v>139.88472192156314</v>
          </cell>
          <cell r="SI71">
            <v>136.83181925690172</v>
          </cell>
          <cell r="SJ71">
            <v>134.19502849924564</v>
          </cell>
          <cell r="SK71">
            <v>129.62204356205464</v>
          </cell>
          <cell r="SL71">
            <v>129.8428376351595</v>
          </cell>
          <cell r="SM71">
            <v>129.5010314258337</v>
          </cell>
          <cell r="SN71">
            <v>130.77696640598774</v>
          </cell>
          <cell r="SO71">
            <v>130.49991230463982</v>
          </cell>
          <cell r="SP71">
            <v>129.91395880293845</v>
          </cell>
          <cell r="SQ71">
            <v>132.04122477650643</v>
          </cell>
          <cell r="SR71">
            <v>135.56968390631675</v>
          </cell>
          <cell r="TJ71" t="str">
            <v>TMT/ AUTO</v>
          </cell>
        </row>
        <row r="72">
          <cell r="A72" t="str">
            <v>XS1028599287 Corp</v>
          </cell>
          <cell r="B72" t="str">
            <v>ORAFP 5 1/4 PERP nc-24</v>
          </cell>
          <cell r="C72" t="str">
            <v>XS1028599287</v>
          </cell>
          <cell r="D72">
            <v>153.57874366182088</v>
          </cell>
          <cell r="E72">
            <v>147.90993428903818</v>
          </cell>
          <cell r="F72">
            <v>147.78396074742079</v>
          </cell>
          <cell r="G72">
            <v>149.91051410472394</v>
          </cell>
          <cell r="H72">
            <v>154.50254963368178</v>
          </cell>
          <cell r="I72">
            <v>163.44867066854238</v>
          </cell>
          <cell r="J72">
            <v>165.02333993875979</v>
          </cell>
          <cell r="K72">
            <v>168.35763963156938</v>
          </cell>
          <cell r="L72">
            <v>172.84269762915372</v>
          </cell>
          <cell r="M72">
            <v>177.38474365746976</v>
          </cell>
          <cell r="N72">
            <v>178.26955781883001</v>
          </cell>
          <cell r="O72">
            <v>177.05681253325938</v>
          </cell>
          <cell r="P72">
            <v>173.5955395088196</v>
          </cell>
          <cell r="Q72">
            <v>169.22545736271144</v>
          </cell>
          <cell r="R72">
            <v>168.2236677698493</v>
          </cell>
          <cell r="S72">
            <v>164.7084060847163</v>
          </cell>
          <cell r="T72">
            <v>163.20172253537177</v>
          </cell>
          <cell r="U72">
            <v>164.8153836160898</v>
          </cell>
          <cell r="V72">
            <v>165.07832838946581</v>
          </cell>
          <cell r="W72">
            <v>162.84679708081484</v>
          </cell>
          <cell r="X72">
            <v>175.97304015934466</v>
          </cell>
          <cell r="Y72">
            <v>187.69857742989063</v>
          </cell>
          <cell r="Z72">
            <v>189.77814065659047</v>
          </cell>
          <cell r="AA72">
            <v>189.82813015723227</v>
          </cell>
          <cell r="AB72">
            <v>195.01604053384065</v>
          </cell>
          <cell r="AC72">
            <v>196.59470896410943</v>
          </cell>
          <cell r="AD72">
            <v>202.28351413714884</v>
          </cell>
          <cell r="AE72">
            <v>201.76562291049956</v>
          </cell>
          <cell r="AF72">
            <v>202.3914914585352</v>
          </cell>
          <cell r="AG72">
            <v>202.25851938682794</v>
          </cell>
          <cell r="AH72">
            <v>203.27130666983126</v>
          </cell>
          <cell r="AI72">
            <v>213.73310936415194</v>
          </cell>
          <cell r="AJ72">
            <v>216.28057431685923</v>
          </cell>
          <cell r="AK72">
            <v>218.03220641934871</v>
          </cell>
          <cell r="AL72">
            <v>223.04715312373636</v>
          </cell>
          <cell r="AM72">
            <v>228.02610738766194</v>
          </cell>
          <cell r="AN72">
            <v>229.26984616363049</v>
          </cell>
          <cell r="AO72">
            <v>232.05826050943136</v>
          </cell>
          <cell r="AP72">
            <v>233.10804002290965</v>
          </cell>
          <cell r="AQ72">
            <v>232.30720822262762</v>
          </cell>
          <cell r="AR72">
            <v>234.47575276046993</v>
          </cell>
          <cell r="AS72">
            <v>229.17286653238534</v>
          </cell>
          <cell r="AT72">
            <v>226.41744525700807</v>
          </cell>
          <cell r="AU72">
            <v>219.22295632463695</v>
          </cell>
          <cell r="AV72">
            <v>212.60934538972379</v>
          </cell>
          <cell r="AW72">
            <v>237.54510809987784</v>
          </cell>
          <cell r="AX72">
            <v>232.79110658884048</v>
          </cell>
          <cell r="AY72">
            <v>234.30978761833907</v>
          </cell>
          <cell r="AZ72">
            <v>202.87139066469669</v>
          </cell>
          <cell r="BA72">
            <v>183.44747029531001</v>
          </cell>
          <cell r="BB72">
            <v>172.79170833849906</v>
          </cell>
          <cell r="BC72">
            <v>180.32812545526028</v>
          </cell>
          <cell r="BD72">
            <v>198.62128332012892</v>
          </cell>
          <cell r="BE72">
            <v>207.32445538187025</v>
          </cell>
          <cell r="BF72">
            <v>216.66249410176277</v>
          </cell>
          <cell r="BG72">
            <v>217.22137671893836</v>
          </cell>
          <cell r="BH72">
            <v>215.95664235270024</v>
          </cell>
          <cell r="BI72">
            <v>205.94274558413028</v>
          </cell>
          <cell r="BJ72">
            <v>203.95016408854721</v>
          </cell>
          <cell r="BK72">
            <v>218.27215602242947</v>
          </cell>
          <cell r="BL72">
            <v>232.16523804080487</v>
          </cell>
          <cell r="BM72">
            <v>232.35319856321811</v>
          </cell>
          <cell r="BN72">
            <v>233.44396946722267</v>
          </cell>
          <cell r="BO72">
            <v>243.60783473771809</v>
          </cell>
          <cell r="BP72">
            <v>250.75633332949877</v>
          </cell>
          <cell r="BQ72">
            <v>263.1067393580675</v>
          </cell>
          <cell r="BR72">
            <v>269.3374307180643</v>
          </cell>
          <cell r="BS72">
            <v>267.60179525578025</v>
          </cell>
          <cell r="BT72">
            <v>260.87320846939087</v>
          </cell>
          <cell r="BU72">
            <v>254.38157191604375</v>
          </cell>
          <cell r="BV72">
            <v>254.02464688146114</v>
          </cell>
          <cell r="BW72">
            <v>255.48034114015101</v>
          </cell>
          <cell r="BX72">
            <v>253.86468047940733</v>
          </cell>
          <cell r="BY72">
            <v>256.08721367794277</v>
          </cell>
          <cell r="BZ72">
            <v>257.65588420808314</v>
          </cell>
          <cell r="CA72">
            <v>255.63730817216634</v>
          </cell>
          <cell r="CB72">
            <v>233.45996610742807</v>
          </cell>
          <cell r="CC72">
            <v>223.28910230684281</v>
          </cell>
          <cell r="CD72">
            <v>217.90023413765431</v>
          </cell>
          <cell r="CE72">
            <v>213.79609613496066</v>
          </cell>
          <cell r="CF72">
            <v>222.05136227095127</v>
          </cell>
          <cell r="CG72">
            <v>221.3505094719529</v>
          </cell>
          <cell r="CH72">
            <v>230.6885481918454</v>
          </cell>
          <cell r="CI72">
            <v>231.14445243769885</v>
          </cell>
          <cell r="CJ72">
            <v>221.87140006864072</v>
          </cell>
          <cell r="CK72">
            <v>217.89823455762863</v>
          </cell>
          <cell r="CL72">
            <v>219.29394141554832</v>
          </cell>
          <cell r="CM72">
            <v>207.16548876982927</v>
          </cell>
          <cell r="CN72">
            <v>206.56461497211455</v>
          </cell>
          <cell r="CO72">
            <v>232.27821431225539</v>
          </cell>
          <cell r="CP72">
            <v>264.64141702777147</v>
          </cell>
          <cell r="CQ72">
            <v>277.5317096632719</v>
          </cell>
          <cell r="CR72">
            <v>311.23263141596317</v>
          </cell>
          <cell r="CS72">
            <v>315.59671482199434</v>
          </cell>
          <cell r="CT72">
            <v>319.16596516782045</v>
          </cell>
          <cell r="CU72">
            <v>318.84503257369994</v>
          </cell>
          <cell r="CV72">
            <v>328.39002782624959</v>
          </cell>
          <cell r="CW72">
            <v>344.77758592665197</v>
          </cell>
          <cell r="CX72">
            <v>347.47601917129754</v>
          </cell>
          <cell r="CY72">
            <v>356.65809064918756</v>
          </cell>
          <cell r="CZ72">
            <v>360.87420513331887</v>
          </cell>
          <cell r="DA72">
            <v>408.59818160605431</v>
          </cell>
          <cell r="DB72">
            <v>418.44111428242923</v>
          </cell>
          <cell r="DC72">
            <v>401.8236044790745</v>
          </cell>
          <cell r="DD72">
            <v>407.43842519116401</v>
          </cell>
          <cell r="DE72">
            <v>414.46894856142995</v>
          </cell>
          <cell r="DF72">
            <v>374.37936862671376</v>
          </cell>
          <cell r="DG72">
            <v>327.72216809767485</v>
          </cell>
          <cell r="DH72">
            <v>261.24413056415318</v>
          </cell>
          <cell r="DI72">
            <v>257.31795518374446</v>
          </cell>
          <cell r="DJ72">
            <v>215.24979081362486</v>
          </cell>
          <cell r="DK72">
            <v>212.24242245501281</v>
          </cell>
          <cell r="DL72">
            <v>223.91797022491693</v>
          </cell>
          <cell r="DM72">
            <v>179.1333763899207</v>
          </cell>
          <cell r="DN72">
            <v>159.63547155958415</v>
          </cell>
          <cell r="DO72">
            <v>150.59437047350409</v>
          </cell>
          <cell r="DP72">
            <v>156.97403054541351</v>
          </cell>
          <cell r="DQ72">
            <v>176.20299186229707</v>
          </cell>
          <cell r="DR72">
            <v>173.44057205682992</v>
          </cell>
          <cell r="DS72">
            <v>152.92588078343869</v>
          </cell>
          <cell r="DT72">
            <v>136.8862496075034</v>
          </cell>
          <cell r="DU72">
            <v>129.58378335374593</v>
          </cell>
          <cell r="DV72">
            <v>124.51284840863943</v>
          </cell>
          <cell r="DW72">
            <v>111.84350936597586</v>
          </cell>
          <cell r="DX72">
            <v>113.95306629306079</v>
          </cell>
          <cell r="DY72">
            <v>115.53673367339373</v>
          </cell>
          <cell r="DZ72">
            <v>118.03820828551055</v>
          </cell>
          <cell r="EA72">
            <v>117.45133154797554</v>
          </cell>
          <cell r="EB72">
            <v>118.89202895647287</v>
          </cell>
          <cell r="EC72">
            <v>119.32693761205674</v>
          </cell>
          <cell r="ED72">
            <v>119.66286705636979</v>
          </cell>
          <cell r="EE72">
            <v>121.02658063387871</v>
          </cell>
          <cell r="EF72">
            <v>121.94638744568825</v>
          </cell>
          <cell r="EG72">
            <v>119.77784290784597</v>
          </cell>
          <cell r="EH72">
            <v>119.55588952499629</v>
          </cell>
          <cell r="EI72">
            <v>120.81662473118305</v>
          </cell>
          <cell r="EJ72">
            <v>124.49785155844688</v>
          </cell>
          <cell r="EK72">
            <v>132.56415738201142</v>
          </cell>
          <cell r="EL72">
            <v>132.6651361733079</v>
          </cell>
          <cell r="EM72">
            <v>130.61156748694182</v>
          </cell>
          <cell r="EN72">
            <v>127.45822978645563</v>
          </cell>
          <cell r="EO72">
            <v>127.98111996316911</v>
          </cell>
          <cell r="EP72">
            <v>130.74154018861057</v>
          </cell>
          <cell r="EQ72">
            <v>119.43791430348158</v>
          </cell>
          <cell r="ER72">
            <v>116.36855896407366</v>
          </cell>
          <cell r="ES72">
            <v>112.19043650043011</v>
          </cell>
          <cell r="ET72">
            <v>111.54257257211209</v>
          </cell>
          <cell r="EU72">
            <v>110.35982098692655</v>
          </cell>
          <cell r="EV72">
            <v>110.9067061239481</v>
          </cell>
          <cell r="EW72">
            <v>114.31898943775893</v>
          </cell>
          <cell r="EX72">
            <v>117.3103611561656</v>
          </cell>
          <cell r="EY72">
            <v>115.2287983494401</v>
          </cell>
          <cell r="EZ72">
            <v>114.44496297937631</v>
          </cell>
          <cell r="FA72">
            <v>116.19259592181444</v>
          </cell>
          <cell r="FB72">
            <v>116.51652788597345</v>
          </cell>
          <cell r="FC72">
            <v>121.25253317677975</v>
          </cell>
          <cell r="FD72">
            <v>119.05799409860373</v>
          </cell>
          <cell r="FE72">
            <v>118.04720639562608</v>
          </cell>
          <cell r="FF72">
            <v>114.77789305365086</v>
          </cell>
          <cell r="FG72">
            <v>111.64255157339572</v>
          </cell>
          <cell r="FH72">
            <v>110.9616945746541</v>
          </cell>
          <cell r="FI72">
            <v>110.60276996004582</v>
          </cell>
          <cell r="FJ72">
            <v>113.1882269332409</v>
          </cell>
          <cell r="FK72">
            <v>114.88587037503719</v>
          </cell>
          <cell r="FL72">
            <v>115.83667067724467</v>
          </cell>
          <cell r="FM72">
            <v>116.72148483860492</v>
          </cell>
          <cell r="FN72">
            <v>117.32535800635814</v>
          </cell>
          <cell r="FO72">
            <v>118.59609111267328</v>
          </cell>
          <cell r="FP72">
            <v>120.39571313577891</v>
          </cell>
          <cell r="FQ72">
            <v>119.82783240848779</v>
          </cell>
          <cell r="FR72">
            <v>121.25253317677975</v>
          </cell>
          <cell r="FS72">
            <v>126.41744838309289</v>
          </cell>
          <cell r="FT72">
            <v>129.30884110021591</v>
          </cell>
          <cell r="FU72">
            <v>127.82115356111527</v>
          </cell>
          <cell r="FV72">
            <v>129.34983249074222</v>
          </cell>
          <cell r="FW72">
            <v>133.26201081097125</v>
          </cell>
          <cell r="FX72">
            <v>135.0456361938715</v>
          </cell>
          <cell r="FY72">
            <v>139.83163098531961</v>
          </cell>
          <cell r="FZ72">
            <v>140.51248798406124</v>
          </cell>
          <cell r="GA72">
            <v>134.16382140254976</v>
          </cell>
          <cell r="GB72">
            <v>138.03300875222683</v>
          </cell>
          <cell r="GC72">
            <v>139.68966080349682</v>
          </cell>
          <cell r="GD72">
            <v>139.66266647315027</v>
          </cell>
          <cell r="GE72">
            <v>139.90961460632084</v>
          </cell>
          <cell r="GF72">
            <v>144.74359931838512</v>
          </cell>
          <cell r="GG72">
            <v>149.79453846323489</v>
          </cell>
          <cell r="GH72">
            <v>150.16446076798439</v>
          </cell>
          <cell r="GI72">
            <v>151.30422138261795</v>
          </cell>
          <cell r="GJ72">
            <v>145.9553448139429</v>
          </cell>
          <cell r="GK72">
            <v>143.02196091628073</v>
          </cell>
          <cell r="GL72">
            <v>142.22412848603724</v>
          </cell>
          <cell r="GM72">
            <v>142.33810454750059</v>
          </cell>
          <cell r="GN72">
            <v>140.599469715178</v>
          </cell>
          <cell r="GO72">
            <v>137.55011017602683</v>
          </cell>
          <cell r="GP72">
            <v>136.64630000442267</v>
          </cell>
          <cell r="GQ72">
            <v>134.97765047299862</v>
          </cell>
          <cell r="GR72">
            <v>132.24322478789091</v>
          </cell>
          <cell r="GS72">
            <v>135.22559839618205</v>
          </cell>
          <cell r="GT72">
            <v>133.24101522070171</v>
          </cell>
          <cell r="GU72">
            <v>139.42671603012084</v>
          </cell>
          <cell r="GV72">
            <v>141.63725174850225</v>
          </cell>
          <cell r="GW72">
            <v>141.89719715183972</v>
          </cell>
          <cell r="GX72">
            <v>139.95160578685997</v>
          </cell>
          <cell r="GY72">
            <v>137.66808539754152</v>
          </cell>
          <cell r="GZ72">
            <v>135.18660658568143</v>
          </cell>
          <cell r="HA72">
            <v>137.01122335910796</v>
          </cell>
          <cell r="HB72">
            <v>139.83862951540945</v>
          </cell>
          <cell r="HC72">
            <v>142.9219819149971</v>
          </cell>
          <cell r="HD72">
            <v>141.49128240662813</v>
          </cell>
          <cell r="HE72">
            <v>140.64146089571713</v>
          </cell>
          <cell r="HF72">
            <v>143.22791765892507</v>
          </cell>
          <cell r="HG72">
            <v>145.14351532351972</v>
          </cell>
          <cell r="HH72">
            <v>146.12730869615078</v>
          </cell>
          <cell r="HI72">
            <v>149.54359117001295</v>
          </cell>
          <cell r="HJ72">
            <v>151.70013822770119</v>
          </cell>
          <cell r="HK72">
            <v>150.95229529809953</v>
          </cell>
          <cell r="HL72">
            <v>154.42256643265486</v>
          </cell>
          <cell r="HM72">
            <v>160.59327039188148</v>
          </cell>
          <cell r="HN72">
            <v>161.02318009740114</v>
          </cell>
          <cell r="HO72">
            <v>158.34174328297377</v>
          </cell>
          <cell r="HP72">
            <v>158.06280186939239</v>
          </cell>
          <cell r="HQ72">
            <v>159.3355345557332</v>
          </cell>
          <cell r="HR72">
            <v>154.14662438911199</v>
          </cell>
          <cell r="HS72">
            <v>150.65335808426141</v>
          </cell>
          <cell r="HT72">
            <v>153.26680917781593</v>
          </cell>
          <cell r="HU72">
            <v>153.55474870151281</v>
          </cell>
          <cell r="HV72">
            <v>154.88346962857247</v>
          </cell>
          <cell r="HW72">
            <v>155.73928987956046</v>
          </cell>
          <cell r="HX72">
            <v>154.48055425339939</v>
          </cell>
          <cell r="HY72">
            <v>153.85968465542794</v>
          </cell>
          <cell r="HZ72">
            <v>149.83552985376119</v>
          </cell>
          <cell r="IA72">
            <v>157.00802340584994</v>
          </cell>
          <cell r="IB72">
            <v>155.90625481170414</v>
          </cell>
          <cell r="IC72">
            <v>147.4820241635442</v>
          </cell>
          <cell r="ID72">
            <v>140.82142309802771</v>
          </cell>
          <cell r="IE72">
            <v>134.86967315161229</v>
          </cell>
          <cell r="IF72">
            <v>135.12661918491125</v>
          </cell>
          <cell r="IG72">
            <v>161.6090570449233</v>
          </cell>
          <cell r="IH72">
            <v>156.9630328552723</v>
          </cell>
          <cell r="II72">
            <v>153.18682597678898</v>
          </cell>
          <cell r="IJ72">
            <v>152.04206641209126</v>
          </cell>
          <cell r="IK72">
            <v>149.97650024557115</v>
          </cell>
          <cell r="IL72">
            <v>157.19398434823751</v>
          </cell>
          <cell r="IM72">
            <v>159.40352027660609</v>
          </cell>
          <cell r="IN72">
            <v>153.1758282866478</v>
          </cell>
          <cell r="IO72">
            <v>148.20887150287629</v>
          </cell>
          <cell r="IP72">
            <v>146.21928937733173</v>
          </cell>
          <cell r="IQ72">
            <v>143.99875575882197</v>
          </cell>
          <cell r="IR72">
            <v>141.80321689063311</v>
          </cell>
          <cell r="IS72">
            <v>143.25191261923314</v>
          </cell>
          <cell r="IT72">
            <v>143.29290400975944</v>
          </cell>
          <cell r="IU72">
            <v>142.31810874724388</v>
          </cell>
          <cell r="IV72">
            <v>153.48776277065278</v>
          </cell>
          <cell r="IW72">
            <v>165.37926518332958</v>
          </cell>
          <cell r="IX72">
            <v>168.61858482491971</v>
          </cell>
          <cell r="IY72">
            <v>175.56112667405606</v>
          </cell>
          <cell r="IZ72">
            <v>179.05939192897083</v>
          </cell>
          <cell r="JA72">
            <v>164.10453291696311</v>
          </cell>
          <cell r="JB72">
            <v>157.5669060230255</v>
          </cell>
          <cell r="JC72">
            <v>151.2452337718606</v>
          </cell>
          <cell r="JD72">
            <v>151.34421298313143</v>
          </cell>
          <cell r="JE72">
            <v>152.80590598189829</v>
          </cell>
          <cell r="JF72">
            <v>156.57411454027891</v>
          </cell>
          <cell r="JG72">
            <v>162.39589178502561</v>
          </cell>
          <cell r="JH72">
            <v>174.69230915290117</v>
          </cell>
          <cell r="JI72">
            <v>160.13036761593818</v>
          </cell>
          <cell r="JJ72">
            <v>150.08847672700881</v>
          </cell>
          <cell r="JK72">
            <v>148.16488074231148</v>
          </cell>
          <cell r="JL72">
            <v>146.84215855532884</v>
          </cell>
          <cell r="JM72">
            <v>138.6268840198517</v>
          </cell>
          <cell r="JN72">
            <v>136.34536321055887</v>
          </cell>
          <cell r="JO72">
            <v>137.02122125923634</v>
          </cell>
          <cell r="JP72">
            <v>148.53180367702245</v>
          </cell>
          <cell r="JQ72">
            <v>156.1292079845667</v>
          </cell>
          <cell r="JR72">
            <v>160.2183491370678</v>
          </cell>
          <cell r="JS72">
            <v>157.61989489370583</v>
          </cell>
          <cell r="JT72">
            <v>157.91583273750544</v>
          </cell>
          <cell r="JU72">
            <v>149.13167768472434</v>
          </cell>
          <cell r="JV72">
            <v>141.6852416691184</v>
          </cell>
          <cell r="JW72">
            <v>142.44908123892546</v>
          </cell>
          <cell r="JX72">
            <v>144.35268142336608</v>
          </cell>
          <cell r="JY72">
            <v>146.10431352585553</v>
          </cell>
          <cell r="JZ72">
            <v>155.22739739298819</v>
          </cell>
          <cell r="KA72">
            <v>157.2649694391489</v>
          </cell>
          <cell r="KB72">
            <v>156.81706351339815</v>
          </cell>
          <cell r="KC72">
            <v>148.83673963093756</v>
          </cell>
          <cell r="KD72">
            <v>149.88052040433885</v>
          </cell>
          <cell r="KE72">
            <v>153.92167163622381</v>
          </cell>
          <cell r="KF72">
            <v>157.11500093722344</v>
          </cell>
          <cell r="KG72">
            <v>159.3485318259001</v>
          </cell>
          <cell r="KH72">
            <v>163.5536486198902</v>
          </cell>
          <cell r="KI72">
            <v>168.49661044335366</v>
          </cell>
          <cell r="KJ72">
            <v>170.34422238707543</v>
          </cell>
          <cell r="KK72">
            <v>169.15047311174871</v>
          </cell>
          <cell r="KL72">
            <v>167.4148376494646</v>
          </cell>
          <cell r="KM72">
            <v>166.1611009733677</v>
          </cell>
          <cell r="KN72">
            <v>166.62500353932381</v>
          </cell>
          <cell r="KO72">
            <v>173.79849688142539</v>
          </cell>
          <cell r="KP72">
            <v>185.96694112765789</v>
          </cell>
          <cell r="KQ72">
            <v>195.04203507417441</v>
          </cell>
          <cell r="KR72">
            <v>198.13338579386473</v>
          </cell>
          <cell r="KS72">
            <v>198.94921444433928</v>
          </cell>
          <cell r="KT72">
            <v>200.26393831121922</v>
          </cell>
          <cell r="KU72">
            <v>196.48073290264605</v>
          </cell>
          <cell r="KV72">
            <v>200.64685788613556</v>
          </cell>
          <cell r="KW72">
            <v>204.63102108728887</v>
          </cell>
          <cell r="KX72">
            <v>204.25410025244952</v>
          </cell>
          <cell r="KY72">
            <v>208.37423489534856</v>
          </cell>
          <cell r="KZ72">
            <v>217.70427529513836</v>
          </cell>
          <cell r="LA72">
            <v>221.8953950289488</v>
          </cell>
          <cell r="LB72">
            <v>219.78883747190238</v>
          </cell>
          <cell r="LC72">
            <v>217.162389108181</v>
          </cell>
          <cell r="LD72">
            <v>219.23795317482947</v>
          </cell>
          <cell r="LE72">
            <v>217.27836474967003</v>
          </cell>
          <cell r="LF72">
            <v>215.0508326010704</v>
          </cell>
          <cell r="LG72">
            <v>215.05283218109608</v>
          </cell>
          <cell r="LH72">
            <v>215.03783533090353</v>
          </cell>
          <cell r="LI72">
            <v>199.48110273116828</v>
          </cell>
          <cell r="LJ72">
            <v>194.38817240577936</v>
          </cell>
          <cell r="LK72">
            <v>193.30340024185179</v>
          </cell>
          <cell r="LL72">
            <v>194.2302055837512</v>
          </cell>
          <cell r="LM72">
            <v>193.14743299984931</v>
          </cell>
          <cell r="LN72">
            <v>196.04182508701086</v>
          </cell>
          <cell r="LO72">
            <v>194.13022658246754</v>
          </cell>
          <cell r="LP72">
            <v>192.85949347615244</v>
          </cell>
          <cell r="LQ72">
            <v>186.01793041831255</v>
          </cell>
          <cell r="LR72">
            <v>188.77435148370265</v>
          </cell>
          <cell r="LS72">
            <v>179.95220441043378</v>
          </cell>
          <cell r="LT72">
            <v>171.43099413102865</v>
          </cell>
          <cell r="LU72">
            <v>160.56527627152204</v>
          </cell>
          <cell r="LV72">
            <v>160.04438567483425</v>
          </cell>
          <cell r="LW72">
            <v>159.02060070168972</v>
          </cell>
          <cell r="LX72">
            <v>164.37647580045461</v>
          </cell>
          <cell r="LY72">
            <v>168.62758293503524</v>
          </cell>
          <cell r="LZ72">
            <v>174.1034328353405</v>
          </cell>
          <cell r="MA72">
            <v>173.71451452034714</v>
          </cell>
          <cell r="MB72">
            <v>173.98245824378731</v>
          </cell>
          <cell r="MC72">
            <v>171.98587758815287</v>
          </cell>
          <cell r="MD72">
            <v>173.71451452034714</v>
          </cell>
          <cell r="ME72">
            <v>172.90168523991107</v>
          </cell>
          <cell r="MF72">
            <v>174.38637340897321</v>
          </cell>
          <cell r="MG72">
            <v>175.69909769582748</v>
          </cell>
          <cell r="MH72">
            <v>181.63785037207603</v>
          </cell>
          <cell r="MI72">
            <v>193.25141116118431</v>
          </cell>
          <cell r="MJ72">
            <v>197.33955252367258</v>
          </cell>
          <cell r="MK72">
            <v>193.36538722264768</v>
          </cell>
          <cell r="ML72">
            <v>194.09423414200543</v>
          </cell>
          <cell r="MM72">
            <v>194.09323435199261</v>
          </cell>
          <cell r="MN72">
            <v>195.10802121502161</v>
          </cell>
          <cell r="MO72">
            <v>195.90885301530361</v>
          </cell>
          <cell r="MP72">
            <v>210.49478951257467</v>
          </cell>
          <cell r="MQ72">
            <v>213.586140232265</v>
          </cell>
          <cell r="MR72">
            <v>224.81378207641839</v>
          </cell>
          <cell r="MS72">
            <v>229.95170295238495</v>
          </cell>
          <cell r="MT72">
            <v>235.72249090647696</v>
          </cell>
          <cell r="MU72">
            <v>233.29200138527156</v>
          </cell>
          <cell r="MV72">
            <v>239.83262764924766</v>
          </cell>
          <cell r="MW72">
            <v>238.03400541615486</v>
          </cell>
          <cell r="MX72">
            <v>238.19197223818301</v>
          </cell>
          <cell r="MY72">
            <v>234.32978341859578</v>
          </cell>
          <cell r="MZ72">
            <v>232.15524014067651</v>
          </cell>
          <cell r="NA72">
            <v>234.48575066059828</v>
          </cell>
          <cell r="NB72">
            <v>236.13840355181694</v>
          </cell>
          <cell r="NC72">
            <v>235.17960492950678</v>
          </cell>
          <cell r="ND72">
            <v>241.82120998477936</v>
          </cell>
          <cell r="NE72">
            <v>248.43382112967967</v>
          </cell>
          <cell r="NF72">
            <v>253.91966893011332</v>
          </cell>
          <cell r="NG72">
            <v>255.73028864336013</v>
          </cell>
          <cell r="NH72">
            <v>253.49975712472201</v>
          </cell>
          <cell r="NI72">
            <v>245.63840825378895</v>
          </cell>
          <cell r="NJ72">
            <v>239.32073516267539</v>
          </cell>
          <cell r="NK72">
            <v>238.88082755702735</v>
          </cell>
          <cell r="NL72">
            <v>237.40813686811924</v>
          </cell>
          <cell r="NM72">
            <v>233.77190059143305</v>
          </cell>
          <cell r="NN72">
            <v>238.5229027324319</v>
          </cell>
          <cell r="NO72">
            <v>247.80795258164406</v>
          </cell>
          <cell r="NP72">
            <v>253.29579996210336</v>
          </cell>
          <cell r="NQ72">
            <v>259.44850770109889</v>
          </cell>
          <cell r="NR72">
            <v>259.28554192900657</v>
          </cell>
          <cell r="NS72">
            <v>262.20992771655318</v>
          </cell>
          <cell r="NT72">
            <v>262.04296278440955</v>
          </cell>
          <cell r="NU72">
            <v>264.59442689716815</v>
          </cell>
          <cell r="NV72">
            <v>269.87631753498317</v>
          </cell>
          <cell r="NW72">
            <v>271.32001431351904</v>
          </cell>
          <cell r="NX72">
            <v>268.34163986527921</v>
          </cell>
          <cell r="NY72">
            <v>274.93025604987145</v>
          </cell>
          <cell r="NZ72">
            <v>285.63300813728569</v>
          </cell>
          <cell r="OA72">
            <v>288.53039959448574</v>
          </cell>
          <cell r="OB72">
            <v>280.64505576324461</v>
          </cell>
          <cell r="OC72">
            <v>256.67608999550345</v>
          </cell>
          <cell r="OD72">
            <v>259.84642412620786</v>
          </cell>
          <cell r="OE72">
            <v>265.95114194458722</v>
          </cell>
          <cell r="OF72">
            <v>264.04054323005676</v>
          </cell>
          <cell r="OG72">
            <v>267.27686350160837</v>
          </cell>
          <cell r="OH72">
            <v>279.06538754296304</v>
          </cell>
          <cell r="OI72">
            <v>282.51666266727449</v>
          </cell>
          <cell r="OJ72">
            <v>282.19073112308979</v>
          </cell>
          <cell r="OK72">
            <v>282.04676136124135</v>
          </cell>
          <cell r="OL72">
            <v>285.62800918722149</v>
          </cell>
          <cell r="OM72">
            <v>283.85538149446251</v>
          </cell>
          <cell r="ON72">
            <v>281.95478068006042</v>
          </cell>
          <cell r="OO72">
            <v>275.87705719202756</v>
          </cell>
          <cell r="OP72">
            <v>279.97019750458003</v>
          </cell>
          <cell r="OQ72">
            <v>289.7901350106597</v>
          </cell>
          <cell r="OR72">
            <v>290.88590486472845</v>
          </cell>
          <cell r="OS72">
            <v>296.13880159217121</v>
          </cell>
          <cell r="OT72">
            <v>295.68989587640766</v>
          </cell>
          <cell r="OU72">
            <v>292.26061613237857</v>
          </cell>
          <cell r="OV72">
            <v>300.66185161024333</v>
          </cell>
          <cell r="OW72">
            <v>301.22473338747028</v>
          </cell>
          <cell r="OX72">
            <v>318.43811803847552</v>
          </cell>
          <cell r="OY72">
            <v>326.59940391325949</v>
          </cell>
          <cell r="OZ72">
            <v>330.29262822067739</v>
          </cell>
          <cell r="PA72">
            <v>332.76210955238344</v>
          </cell>
          <cell r="PB72">
            <v>318.37713084769251</v>
          </cell>
          <cell r="PC72">
            <v>309.92790544921161</v>
          </cell>
          <cell r="PD72">
            <v>310.53677756702899</v>
          </cell>
          <cell r="PE72">
            <v>309.42901023280621</v>
          </cell>
          <cell r="PF72">
            <v>308.31624394851923</v>
          </cell>
          <cell r="PG72">
            <v>308.13728153622151</v>
          </cell>
          <cell r="PH72">
            <v>307.30045729547737</v>
          </cell>
          <cell r="PI72">
            <v>306.25567673206331</v>
          </cell>
          <cell r="PJ72">
            <v>304.37907087796924</v>
          </cell>
          <cell r="PK72">
            <v>300.23894043481351</v>
          </cell>
          <cell r="PL72">
            <v>299.11517646038533</v>
          </cell>
          <cell r="PM72">
            <v>298.47231148213149</v>
          </cell>
          <cell r="PN72">
            <v>312.7053221048713</v>
          </cell>
          <cell r="PO72">
            <v>327.81614835888149</v>
          </cell>
          <cell r="PP72">
            <v>329.12587327569724</v>
          </cell>
          <cell r="PQ72">
            <v>327.13129220008847</v>
          </cell>
          <cell r="PR72">
            <v>327.32425167256594</v>
          </cell>
          <cell r="PS72">
            <v>320.00478898859024</v>
          </cell>
          <cell r="PT72">
            <v>311.13065283465386</v>
          </cell>
          <cell r="PU72">
            <v>298.24335956919191</v>
          </cell>
          <cell r="PV72">
            <v>297.0136178534031</v>
          </cell>
          <cell r="PW72">
            <v>290.29202959710358</v>
          </cell>
          <cell r="PX72">
            <v>275.8640599218607</v>
          </cell>
          <cell r="PY72">
            <v>273.26560567849873</v>
          </cell>
          <cell r="PZ72">
            <v>270.93209578853845</v>
          </cell>
          <cell r="QA72">
            <v>276.62589991164208</v>
          </cell>
          <cell r="QB72">
            <v>277.62568992447854</v>
          </cell>
          <cell r="QC72">
            <v>279.22935310506824</v>
          </cell>
          <cell r="QD72">
            <v>286.62280024999382</v>
          </cell>
          <cell r="QE72">
            <v>270.20624823921918</v>
          </cell>
          <cell r="QF72">
            <v>265.31727507644888</v>
          </cell>
          <cell r="QG72">
            <v>262.27991301745175</v>
          </cell>
          <cell r="QH72">
            <v>253.13083460998536</v>
          </cell>
          <cell r="QI72">
            <v>246.91713968020676</v>
          </cell>
          <cell r="QJ72">
            <v>245.50743576210738</v>
          </cell>
          <cell r="QK72">
            <v>243.33189269417525</v>
          </cell>
          <cell r="QL72">
            <v>239.00680109864473</v>
          </cell>
          <cell r="QM72">
            <v>241.13835340601204</v>
          </cell>
          <cell r="QN72">
            <v>245.42645277106763</v>
          </cell>
          <cell r="QO72">
            <v>245.73438809502125</v>
          </cell>
          <cell r="QP72">
            <v>246.87314891964198</v>
          </cell>
          <cell r="QQ72">
            <v>254.17961433345079</v>
          </cell>
          <cell r="QR72">
            <v>259.3025383592248</v>
          </cell>
          <cell r="QS72">
            <v>264.6744100981951</v>
          </cell>
          <cell r="QT72">
            <v>267.20987757074835</v>
          </cell>
          <cell r="QU72">
            <v>271.51397357600928</v>
          </cell>
          <cell r="QV72">
            <v>254.49054902744294</v>
          </cell>
          <cell r="QW72">
            <v>251.4511873884201</v>
          </cell>
          <cell r="QX72">
            <v>246.81316151887179</v>
          </cell>
          <cell r="QY72">
            <v>242.68202918583154</v>
          </cell>
          <cell r="QZ72">
            <v>245.35746726018189</v>
          </cell>
          <cell r="RA72">
            <v>244.53563986963033</v>
          </cell>
          <cell r="RB72">
            <v>241.45028789001705</v>
          </cell>
          <cell r="RC72">
            <v>241.03137587463854</v>
          </cell>
          <cell r="RD72">
            <v>240.0455829219818</v>
          </cell>
          <cell r="RE72">
            <v>238.83083805638552</v>
          </cell>
          <cell r="RF72">
            <v>237.05421120357514</v>
          </cell>
          <cell r="RG72">
            <v>228.45901646322014</v>
          </cell>
          <cell r="RH72">
            <v>229.46180584609507</v>
          </cell>
          <cell r="RI72">
            <v>228.86593099844455</v>
          </cell>
          <cell r="RJ72">
            <v>221.56446453469991</v>
          </cell>
          <cell r="RK72">
            <v>219.38192293667794</v>
          </cell>
          <cell r="RL72">
            <v>223.23311406612396</v>
          </cell>
          <cell r="RM72">
            <v>227.32925374871493</v>
          </cell>
          <cell r="RN72">
            <v>223.38808151811361</v>
          </cell>
          <cell r="RO72">
            <v>225.14871173071862</v>
          </cell>
          <cell r="RP72">
            <v>221.7804191774726</v>
          </cell>
          <cell r="RQ72">
            <v>223.48506114935876</v>
          </cell>
          <cell r="RR72">
            <v>229.31583650422095</v>
          </cell>
          <cell r="RS72">
            <v>228.48301142352821</v>
          </cell>
          <cell r="RT72">
            <v>219.85982256281378</v>
          </cell>
          <cell r="RU72">
            <v>218.81504199939965</v>
          </cell>
          <cell r="RV72">
            <v>219.45090844756365</v>
          </cell>
          <cell r="RW72">
            <v>221.10256154876947</v>
          </cell>
          <cell r="RX72">
            <v>222.34030158466101</v>
          </cell>
          <cell r="RY72">
            <v>224.42986271148919</v>
          </cell>
          <cell r="RZ72">
            <v>227.54120923143626</v>
          </cell>
          <cell r="SA72">
            <v>230.88350724434852</v>
          </cell>
          <cell r="SB72">
            <v>231.48638062208892</v>
          </cell>
          <cell r="SC72">
            <v>238.84883427661657</v>
          </cell>
          <cell r="SD72">
            <v>243.08994351106881</v>
          </cell>
          <cell r="SE72">
            <v>248.01090995424985</v>
          </cell>
          <cell r="SF72">
            <v>248.60878438192606</v>
          </cell>
          <cell r="SG72">
            <v>249.37162416172029</v>
          </cell>
          <cell r="SH72">
            <v>248.40582700932026</v>
          </cell>
          <cell r="SI72">
            <v>245.09552227681874</v>
          </cell>
          <cell r="SJ72">
            <v>240.97138847386836</v>
          </cell>
          <cell r="SK72">
            <v>235.99143441992999</v>
          </cell>
          <cell r="SL72">
            <v>236.51632417666912</v>
          </cell>
          <cell r="SM72">
            <v>236.71828175926208</v>
          </cell>
          <cell r="SN72">
            <v>237.02421750319004</v>
          </cell>
          <cell r="SO72">
            <v>234.76369228416681</v>
          </cell>
          <cell r="SP72">
            <v>233.66292348003387</v>
          </cell>
          <cell r="SQ72">
            <v>235.56752345448731</v>
          </cell>
          <cell r="SR72">
            <v>242.86399096816777</v>
          </cell>
          <cell r="TJ72" t="str">
            <v>TMT/ AUTO</v>
          </cell>
        </row>
        <row r="73">
          <cell r="A73" t="str">
            <v>FR0013413887 Corp</v>
          </cell>
          <cell r="B73" t="str">
            <v>ORAFP 2 3/8 PERP nc-25</v>
          </cell>
          <cell r="C73" t="str">
            <v>FR0013413887</v>
          </cell>
          <cell r="D73">
            <v>172.83518863916396</v>
          </cell>
          <cell r="E73">
            <v>166.58449261188508</v>
          </cell>
          <cell r="F73">
            <v>164.20694617033004</v>
          </cell>
          <cell r="G73">
            <v>167.766584444046</v>
          </cell>
          <cell r="H73">
            <v>169.6188709497452</v>
          </cell>
          <cell r="I73">
            <v>179.36341927051544</v>
          </cell>
          <cell r="J73">
            <v>181.42025905847549</v>
          </cell>
          <cell r="K73">
            <v>186.99562088251116</v>
          </cell>
          <cell r="L73">
            <v>189.59930663108827</v>
          </cell>
          <cell r="M73">
            <v>193.76643731594086</v>
          </cell>
          <cell r="N73">
            <v>196.47291365861895</v>
          </cell>
          <cell r="O73">
            <v>194.20124152898788</v>
          </cell>
          <cell r="P73">
            <v>191.05276563167573</v>
          </cell>
          <cell r="Q73">
            <v>185.29032492637634</v>
          </cell>
          <cell r="R73">
            <v>185.06110190153123</v>
          </cell>
          <cell r="S73">
            <v>179.3356658101082</v>
          </cell>
          <cell r="T73">
            <v>176.12345974445344</v>
          </cell>
          <cell r="U73">
            <v>176.30848281383513</v>
          </cell>
          <cell r="V73">
            <v>177.45254212617874</v>
          </cell>
          <cell r="W73">
            <v>175.18395371437072</v>
          </cell>
          <cell r="X73">
            <v>188.09548023939132</v>
          </cell>
          <cell r="Y73">
            <v>203.37221833467484</v>
          </cell>
          <cell r="Z73">
            <v>207.82407896518706</v>
          </cell>
          <cell r="AA73">
            <v>209.74009563922883</v>
          </cell>
          <cell r="AB73">
            <v>215.64438736438751</v>
          </cell>
          <cell r="AC73">
            <v>216.8717070579529</v>
          </cell>
          <cell r="AD73">
            <v>223.39171444177629</v>
          </cell>
          <cell r="AE73">
            <v>223.81726750135422</v>
          </cell>
          <cell r="AF73">
            <v>223.37424004077911</v>
          </cell>
          <cell r="AG73">
            <v>222.64545472860337</v>
          </cell>
          <cell r="AH73">
            <v>224.38364367485048</v>
          </cell>
          <cell r="AI73">
            <v>239.00354987382889</v>
          </cell>
          <cell r="AJ73">
            <v>239.78578629493714</v>
          </cell>
          <cell r="AK73">
            <v>240.88461774587631</v>
          </cell>
          <cell r="AL73">
            <v>244.88625557422637</v>
          </cell>
          <cell r="AM73">
            <v>248.97218168973922</v>
          </cell>
          <cell r="AN73">
            <v>248.88172596693039</v>
          </cell>
          <cell r="AO73">
            <v>249.14384198188782</v>
          </cell>
          <cell r="AP73">
            <v>249.44296261072159</v>
          </cell>
          <cell r="AQ73">
            <v>249.2949441552162</v>
          </cell>
          <cell r="AR73">
            <v>252.34268527030943</v>
          </cell>
          <cell r="AS73">
            <v>244.18008419275282</v>
          </cell>
          <cell r="AT73">
            <v>241.36259400844574</v>
          </cell>
          <cell r="AU73">
            <v>231.99425926208497</v>
          </cell>
          <cell r="AV73">
            <v>226.1228605270386</v>
          </cell>
          <cell r="AW73">
            <v>248.10462907552719</v>
          </cell>
          <cell r="AX73">
            <v>243.61884754896164</v>
          </cell>
          <cell r="AY73">
            <v>244.0587912917137</v>
          </cell>
          <cell r="AZ73">
            <v>213.27609207630155</v>
          </cell>
          <cell r="BA73">
            <v>199.0940738081932</v>
          </cell>
          <cell r="BB73">
            <v>190.38771048784255</v>
          </cell>
          <cell r="BC73">
            <v>199.38599909543993</v>
          </cell>
          <cell r="BD73">
            <v>216.0308799982071</v>
          </cell>
          <cell r="BE73">
            <v>223.01036133766172</v>
          </cell>
          <cell r="BF73">
            <v>233.23185801506042</v>
          </cell>
          <cell r="BG73">
            <v>234.85492149591448</v>
          </cell>
          <cell r="BH73">
            <v>233.93391777276992</v>
          </cell>
          <cell r="BI73">
            <v>226.99658057689666</v>
          </cell>
          <cell r="BJ73">
            <v>227.76339840888977</v>
          </cell>
          <cell r="BK73">
            <v>241.63498908281326</v>
          </cell>
          <cell r="BL73">
            <v>257.63126133680345</v>
          </cell>
          <cell r="BM73">
            <v>259.41878976821897</v>
          </cell>
          <cell r="BN73">
            <v>260.64816527366639</v>
          </cell>
          <cell r="BO73">
            <v>264.30648251771925</v>
          </cell>
          <cell r="BP73">
            <v>271.34044287204739</v>
          </cell>
          <cell r="BQ73">
            <v>281.45400942564009</v>
          </cell>
          <cell r="BR73">
            <v>285.04654068946837</v>
          </cell>
          <cell r="BS73">
            <v>283.26209597587587</v>
          </cell>
          <cell r="BT73">
            <v>275.88892666101458</v>
          </cell>
          <cell r="BU73">
            <v>269.81503045558929</v>
          </cell>
          <cell r="BV73">
            <v>270.18096497058866</v>
          </cell>
          <cell r="BW73">
            <v>272.89772037267682</v>
          </cell>
          <cell r="BX73">
            <v>271.74029828310012</v>
          </cell>
          <cell r="BY73">
            <v>271.37333586215971</v>
          </cell>
          <cell r="BZ73">
            <v>275.81491743326188</v>
          </cell>
          <cell r="CA73">
            <v>275.77380119562145</v>
          </cell>
          <cell r="CB73">
            <v>252.35090851783752</v>
          </cell>
          <cell r="CC73">
            <v>236.62497552633286</v>
          </cell>
          <cell r="CD73">
            <v>225.38790777921676</v>
          </cell>
          <cell r="CE73">
            <v>217.93456180095671</v>
          </cell>
          <cell r="CF73">
            <v>228.92596002817154</v>
          </cell>
          <cell r="CG73">
            <v>225.14429407119752</v>
          </cell>
          <cell r="CH73">
            <v>236.24773404598236</v>
          </cell>
          <cell r="CI73">
            <v>234.56402411460877</v>
          </cell>
          <cell r="CJ73">
            <v>222.79450109004975</v>
          </cell>
          <cell r="CK73">
            <v>221.84677181243899</v>
          </cell>
          <cell r="CL73">
            <v>221.91769732236861</v>
          </cell>
          <cell r="CM73">
            <v>211.63041466474533</v>
          </cell>
          <cell r="CN73">
            <v>202.90452113151548</v>
          </cell>
          <cell r="CO73">
            <v>231.74961764812468</v>
          </cell>
          <cell r="CP73">
            <v>254.84871995449066</v>
          </cell>
          <cell r="CQ73">
            <v>267.62970242500302</v>
          </cell>
          <cell r="CR73">
            <v>294.32133599519733</v>
          </cell>
          <cell r="CS73">
            <v>304.71654877662661</v>
          </cell>
          <cell r="CT73">
            <v>303.17160614728925</v>
          </cell>
          <cell r="CU73">
            <v>310.12025030851368</v>
          </cell>
          <cell r="CV73">
            <v>333.21524099111554</v>
          </cell>
          <cell r="CW73">
            <v>348.59682549238204</v>
          </cell>
          <cell r="CX73">
            <v>354.48467072248457</v>
          </cell>
          <cell r="CY73">
            <v>363.94448909759524</v>
          </cell>
          <cell r="CZ73">
            <v>371.17375158071513</v>
          </cell>
          <cell r="DA73">
            <v>436.27823016643526</v>
          </cell>
          <cell r="DB73">
            <v>453.64675685167316</v>
          </cell>
          <cell r="DC73">
            <v>440.64066298007964</v>
          </cell>
          <cell r="DD73">
            <v>449.91443037986755</v>
          </cell>
          <cell r="DE73">
            <v>451.25584763288498</v>
          </cell>
          <cell r="DF73">
            <v>414.59661015272144</v>
          </cell>
          <cell r="DG73">
            <v>340.23583856821062</v>
          </cell>
          <cell r="DH73">
            <v>284.88824317455294</v>
          </cell>
          <cell r="DI73">
            <v>283.33404939174653</v>
          </cell>
          <cell r="DJ73">
            <v>235.94552969932556</v>
          </cell>
          <cell r="DK73">
            <v>229.92508460283278</v>
          </cell>
          <cell r="DL73">
            <v>238.583136343956</v>
          </cell>
          <cell r="DM73">
            <v>192.86804752349855</v>
          </cell>
          <cell r="DN73">
            <v>170.45764219760895</v>
          </cell>
          <cell r="DO73">
            <v>163.2201564669609</v>
          </cell>
          <cell r="DP73">
            <v>169.96013572216035</v>
          </cell>
          <cell r="DQ73">
            <v>194.85293389558791</v>
          </cell>
          <cell r="DR73">
            <v>188.598126244545</v>
          </cell>
          <cell r="DS73">
            <v>169.84398235082628</v>
          </cell>
          <cell r="DT73">
            <v>155.77914535999298</v>
          </cell>
          <cell r="DU73">
            <v>150.28190438747407</v>
          </cell>
          <cell r="DV73">
            <v>144.58730547428132</v>
          </cell>
          <cell r="DW73">
            <v>131.1453794836998</v>
          </cell>
          <cell r="DX73">
            <v>133.19605183601379</v>
          </cell>
          <cell r="DY73">
            <v>136.65392742156982</v>
          </cell>
          <cell r="DZ73">
            <v>140.53427234888076</v>
          </cell>
          <cell r="EA73">
            <v>139.79418007135391</v>
          </cell>
          <cell r="EB73">
            <v>142.178921854496</v>
          </cell>
          <cell r="EC73">
            <v>142.64867486953736</v>
          </cell>
          <cell r="ED73">
            <v>142.57877726554869</v>
          </cell>
          <cell r="EE73">
            <v>144.12885942459107</v>
          </cell>
          <cell r="EF73">
            <v>144.5945008158684</v>
          </cell>
          <cell r="EG73">
            <v>142.35880539417266</v>
          </cell>
          <cell r="EH73">
            <v>141.69066653251647</v>
          </cell>
          <cell r="EI73">
            <v>143.19243711233139</v>
          </cell>
          <cell r="EJ73">
            <v>147.32975852489471</v>
          </cell>
          <cell r="EK73">
            <v>156.29104251861571</v>
          </cell>
          <cell r="EL73">
            <v>155.17473666667937</v>
          </cell>
          <cell r="EM73">
            <v>155.03185774087908</v>
          </cell>
          <cell r="EN73">
            <v>151.4855822443962</v>
          </cell>
          <cell r="EO73">
            <v>152.62964155673978</v>
          </cell>
          <cell r="EP73">
            <v>155.32069931030276</v>
          </cell>
          <cell r="EQ73">
            <v>144.25734766721726</v>
          </cell>
          <cell r="ER73">
            <v>140.67303965091708</v>
          </cell>
          <cell r="ES73">
            <v>135.88916540145874</v>
          </cell>
          <cell r="ET73">
            <v>134.65670617818833</v>
          </cell>
          <cell r="EU73">
            <v>133.23305644989014</v>
          </cell>
          <cell r="EV73">
            <v>134.39870178699493</v>
          </cell>
          <cell r="EW73">
            <v>138.53705110549927</v>
          </cell>
          <cell r="EX73">
            <v>143.08759070634844</v>
          </cell>
          <cell r="EY73">
            <v>141.50667136907578</v>
          </cell>
          <cell r="EZ73">
            <v>141.56423410177231</v>
          </cell>
          <cell r="FA73">
            <v>143.65705059766771</v>
          </cell>
          <cell r="FB73">
            <v>143.64163200855253</v>
          </cell>
          <cell r="FC73">
            <v>148.32888309955595</v>
          </cell>
          <cell r="FD73">
            <v>146.32857813835145</v>
          </cell>
          <cell r="FE73">
            <v>144.19464540481567</v>
          </cell>
          <cell r="FF73">
            <v>142.33824727535247</v>
          </cell>
          <cell r="FG73">
            <v>138.57302781343461</v>
          </cell>
          <cell r="FH73">
            <v>137.93367031812667</v>
          </cell>
          <cell r="FI73">
            <v>135.28989623785017</v>
          </cell>
          <cell r="FJ73">
            <v>139.54234311580657</v>
          </cell>
          <cell r="FK73">
            <v>139.5228129029274</v>
          </cell>
          <cell r="FL73">
            <v>139.79726378917695</v>
          </cell>
          <cell r="FM73">
            <v>139.96070083379746</v>
          </cell>
          <cell r="FN73">
            <v>140.01723566055298</v>
          </cell>
          <cell r="FO73">
            <v>141.78728969097136</v>
          </cell>
          <cell r="FP73">
            <v>144.19464540481567</v>
          </cell>
          <cell r="FQ73">
            <v>144.71784952878951</v>
          </cell>
          <cell r="FR73">
            <v>146.39128040075303</v>
          </cell>
          <cell r="FS73">
            <v>152.29557212591172</v>
          </cell>
          <cell r="FT73">
            <v>155.90352197885514</v>
          </cell>
          <cell r="FU73">
            <v>154.38119328022003</v>
          </cell>
          <cell r="FV73">
            <v>156.56857712268831</v>
          </cell>
          <cell r="FW73">
            <v>160.67814507484437</v>
          </cell>
          <cell r="FX73">
            <v>164.03734169006347</v>
          </cell>
          <cell r="FY73">
            <v>168.71123000383378</v>
          </cell>
          <cell r="FZ73">
            <v>169.87276371717454</v>
          </cell>
          <cell r="GA73">
            <v>165.25232651233671</v>
          </cell>
          <cell r="GB73">
            <v>170.27570284605025</v>
          </cell>
          <cell r="GC73">
            <v>172.12387772798539</v>
          </cell>
          <cell r="GD73">
            <v>171.3478087425232</v>
          </cell>
          <cell r="GE73">
            <v>167.02238054275512</v>
          </cell>
          <cell r="GF73">
            <v>170.61388390064241</v>
          </cell>
          <cell r="GG73">
            <v>177.65812331438065</v>
          </cell>
          <cell r="GH73">
            <v>178.3344854235649</v>
          </cell>
          <cell r="GI73">
            <v>178.39307606220245</v>
          </cell>
          <cell r="GJ73">
            <v>172.95956525802615</v>
          </cell>
          <cell r="GK73">
            <v>167.74397051334381</v>
          </cell>
          <cell r="GL73">
            <v>167.86731922626495</v>
          </cell>
          <cell r="GM73">
            <v>167.71313333511353</v>
          </cell>
          <cell r="GN73">
            <v>165.73338649272921</v>
          </cell>
          <cell r="GO73">
            <v>162.12852035760881</v>
          </cell>
          <cell r="GP73">
            <v>161.83351135253906</v>
          </cell>
          <cell r="GQ73">
            <v>159.43437888622285</v>
          </cell>
          <cell r="GR73">
            <v>153.89191005229949</v>
          </cell>
          <cell r="GS73">
            <v>156.19955888986587</v>
          </cell>
          <cell r="GT73">
            <v>153.0942550420761</v>
          </cell>
          <cell r="GU73">
            <v>159.10750479698183</v>
          </cell>
          <cell r="GV73">
            <v>164.21516941785814</v>
          </cell>
          <cell r="GW73">
            <v>165.09505690336226</v>
          </cell>
          <cell r="GX73">
            <v>161.97022284269335</v>
          </cell>
          <cell r="GY73">
            <v>159.69752280712126</v>
          </cell>
          <cell r="GZ73">
            <v>156.81527454853057</v>
          </cell>
          <cell r="HA73">
            <v>158.47739845514297</v>
          </cell>
          <cell r="HB73">
            <v>161.9671391248703</v>
          </cell>
          <cell r="HC73">
            <v>165.72824696302416</v>
          </cell>
          <cell r="HD73">
            <v>164.10415557622909</v>
          </cell>
          <cell r="HE73">
            <v>166.60402282476423</v>
          </cell>
          <cell r="HF73">
            <v>171.9635244011879</v>
          </cell>
          <cell r="HG73">
            <v>173.85281552076341</v>
          </cell>
          <cell r="HH73">
            <v>174.00597350597383</v>
          </cell>
          <cell r="HI73">
            <v>177.4052584528923</v>
          </cell>
          <cell r="HJ73">
            <v>180.55373435020445</v>
          </cell>
          <cell r="HK73">
            <v>179.94213031530379</v>
          </cell>
          <cell r="HL73">
            <v>185.50721307992936</v>
          </cell>
          <cell r="HM73">
            <v>189.82544593811033</v>
          </cell>
          <cell r="HN73">
            <v>192.53808971643448</v>
          </cell>
          <cell r="HO73">
            <v>188.72558658123017</v>
          </cell>
          <cell r="HP73">
            <v>189.34130223989487</v>
          </cell>
          <cell r="HQ73">
            <v>190.40621279478071</v>
          </cell>
          <cell r="HR73">
            <v>185.98416143655777</v>
          </cell>
          <cell r="HS73">
            <v>181.68854250907899</v>
          </cell>
          <cell r="HT73">
            <v>183.07724343538285</v>
          </cell>
          <cell r="HU73">
            <v>183.45962444543841</v>
          </cell>
          <cell r="HV73">
            <v>185.3406923174858</v>
          </cell>
          <cell r="HW73">
            <v>186.43746795654297</v>
          </cell>
          <cell r="HX73">
            <v>183.70221024751663</v>
          </cell>
          <cell r="HY73">
            <v>182.98164818286898</v>
          </cell>
          <cell r="HZ73">
            <v>178.3200947403908</v>
          </cell>
          <cell r="IA73">
            <v>183.56447085142133</v>
          </cell>
          <cell r="IB73">
            <v>182.4029371380806</v>
          </cell>
          <cell r="IC73">
            <v>172.51242617368698</v>
          </cell>
          <cell r="ID73">
            <v>165.64293076992033</v>
          </cell>
          <cell r="IE73">
            <v>159.03555138111113</v>
          </cell>
          <cell r="IF73">
            <v>159.90927143096926</v>
          </cell>
          <cell r="IG73">
            <v>191.4402861714363</v>
          </cell>
          <cell r="IH73">
            <v>188.3946008682251</v>
          </cell>
          <cell r="II73">
            <v>187.05215570926666</v>
          </cell>
          <cell r="IJ73">
            <v>184.79179054498672</v>
          </cell>
          <cell r="IK73">
            <v>179.56797255277635</v>
          </cell>
          <cell r="IL73">
            <v>187.55582962036132</v>
          </cell>
          <cell r="IM73">
            <v>190.5007801413536</v>
          </cell>
          <cell r="IN73">
            <v>185.74260354042053</v>
          </cell>
          <cell r="IO73">
            <v>183.67445678710936</v>
          </cell>
          <cell r="IP73">
            <v>184.64068837165831</v>
          </cell>
          <cell r="IQ73">
            <v>184.45669320821764</v>
          </cell>
          <cell r="IR73">
            <v>182.63524388074873</v>
          </cell>
          <cell r="IS73">
            <v>182.97548074722292</v>
          </cell>
          <cell r="IT73">
            <v>183.73304742574692</v>
          </cell>
          <cell r="IU73">
            <v>182.55712302923203</v>
          </cell>
          <cell r="IV73">
            <v>192.34278758764268</v>
          </cell>
          <cell r="IW73">
            <v>203.36296718120576</v>
          </cell>
          <cell r="IX73">
            <v>205.44036508798598</v>
          </cell>
          <cell r="IY73">
            <v>213.72939859628676</v>
          </cell>
          <cell r="IZ73">
            <v>217.86466419696808</v>
          </cell>
          <cell r="JA73">
            <v>204.61290080547332</v>
          </cell>
          <cell r="JB73">
            <v>196.36087191104889</v>
          </cell>
          <cell r="JC73">
            <v>191.93779264688493</v>
          </cell>
          <cell r="JD73">
            <v>193.61430723667146</v>
          </cell>
          <cell r="JE73">
            <v>194.0419161081314</v>
          </cell>
          <cell r="JF73">
            <v>196.64149023294448</v>
          </cell>
          <cell r="JG73">
            <v>199.88042185306549</v>
          </cell>
          <cell r="JH73">
            <v>209.89325362443924</v>
          </cell>
          <cell r="JI73">
            <v>195.16644520759581</v>
          </cell>
          <cell r="JJ73">
            <v>183.13891779184343</v>
          </cell>
          <cell r="JK73">
            <v>178.60688049793245</v>
          </cell>
          <cell r="JL73">
            <v>177.74755113124846</v>
          </cell>
          <cell r="JM73">
            <v>169.8450102567673</v>
          </cell>
          <cell r="JN73">
            <v>168.68964397907257</v>
          </cell>
          <cell r="JO73">
            <v>167.53427770137785</v>
          </cell>
          <cell r="JP73">
            <v>176.47294776439665</v>
          </cell>
          <cell r="JQ73">
            <v>181.14375236034394</v>
          </cell>
          <cell r="JR73">
            <v>184.40529791116714</v>
          </cell>
          <cell r="JS73">
            <v>183.30646646022797</v>
          </cell>
          <cell r="JT73">
            <v>181.70498900413511</v>
          </cell>
          <cell r="JU73">
            <v>172.23797528743745</v>
          </cell>
          <cell r="JV73">
            <v>167.83134251832962</v>
          </cell>
          <cell r="JW73">
            <v>169.23237831592562</v>
          </cell>
          <cell r="JX73">
            <v>169.74221966266632</v>
          </cell>
          <cell r="JY73">
            <v>171.50199463367463</v>
          </cell>
          <cell r="JZ73">
            <v>180.5249529838562</v>
          </cell>
          <cell r="KA73">
            <v>183.96432626247406</v>
          </cell>
          <cell r="KB73">
            <v>177.45357003211976</v>
          </cell>
          <cell r="KC73">
            <v>170.33120976686476</v>
          </cell>
          <cell r="KD73">
            <v>170.21094477176666</v>
          </cell>
          <cell r="KE73">
            <v>172.97909547090529</v>
          </cell>
          <cell r="KF73">
            <v>175.84695304632189</v>
          </cell>
          <cell r="KG73">
            <v>180.62774357795715</v>
          </cell>
          <cell r="KH73">
            <v>191.8154718399048</v>
          </cell>
          <cell r="KI73">
            <v>197.17600132226946</v>
          </cell>
          <cell r="KJ73">
            <v>198.59348361492158</v>
          </cell>
          <cell r="KK73">
            <v>197.11432696580889</v>
          </cell>
          <cell r="KL73">
            <v>193.05101478099823</v>
          </cell>
          <cell r="KM73">
            <v>192.51650369167328</v>
          </cell>
          <cell r="KN73">
            <v>190.86877046823503</v>
          </cell>
          <cell r="KO73">
            <v>196.67952275276184</v>
          </cell>
          <cell r="KP73">
            <v>205.16077467203141</v>
          </cell>
          <cell r="KQ73">
            <v>217.8132688999176</v>
          </cell>
          <cell r="KR73">
            <v>222.65881750583648</v>
          </cell>
          <cell r="KS73">
            <v>221.5486790895462</v>
          </cell>
          <cell r="KT73">
            <v>223.46675157546997</v>
          </cell>
          <cell r="KU73">
            <v>217.04645106792449</v>
          </cell>
          <cell r="KV73">
            <v>223.2992029070854</v>
          </cell>
          <cell r="KW73">
            <v>229.28367129564285</v>
          </cell>
          <cell r="KX73">
            <v>229.18088070154189</v>
          </cell>
          <cell r="KY73">
            <v>234.66784261465071</v>
          </cell>
          <cell r="KZ73">
            <v>243.39887567758561</v>
          </cell>
          <cell r="LA73">
            <v>252.6818942308426</v>
          </cell>
          <cell r="LB73">
            <v>252.24914582967759</v>
          </cell>
          <cell r="LC73">
            <v>250.46470111608505</v>
          </cell>
          <cell r="LD73">
            <v>252.19980634450914</v>
          </cell>
          <cell r="LE73">
            <v>251.56867209672927</v>
          </cell>
          <cell r="LF73">
            <v>249.71638559103013</v>
          </cell>
          <cell r="LG73">
            <v>248.97526540756226</v>
          </cell>
          <cell r="LH73">
            <v>250.53973824977874</v>
          </cell>
          <cell r="LI73">
            <v>237.27358417510985</v>
          </cell>
          <cell r="LJ73">
            <v>232.73023991584779</v>
          </cell>
          <cell r="LK73">
            <v>232.06415686607363</v>
          </cell>
          <cell r="LL73">
            <v>233.60395996570588</v>
          </cell>
          <cell r="LM73">
            <v>232.96254665851595</v>
          </cell>
          <cell r="LN73">
            <v>236.52732446193696</v>
          </cell>
          <cell r="LO73">
            <v>236.45639895200731</v>
          </cell>
          <cell r="LP73">
            <v>239.4681633591652</v>
          </cell>
          <cell r="LQ73">
            <v>232.4177565097809</v>
          </cell>
          <cell r="LR73">
            <v>235.74303222894667</v>
          </cell>
          <cell r="LS73">
            <v>230.21598198413849</v>
          </cell>
          <cell r="LT73">
            <v>220.06643872261049</v>
          </cell>
          <cell r="LU73">
            <v>207.78399063348769</v>
          </cell>
          <cell r="LV73">
            <v>207.09118202924728</v>
          </cell>
          <cell r="LW73">
            <v>209.14699391126632</v>
          </cell>
          <cell r="LX73">
            <v>215.87155457735062</v>
          </cell>
          <cell r="LY73">
            <v>218.79594697952271</v>
          </cell>
          <cell r="LZ73">
            <v>226.53505080938339</v>
          </cell>
          <cell r="MA73">
            <v>223.15324026346207</v>
          </cell>
          <cell r="MB73">
            <v>221.34001418352125</v>
          </cell>
          <cell r="MC73">
            <v>218.56055651903154</v>
          </cell>
          <cell r="MD73">
            <v>220.09419218301773</v>
          </cell>
          <cell r="ME73">
            <v>216.16656358242034</v>
          </cell>
          <cell r="MF73">
            <v>216.40092613697053</v>
          </cell>
          <cell r="MG73">
            <v>215.43572245836256</v>
          </cell>
          <cell r="MH73">
            <v>219.5617369055748</v>
          </cell>
          <cell r="MI73">
            <v>229.61362910270691</v>
          </cell>
          <cell r="MJ73">
            <v>234.38414057493208</v>
          </cell>
          <cell r="MK73">
            <v>231.1051206231117</v>
          </cell>
          <cell r="ML73">
            <v>230.39997714757919</v>
          </cell>
          <cell r="MM73">
            <v>228.61142081022263</v>
          </cell>
          <cell r="TJ73" t="str">
            <v>TMT/ AUTO</v>
          </cell>
        </row>
        <row r="74">
          <cell r="A74" t="str">
            <v>XS1115498260 Corp</v>
          </cell>
          <cell r="B74" t="str">
            <v>ORAFP 5 PERP nc-26</v>
          </cell>
          <cell r="C74" t="str">
            <v>XS1115498260</v>
          </cell>
          <cell r="D74">
            <v>186.02277702641487</v>
          </cell>
          <cell r="E74">
            <v>180.46063086819649</v>
          </cell>
          <cell r="F74">
            <v>178.59891252279283</v>
          </cell>
          <cell r="G74">
            <v>181.16590299797059</v>
          </cell>
          <cell r="H74">
            <v>184.01300155305864</v>
          </cell>
          <cell r="I74">
            <v>194.82217227959634</v>
          </cell>
          <cell r="J74">
            <v>196.28273583912849</v>
          </cell>
          <cell r="K74">
            <v>204.8400376803875</v>
          </cell>
          <cell r="L74">
            <v>206.2065649559498</v>
          </cell>
          <cell r="M74">
            <v>211.26451657032965</v>
          </cell>
          <cell r="N74">
            <v>211.52961886024477</v>
          </cell>
          <cell r="O74">
            <v>209.70191363883021</v>
          </cell>
          <cell r="P74">
            <v>207.87820996141434</v>
          </cell>
          <cell r="Q74">
            <v>201.75384687137603</v>
          </cell>
          <cell r="R74">
            <v>201.56777507543563</v>
          </cell>
          <cell r="S74">
            <v>196.91798094892502</v>
          </cell>
          <cell r="T74">
            <v>193.33759945607187</v>
          </cell>
          <cell r="U74">
            <v>195.10528151750566</v>
          </cell>
          <cell r="V74">
            <v>196.75091648697855</v>
          </cell>
          <cell r="W74">
            <v>195.10027958750726</v>
          </cell>
          <cell r="X74">
            <v>205.38524805021288</v>
          </cell>
          <cell r="Y74">
            <v>219.1405555458069</v>
          </cell>
          <cell r="Z74">
            <v>222.33778920078279</v>
          </cell>
          <cell r="AA74">
            <v>222.44082895874976</v>
          </cell>
          <cell r="AB74">
            <v>228.06499904894829</v>
          </cell>
          <cell r="AC74">
            <v>229.86169230437278</v>
          </cell>
          <cell r="AD74">
            <v>237.84177142381668</v>
          </cell>
          <cell r="AE74">
            <v>238.1148768017292</v>
          </cell>
          <cell r="AF74">
            <v>237.41860814595222</v>
          </cell>
          <cell r="AG74">
            <v>236.56027695822715</v>
          </cell>
          <cell r="AH74">
            <v>237.65870078587534</v>
          </cell>
          <cell r="AI74">
            <v>244.12419550180437</v>
          </cell>
          <cell r="AJ74">
            <v>246.00792233920097</v>
          </cell>
          <cell r="AK74">
            <v>246.38906940507889</v>
          </cell>
          <cell r="AL74">
            <v>252.48142014312742</v>
          </cell>
          <cell r="AM74">
            <v>257.93752538537979</v>
          </cell>
          <cell r="AN74">
            <v>257.97253889536859</v>
          </cell>
          <cell r="AO74">
            <v>257.37530845355991</v>
          </cell>
          <cell r="AP74">
            <v>256.75907067775728</v>
          </cell>
          <cell r="AQ74">
            <v>255.91274412202836</v>
          </cell>
          <cell r="AR74">
            <v>257.86549759340289</v>
          </cell>
          <cell r="AS74">
            <v>250.72974425768854</v>
          </cell>
          <cell r="AT74">
            <v>250.75075236368178</v>
          </cell>
          <cell r="AU74">
            <v>241.50618534064293</v>
          </cell>
          <cell r="AV74">
            <v>234.78859335279466</v>
          </cell>
          <cell r="AW74">
            <v>252.78653787302972</v>
          </cell>
          <cell r="AX74">
            <v>248.36283098244667</v>
          </cell>
          <cell r="AY74">
            <v>245.25163052344323</v>
          </cell>
          <cell r="AZ74">
            <v>216.09337979078293</v>
          </cell>
          <cell r="BA74">
            <v>200.51937054777147</v>
          </cell>
          <cell r="BB74">
            <v>195.57946448135374</v>
          </cell>
          <cell r="BC74">
            <v>205.44026928019522</v>
          </cell>
          <cell r="BD74">
            <v>228.92633139467239</v>
          </cell>
          <cell r="BE74">
            <v>240.47778853297234</v>
          </cell>
          <cell r="BF74">
            <v>252.01223910927771</v>
          </cell>
          <cell r="BG74">
            <v>251.99423216128349</v>
          </cell>
          <cell r="BH74">
            <v>252.72951587104797</v>
          </cell>
          <cell r="BI74">
            <v>245.07256142950058</v>
          </cell>
          <cell r="BJ74">
            <v>244.91550082755089</v>
          </cell>
          <cell r="BK74">
            <v>256.80608881974217</v>
          </cell>
          <cell r="BL74">
            <v>269.07382233381276</v>
          </cell>
          <cell r="BM74">
            <v>270.22226546144486</v>
          </cell>
          <cell r="BN74">
            <v>272.31407258677484</v>
          </cell>
          <cell r="BO74">
            <v>275.59333789372448</v>
          </cell>
          <cell r="BP74">
            <v>281.59365311980247</v>
          </cell>
          <cell r="BQ74">
            <v>288.33725514364244</v>
          </cell>
          <cell r="BR74">
            <v>291.21636605072018</v>
          </cell>
          <cell r="BS74">
            <v>290.9232529528141</v>
          </cell>
          <cell r="BT74">
            <v>286.23344338631631</v>
          </cell>
          <cell r="BU74">
            <v>281.58965157580377</v>
          </cell>
          <cell r="BV74">
            <v>280.75132810807224</v>
          </cell>
          <cell r="BW74">
            <v>279.88799499034877</v>
          </cell>
          <cell r="BX74">
            <v>281.58765080380437</v>
          </cell>
          <cell r="BY74">
            <v>282.13786310362815</v>
          </cell>
          <cell r="BZ74">
            <v>288.40828254961968</v>
          </cell>
          <cell r="CA74">
            <v>287.72201775383951</v>
          </cell>
          <cell r="CB74">
            <v>274.41488318610192</v>
          </cell>
          <cell r="CC74">
            <v>264.08289658141138</v>
          </cell>
          <cell r="CD74">
            <v>257.84048794341084</v>
          </cell>
          <cell r="CE74">
            <v>251.97922637128829</v>
          </cell>
          <cell r="CF74">
            <v>255.07342026829718</v>
          </cell>
          <cell r="CG74">
            <v>251.30596659350397</v>
          </cell>
          <cell r="CH74">
            <v>263.02148703575136</v>
          </cell>
          <cell r="CI74">
            <v>265.06627601909639</v>
          </cell>
          <cell r="CJ74">
            <v>252.66148962306977</v>
          </cell>
          <cell r="CK74">
            <v>245.38768301939965</v>
          </cell>
          <cell r="CL74">
            <v>246.82123615694047</v>
          </cell>
          <cell r="CM74">
            <v>239.85254728317261</v>
          </cell>
          <cell r="CN74">
            <v>232.69278468346596</v>
          </cell>
          <cell r="CO74">
            <v>260.24141434264186</v>
          </cell>
          <cell r="CP74">
            <v>283.93455635905264</v>
          </cell>
          <cell r="CQ74">
            <v>296.76250603294375</v>
          </cell>
          <cell r="CR74">
            <v>318.47388338398935</v>
          </cell>
          <cell r="CS74">
            <v>327.64542222905158</v>
          </cell>
          <cell r="CT74">
            <v>326.32691348147392</v>
          </cell>
          <cell r="CU74">
            <v>334.4170350608826</v>
          </cell>
          <cell r="CV74">
            <v>346.90485349488262</v>
          </cell>
          <cell r="CW74">
            <v>358.91548780703545</v>
          </cell>
          <cell r="CX74">
            <v>363.29417732763289</v>
          </cell>
          <cell r="CY74">
            <v>370.3779105913639</v>
          </cell>
          <cell r="CZ74">
            <v>375.41685487174988</v>
          </cell>
          <cell r="DA74">
            <v>416.46569359660151</v>
          </cell>
          <cell r="DB74">
            <v>433.87541114902501</v>
          </cell>
          <cell r="DC74">
            <v>421.65869732093807</v>
          </cell>
          <cell r="DD74">
            <v>425.14004059982301</v>
          </cell>
          <cell r="DE74">
            <v>424.52680398201943</v>
          </cell>
          <cell r="DF74">
            <v>391.58309262657167</v>
          </cell>
          <cell r="DG74">
            <v>348.6325201163292</v>
          </cell>
          <cell r="DH74">
            <v>277.8131944270134</v>
          </cell>
          <cell r="DI74">
            <v>283.49838806319235</v>
          </cell>
          <cell r="DJ74">
            <v>239.48940716528892</v>
          </cell>
          <cell r="DK74">
            <v>236.76035415816307</v>
          </cell>
          <cell r="DL74">
            <v>248.72196955633163</v>
          </cell>
          <cell r="DM74">
            <v>205.525302090168</v>
          </cell>
          <cell r="DN74">
            <v>184.31711889696123</v>
          </cell>
          <cell r="DO74">
            <v>175.46670395779608</v>
          </cell>
          <cell r="DP74">
            <v>180.85578333806993</v>
          </cell>
          <cell r="DQ74">
            <v>194.55606960368155</v>
          </cell>
          <cell r="DR74">
            <v>191.83201852655412</v>
          </cell>
          <cell r="DS74">
            <v>175.89486916565895</v>
          </cell>
          <cell r="DT74">
            <v>165.64691498494147</v>
          </cell>
          <cell r="DU74">
            <v>161.93948447012903</v>
          </cell>
          <cell r="DV74">
            <v>157.51277642154693</v>
          </cell>
          <cell r="DW74">
            <v>147.5569349527359</v>
          </cell>
          <cell r="DX74">
            <v>150.12792697191239</v>
          </cell>
          <cell r="DY74">
            <v>151.2433573615551</v>
          </cell>
          <cell r="DZ74">
            <v>154.49061031651499</v>
          </cell>
          <cell r="EA74">
            <v>155.4289723842144</v>
          </cell>
          <cell r="EB74">
            <v>157.88692078542709</v>
          </cell>
          <cell r="EC74">
            <v>158.72324348115922</v>
          </cell>
          <cell r="ED74">
            <v>159.25444844698907</v>
          </cell>
          <cell r="EE74">
            <v>160.99712085843086</v>
          </cell>
          <cell r="EF74">
            <v>162.45868480396268</v>
          </cell>
          <cell r="EG74">
            <v>160.43990585660933</v>
          </cell>
          <cell r="EH74">
            <v>158.74425158715246</v>
          </cell>
          <cell r="EI74">
            <v>160.84206102848054</v>
          </cell>
          <cell r="EJ74">
            <v>165.80997790288927</v>
          </cell>
          <cell r="EK74">
            <v>173.41291150045396</v>
          </cell>
          <cell r="EL74">
            <v>173.5759744184017</v>
          </cell>
          <cell r="EM74">
            <v>170.80190404129027</v>
          </cell>
          <cell r="EN74">
            <v>167.89478232622147</v>
          </cell>
          <cell r="EO74">
            <v>167.48662483835221</v>
          </cell>
          <cell r="EP74">
            <v>170.70086505532265</v>
          </cell>
          <cell r="EQ74">
            <v>160.22382248067856</v>
          </cell>
          <cell r="ER74">
            <v>156.34332518792152</v>
          </cell>
          <cell r="ES74">
            <v>152.59087730312348</v>
          </cell>
          <cell r="ET74">
            <v>151.35239943552017</v>
          </cell>
          <cell r="EU74">
            <v>149.40264712214469</v>
          </cell>
          <cell r="EV74">
            <v>152.35078466320039</v>
          </cell>
          <cell r="EW74">
            <v>156.87553053975105</v>
          </cell>
          <cell r="EX74">
            <v>159.57457196688654</v>
          </cell>
          <cell r="EY74">
            <v>158.12401226735113</v>
          </cell>
          <cell r="EZ74">
            <v>158.29107672929763</v>
          </cell>
          <cell r="FA74">
            <v>161.04013745641709</v>
          </cell>
          <cell r="FB74">
            <v>161.02613205242156</v>
          </cell>
          <cell r="FC74">
            <v>165.74795397090912</v>
          </cell>
          <cell r="FD74">
            <v>164.97865713715552</v>
          </cell>
          <cell r="FE74">
            <v>163.388043397665</v>
          </cell>
          <cell r="FF74">
            <v>161.20119960236551</v>
          </cell>
          <cell r="FG74">
            <v>156.91354520773888</v>
          </cell>
          <cell r="FH74">
            <v>153.72631541275979</v>
          </cell>
          <cell r="FI74">
            <v>154.17448834061622</v>
          </cell>
          <cell r="FJ74">
            <v>158.58819137120247</v>
          </cell>
          <cell r="FK74">
            <v>158.22405086731911</v>
          </cell>
          <cell r="FL74">
            <v>159.10238977503775</v>
          </cell>
          <cell r="FM74">
            <v>160.90808650445939</v>
          </cell>
          <cell r="FN74">
            <v>160.54194522857665</v>
          </cell>
          <cell r="FO74">
            <v>162.45168210196496</v>
          </cell>
          <cell r="FP74">
            <v>166.50524617266655</v>
          </cell>
          <cell r="FQ74">
            <v>167.11448124647143</v>
          </cell>
          <cell r="FR74">
            <v>169.43237560772894</v>
          </cell>
          <cell r="FS74">
            <v>173.58897943639755</v>
          </cell>
          <cell r="FT74">
            <v>177.64254350709916</v>
          </cell>
          <cell r="FU74">
            <v>175.49771592378616</v>
          </cell>
          <cell r="FV74">
            <v>178.19975850892067</v>
          </cell>
          <cell r="FW74">
            <v>182.00322607970236</v>
          </cell>
          <cell r="FX74">
            <v>184.87233312678336</v>
          </cell>
          <cell r="FY74">
            <v>189.5511384472847</v>
          </cell>
          <cell r="FZ74">
            <v>191.16276029276847</v>
          </cell>
          <cell r="GA74">
            <v>184.58322157287597</v>
          </cell>
          <cell r="GB74">
            <v>190.90966263484955</v>
          </cell>
          <cell r="GC74">
            <v>192.47126518034935</v>
          </cell>
          <cell r="GD74">
            <v>191.7099714345932</v>
          </cell>
          <cell r="GE74">
            <v>189.55313921928405</v>
          </cell>
          <cell r="GF74">
            <v>193.0214774801731</v>
          </cell>
          <cell r="GG74">
            <v>199.39193552613258</v>
          </cell>
          <cell r="GH74">
            <v>198.83472052431108</v>
          </cell>
          <cell r="GI74">
            <v>199.84511038398742</v>
          </cell>
          <cell r="GJ74">
            <v>193.69273648595811</v>
          </cell>
          <cell r="GK74">
            <v>190.79761940288543</v>
          </cell>
          <cell r="GL74">
            <v>190.18938471508028</v>
          </cell>
          <cell r="GM74">
            <v>189.56714462327957</v>
          </cell>
          <cell r="GN74">
            <v>186.6730279262066</v>
          </cell>
          <cell r="GO74">
            <v>182.41038318157197</v>
          </cell>
          <cell r="GP74">
            <v>181.97721604371071</v>
          </cell>
          <cell r="GQ74">
            <v>181.60307167983055</v>
          </cell>
          <cell r="GR74">
            <v>175.93088306164742</v>
          </cell>
          <cell r="GS74">
            <v>177.85762649703025</v>
          </cell>
          <cell r="GT74">
            <v>174.65539091205596</v>
          </cell>
          <cell r="GU74">
            <v>181.37298289990426</v>
          </cell>
          <cell r="GV74">
            <v>187.3482884759903</v>
          </cell>
          <cell r="GW74">
            <v>188.85186863350867</v>
          </cell>
          <cell r="GX74">
            <v>185.27048675465585</v>
          </cell>
          <cell r="GY74">
            <v>182.40137970757485</v>
          </cell>
          <cell r="GZ74">
            <v>178.19575696492197</v>
          </cell>
          <cell r="HA74">
            <v>180.44462469220161</v>
          </cell>
          <cell r="HB74">
            <v>184.01700309705734</v>
          </cell>
          <cell r="HC74">
            <v>186.12681717038154</v>
          </cell>
          <cell r="HD74">
            <v>183.55082322120666</v>
          </cell>
          <cell r="HE74">
            <v>182.74751326346396</v>
          </cell>
          <cell r="HF74">
            <v>186.73505185818672</v>
          </cell>
          <cell r="HG74">
            <v>188.89788638949392</v>
          </cell>
          <cell r="HH74">
            <v>188.1165849237442</v>
          </cell>
          <cell r="HI74">
            <v>191.68696255660058</v>
          </cell>
          <cell r="HJ74">
            <v>194.45803177571298</v>
          </cell>
          <cell r="HK74">
            <v>193.1095114481449</v>
          </cell>
          <cell r="HL74">
            <v>199.71706097602842</v>
          </cell>
          <cell r="HM74">
            <v>204.96508593034744</v>
          </cell>
          <cell r="HN74">
            <v>207.37601618957518</v>
          </cell>
          <cell r="HO74">
            <v>203.16339074492456</v>
          </cell>
          <cell r="HP74">
            <v>204.18778600859642</v>
          </cell>
          <cell r="HQ74">
            <v>204.30283039855956</v>
          </cell>
          <cell r="HR74">
            <v>199.12483246421814</v>
          </cell>
          <cell r="HS74">
            <v>195.64448957133291</v>
          </cell>
          <cell r="HT74">
            <v>195.00124137353896</v>
          </cell>
          <cell r="HU74">
            <v>194.65910936164858</v>
          </cell>
          <cell r="HV74">
            <v>197.25110948681834</v>
          </cell>
          <cell r="HW74">
            <v>198.56561669039726</v>
          </cell>
          <cell r="HX74">
            <v>196.99000874090194</v>
          </cell>
          <cell r="HY74">
            <v>195.74252739930154</v>
          </cell>
          <cell r="HZ74">
            <v>191.42686219668389</v>
          </cell>
          <cell r="IA74">
            <v>197.54822412872315</v>
          </cell>
          <cell r="IB74">
            <v>196.01463239121438</v>
          </cell>
          <cell r="IC74">
            <v>188.43070612764359</v>
          </cell>
          <cell r="ID74">
            <v>183.45778732323646</v>
          </cell>
          <cell r="IE74">
            <v>176.33503900551796</v>
          </cell>
          <cell r="IF74">
            <v>180.13150387430193</v>
          </cell>
          <cell r="IG74">
            <v>201.44772875547409</v>
          </cell>
          <cell r="IH74">
            <v>196.27473275113107</v>
          </cell>
          <cell r="II74">
            <v>193.70274034595488</v>
          </cell>
          <cell r="IJ74">
            <v>193.9228252658844</v>
          </cell>
          <cell r="IK74">
            <v>189.05194583344462</v>
          </cell>
          <cell r="IL74">
            <v>198.15545843052865</v>
          </cell>
          <cell r="IM74">
            <v>201.14561218357088</v>
          </cell>
          <cell r="IN74">
            <v>197.53321833872795</v>
          </cell>
          <cell r="IO74">
            <v>196.73390992498398</v>
          </cell>
          <cell r="IP74">
            <v>197.06903923487664</v>
          </cell>
          <cell r="IQ74">
            <v>201.182626465559</v>
          </cell>
          <cell r="IR74">
            <v>199.14684095621109</v>
          </cell>
          <cell r="IS74">
            <v>197.87134880661964</v>
          </cell>
          <cell r="IT74">
            <v>197.19008594083786</v>
          </cell>
          <cell r="IU74">
            <v>199.32390927815439</v>
          </cell>
          <cell r="IV74">
            <v>209.78694644880295</v>
          </cell>
          <cell r="IW74">
            <v>220.48607471537591</v>
          </cell>
          <cell r="IX74">
            <v>223.4282099404335</v>
          </cell>
          <cell r="IY74">
            <v>233.31702554726601</v>
          </cell>
          <cell r="IZ74">
            <v>236.39621365427971</v>
          </cell>
          <cell r="JA74">
            <v>223.98042301225664</v>
          </cell>
          <cell r="JB74">
            <v>216.80565462255478</v>
          </cell>
          <cell r="JC74">
            <v>213.94355027747153</v>
          </cell>
          <cell r="JD74">
            <v>214.29568614935874</v>
          </cell>
          <cell r="JE74">
            <v>214.14762902140617</v>
          </cell>
          <cell r="JF74">
            <v>220.26598979544642</v>
          </cell>
          <cell r="JG74">
            <v>223.38119179844855</v>
          </cell>
          <cell r="JH74">
            <v>231.17419873595239</v>
          </cell>
          <cell r="JI74">
            <v>219.58572731566429</v>
          </cell>
          <cell r="JJ74">
            <v>210.95539729642869</v>
          </cell>
          <cell r="JK74">
            <v>207.19494632363319</v>
          </cell>
          <cell r="JL74">
            <v>206.03049702000618</v>
          </cell>
          <cell r="JM74">
            <v>198.87073442029953</v>
          </cell>
          <cell r="JN74">
            <v>196.6048601310253</v>
          </cell>
          <cell r="JO74">
            <v>196.26873043513299</v>
          </cell>
          <cell r="JP74">
            <v>208.39040759325027</v>
          </cell>
          <cell r="JQ74">
            <v>211.69468255019189</v>
          </cell>
          <cell r="JR74">
            <v>214.34770622134207</v>
          </cell>
          <cell r="JS74">
            <v>213.17925537371636</v>
          </cell>
          <cell r="JT74">
            <v>212.18287091803552</v>
          </cell>
          <cell r="JU74">
            <v>207.50906752753258</v>
          </cell>
          <cell r="JV74">
            <v>204.07574277663232</v>
          </cell>
          <cell r="JW74">
            <v>204.28482345056534</v>
          </cell>
          <cell r="JX74">
            <v>204.12476169061659</v>
          </cell>
          <cell r="JY74">
            <v>205.62834184813499</v>
          </cell>
          <cell r="JZ74">
            <v>214.38472050333021</v>
          </cell>
          <cell r="KA74">
            <v>217.89707574820517</v>
          </cell>
          <cell r="KB74">
            <v>215.74324469089507</v>
          </cell>
          <cell r="KC74">
            <v>208.10529758334161</v>
          </cell>
          <cell r="KD74">
            <v>210.37417303061486</v>
          </cell>
          <cell r="KE74">
            <v>212.09383656406402</v>
          </cell>
          <cell r="KF74">
            <v>214.89491736316683</v>
          </cell>
          <cell r="KG74">
            <v>217.38287734436989</v>
          </cell>
          <cell r="KH74">
            <v>224.05645234823226</v>
          </cell>
          <cell r="KI74">
            <v>226.88954549932478</v>
          </cell>
          <cell r="KJ74">
            <v>227.49577941513061</v>
          </cell>
          <cell r="KK74">
            <v>227.55980411911011</v>
          </cell>
          <cell r="KL74">
            <v>224.837753813982</v>
          </cell>
          <cell r="KM74">
            <v>223.52224622440337</v>
          </cell>
          <cell r="KN74">
            <v>224.27353611016275</v>
          </cell>
          <cell r="KO74">
            <v>229.08739354062081</v>
          </cell>
          <cell r="KP74">
            <v>242.3795223183632</v>
          </cell>
          <cell r="KQ74">
            <v>248.49388154840469</v>
          </cell>
          <cell r="KR74">
            <v>253.20369883489607</v>
          </cell>
          <cell r="KS74">
            <v>253.73390341472626</v>
          </cell>
          <cell r="KT74">
            <v>252.92459114098548</v>
          </cell>
          <cell r="KU74">
            <v>248.15475069451333</v>
          </cell>
          <cell r="KV74">
            <v>254.32713231253626</v>
          </cell>
          <cell r="KW74">
            <v>262.79539979982377</v>
          </cell>
          <cell r="KX74">
            <v>261.79201264214515</v>
          </cell>
          <cell r="KY74">
            <v>266.0576585447788</v>
          </cell>
          <cell r="KZ74">
            <v>271.54377536702157</v>
          </cell>
          <cell r="LA74">
            <v>274.6929904940128</v>
          </cell>
          <cell r="LB74">
            <v>272.98233043456077</v>
          </cell>
          <cell r="LC74">
            <v>269.43296090769769</v>
          </cell>
          <cell r="LD74">
            <v>271.59379466700551</v>
          </cell>
          <cell r="LE74">
            <v>269.30491149973869</v>
          </cell>
          <cell r="LF74">
            <v>268.15446760010718</v>
          </cell>
          <cell r="LG74">
            <v>266.82595499253273</v>
          </cell>
          <cell r="LH74">
            <v>266.77493530654908</v>
          </cell>
          <cell r="LI74">
            <v>256.43194445586209</v>
          </cell>
          <cell r="LJ74">
            <v>251.73813334536553</v>
          </cell>
          <cell r="LK74">
            <v>251.8971947193146</v>
          </cell>
          <cell r="LL74">
            <v>253.81193352270125</v>
          </cell>
          <cell r="LM74">
            <v>252.5574494791031</v>
          </cell>
          <cell r="LN74">
            <v>256.0427943019867</v>
          </cell>
          <cell r="LO74">
            <v>253.96799373865127</v>
          </cell>
          <cell r="LP74">
            <v>253.36175982284547</v>
          </cell>
          <cell r="LQ74">
            <v>246.02192774319647</v>
          </cell>
          <cell r="LR74">
            <v>248.90203903627398</v>
          </cell>
          <cell r="LS74">
            <v>244.5273510596752</v>
          </cell>
          <cell r="LT74">
            <v>234.53849685287477</v>
          </cell>
          <cell r="LU74">
            <v>225.89316104364397</v>
          </cell>
          <cell r="LV74">
            <v>225.30593446183204</v>
          </cell>
          <cell r="LW74">
            <v>226.48138801145555</v>
          </cell>
          <cell r="LX74">
            <v>233.91425598907472</v>
          </cell>
          <cell r="LY74">
            <v>236.81837654614449</v>
          </cell>
          <cell r="LZ74">
            <v>241.47917491865158</v>
          </cell>
          <cell r="MA74">
            <v>240.2847140350342</v>
          </cell>
          <cell r="MB74">
            <v>241.12403788876534</v>
          </cell>
          <cell r="MC74">
            <v>237.49863902592659</v>
          </cell>
          <cell r="MD74">
            <v>239.20029561138153</v>
          </cell>
          <cell r="ME74">
            <v>235.43784386658669</v>
          </cell>
          <cell r="MF74">
            <v>236.65931517219545</v>
          </cell>
          <cell r="MG74">
            <v>238.36397291564941</v>
          </cell>
          <cell r="MH74">
            <v>242.03138799047468</v>
          </cell>
          <cell r="MI74">
            <v>254.5692257244587</v>
          </cell>
          <cell r="MJ74">
            <v>257.87350068140029</v>
          </cell>
          <cell r="MK74">
            <v>255.32751831221583</v>
          </cell>
          <cell r="ML74">
            <v>254.80831797838212</v>
          </cell>
          <cell r="MM74">
            <v>253.71289530873298</v>
          </cell>
          <cell r="MN74">
            <v>254.31212652254104</v>
          </cell>
          <cell r="MO74">
            <v>254.83132685637474</v>
          </cell>
          <cell r="MP74">
            <v>271.48175143504142</v>
          </cell>
          <cell r="MQ74">
            <v>271.95593439888955</v>
          </cell>
          <cell r="MR74">
            <v>281.79573109173776</v>
          </cell>
          <cell r="MS74">
            <v>286.86468695211414</v>
          </cell>
          <cell r="MT74">
            <v>292.86400179219243</v>
          </cell>
          <cell r="MU74">
            <v>288.31224549365044</v>
          </cell>
          <cell r="MV74">
            <v>292.14572464442256</v>
          </cell>
          <cell r="MW74">
            <v>290.76219080686565</v>
          </cell>
          <cell r="MX74">
            <v>287.8680741097927</v>
          </cell>
          <cell r="MY74">
            <v>282.61904876947403</v>
          </cell>
          <cell r="MZ74">
            <v>279.80396256637573</v>
          </cell>
          <cell r="NA74">
            <v>282.22189552760125</v>
          </cell>
          <cell r="NB74">
            <v>281.85975579571721</v>
          </cell>
          <cell r="NC74">
            <v>281.41658479785917</v>
          </cell>
          <cell r="ND74">
            <v>286.20143103432656</v>
          </cell>
          <cell r="NE74">
            <v>292.75896126222614</v>
          </cell>
          <cell r="NF74">
            <v>297.18366853880883</v>
          </cell>
          <cell r="NG74">
            <v>299.66662659001349</v>
          </cell>
          <cell r="NH74">
            <v>296.19228601312636</v>
          </cell>
          <cell r="NI74">
            <v>286.00435499238966</v>
          </cell>
          <cell r="NJ74">
            <v>280.32816483020787</v>
          </cell>
          <cell r="NK74">
            <v>280.61027368211745</v>
          </cell>
          <cell r="NL74">
            <v>279.46083016848564</v>
          </cell>
          <cell r="NM74">
            <v>277.20696051120763</v>
          </cell>
          <cell r="NN74">
            <v>281.20050142192838</v>
          </cell>
          <cell r="NO74">
            <v>287.68200231385231</v>
          </cell>
          <cell r="NP74">
            <v>289.20759096336366</v>
          </cell>
          <cell r="NQ74">
            <v>293.5512669739723</v>
          </cell>
          <cell r="NR74">
            <v>292.56088483428954</v>
          </cell>
          <cell r="NS74">
            <v>295.90817638921737</v>
          </cell>
          <cell r="NT74">
            <v>294.50163367366787</v>
          </cell>
          <cell r="NU74">
            <v>296.10225127315522</v>
          </cell>
          <cell r="NV74">
            <v>298.13203446650505</v>
          </cell>
          <cell r="NW74">
            <v>300.02576516389848</v>
          </cell>
          <cell r="NX74">
            <v>299.60060111403465</v>
          </cell>
          <cell r="NY74">
            <v>304.0253083906174</v>
          </cell>
          <cell r="NZ74">
            <v>316.20900948071477</v>
          </cell>
          <cell r="OA74">
            <v>319.97046083950994</v>
          </cell>
          <cell r="OB74">
            <v>310.99199649238585</v>
          </cell>
          <cell r="OC74">
            <v>299.79667676997184</v>
          </cell>
          <cell r="OD74">
            <v>303.49010188078881</v>
          </cell>
          <cell r="OE74">
            <v>310.19769000864028</v>
          </cell>
          <cell r="OF74">
            <v>312.19746162199976</v>
          </cell>
          <cell r="OG74">
            <v>316.9492951204777</v>
          </cell>
          <cell r="OH74">
            <v>323.23672112846378</v>
          </cell>
          <cell r="OI74">
            <v>325.12645028185841</v>
          </cell>
          <cell r="OJ74">
            <v>324.59024338603018</v>
          </cell>
          <cell r="OK74">
            <v>325.70167223167419</v>
          </cell>
          <cell r="OL74">
            <v>328.29167158484461</v>
          </cell>
          <cell r="OM74">
            <v>325.10144063186647</v>
          </cell>
          <cell r="ON74">
            <v>321.37100123906134</v>
          </cell>
          <cell r="OO74">
            <v>317.42047692632673</v>
          </cell>
          <cell r="OP74">
            <v>317.79762244820597</v>
          </cell>
          <cell r="OQ74">
            <v>327.17924235320089</v>
          </cell>
          <cell r="OR74">
            <v>325.74168767166134</v>
          </cell>
          <cell r="OS74">
            <v>331.57493843579294</v>
          </cell>
          <cell r="OT74">
            <v>330.89867750000957</v>
          </cell>
          <cell r="OU74">
            <v>327.73745774102213</v>
          </cell>
          <cell r="OV74">
            <v>334.1309246649742</v>
          </cell>
          <cell r="OW74">
            <v>333.60672240114212</v>
          </cell>
          <cell r="OX74">
            <v>347.95225763654707</v>
          </cell>
          <cell r="OY74">
            <v>353.16626946687694</v>
          </cell>
          <cell r="OZ74">
            <v>356.13541511392594</v>
          </cell>
          <cell r="PA74">
            <v>356.94972931766512</v>
          </cell>
          <cell r="PB74">
            <v>343.53855460596083</v>
          </cell>
          <cell r="PC74">
            <v>336.40580242824558</v>
          </cell>
          <cell r="PD74">
            <v>336.48383253622052</v>
          </cell>
          <cell r="PE74">
            <v>335.01726666069027</v>
          </cell>
          <cell r="PF74">
            <v>333.24158151125908</v>
          </cell>
          <cell r="PG74">
            <v>332.8334240233898</v>
          </cell>
          <cell r="PH74">
            <v>333.39964249920848</v>
          </cell>
          <cell r="PI74">
            <v>330.69860030007362</v>
          </cell>
          <cell r="PJ74">
            <v>328.76385377669334</v>
          </cell>
          <cell r="PK74">
            <v>325.77470040965079</v>
          </cell>
          <cell r="PL74">
            <v>324.79232135796542</v>
          </cell>
          <cell r="PM74">
            <v>322.97261922454834</v>
          </cell>
          <cell r="PN74">
            <v>334.2399667389393</v>
          </cell>
          <cell r="PO74">
            <v>347.2609909107685</v>
          </cell>
          <cell r="PP74">
            <v>350.22613501381875</v>
          </cell>
          <cell r="PQ74">
            <v>348.15133445048332</v>
          </cell>
          <cell r="PR74">
            <v>347.96426226854322</v>
          </cell>
          <cell r="PS74">
            <v>339.02281220340728</v>
          </cell>
          <cell r="PT74">
            <v>333.87882739305496</v>
          </cell>
          <cell r="PU74">
            <v>326.11483164954183</v>
          </cell>
          <cell r="PV74">
            <v>325.24349544382096</v>
          </cell>
          <cell r="PW74">
            <v>320.67173142528532</v>
          </cell>
          <cell r="PX74">
            <v>312.98176424574854</v>
          </cell>
          <cell r="PY74">
            <v>311.0950362503529</v>
          </cell>
          <cell r="PZ74">
            <v>306.70934402775765</v>
          </cell>
          <cell r="QA74">
            <v>310.48580117654797</v>
          </cell>
          <cell r="QB74">
            <v>308.70811525511743</v>
          </cell>
          <cell r="QC74">
            <v>308.98522217702862</v>
          </cell>
          <cell r="QD74">
            <v>315.83386473083493</v>
          </cell>
          <cell r="QE74">
            <v>304.19337323856354</v>
          </cell>
          <cell r="QF74">
            <v>301.37628626346589</v>
          </cell>
          <cell r="QG74">
            <v>300.10879720187188</v>
          </cell>
          <cell r="QH74">
            <v>293.27315966606142</v>
          </cell>
          <cell r="QI74">
            <v>287.8340609858036</v>
          </cell>
          <cell r="QJ74">
            <v>287.28484907197952</v>
          </cell>
          <cell r="QK74">
            <v>284.14463741898538</v>
          </cell>
          <cell r="QL74">
            <v>279.98903397631642</v>
          </cell>
          <cell r="QM74">
            <v>281.76071758174896</v>
          </cell>
          <cell r="QN74">
            <v>284.59281034684182</v>
          </cell>
          <cell r="QO74">
            <v>285.54217666053773</v>
          </cell>
          <cell r="QP74">
            <v>284.71085589480401</v>
          </cell>
          <cell r="QQ74">
            <v>292.88300912618638</v>
          </cell>
          <cell r="QR74">
            <v>298.38713289642334</v>
          </cell>
          <cell r="QS74">
            <v>301.65939550137523</v>
          </cell>
          <cell r="QT74">
            <v>302.63877339506149</v>
          </cell>
          <cell r="QU74">
            <v>305.2507812402248</v>
          </cell>
          <cell r="QV74">
            <v>293.36519517803191</v>
          </cell>
          <cell r="QW74">
            <v>290.6421444869041</v>
          </cell>
          <cell r="QX74">
            <v>287.9180934097767</v>
          </cell>
          <cell r="QY74">
            <v>282.43097620153429</v>
          </cell>
          <cell r="QZ74">
            <v>283.78249768710134</v>
          </cell>
          <cell r="RA74">
            <v>283.00819892334937</v>
          </cell>
          <cell r="RB74">
            <v>281.01442962598799</v>
          </cell>
          <cell r="RC74">
            <v>279.71092666840553</v>
          </cell>
          <cell r="RD74">
            <v>278.28737739086154</v>
          </cell>
          <cell r="RE74">
            <v>277.98826197695729</v>
          </cell>
          <cell r="RF74">
            <v>276.12554324555396</v>
          </cell>
          <cell r="RG74">
            <v>268.75870074391361</v>
          </cell>
          <cell r="RH74">
            <v>268.96277948784825</v>
          </cell>
          <cell r="RI74">
            <v>267.80033095622065</v>
          </cell>
          <cell r="RJ74">
            <v>261.26080767631532</v>
          </cell>
          <cell r="RK74">
            <v>260.07334949469566</v>
          </cell>
          <cell r="RL74">
            <v>265.40740764498713</v>
          </cell>
          <cell r="RM74">
            <v>269.83111453557012</v>
          </cell>
          <cell r="RN74">
            <v>266.50383070063594</v>
          </cell>
          <cell r="RO74">
            <v>268.13245910811423</v>
          </cell>
          <cell r="RP74">
            <v>264.46804519128796</v>
          </cell>
          <cell r="RQ74">
            <v>265.26435244703293</v>
          </cell>
          <cell r="RR74">
            <v>270.13723265147212</v>
          </cell>
          <cell r="RS74">
            <v>267.65627537226675</v>
          </cell>
          <cell r="RT74">
            <v>260.00432286071776</v>
          </cell>
          <cell r="RU74">
            <v>258.24864543128012</v>
          </cell>
          <cell r="RV74">
            <v>259.65018621683123</v>
          </cell>
          <cell r="RW74">
            <v>261.43087329626081</v>
          </cell>
          <cell r="RX74">
            <v>264.19493981337547</v>
          </cell>
          <cell r="RY74">
            <v>265.85357980084416</v>
          </cell>
          <cell r="RZ74">
            <v>269.54600452566149</v>
          </cell>
          <cell r="SA74">
            <v>273.33446630644795</v>
          </cell>
          <cell r="SB74">
            <v>273.3614767284393</v>
          </cell>
          <cell r="SC74">
            <v>280.93639951801299</v>
          </cell>
          <cell r="SD74">
            <v>285.96233878040312</v>
          </cell>
          <cell r="SE74">
            <v>291.06230660676954</v>
          </cell>
          <cell r="SF74">
            <v>290.04591443109513</v>
          </cell>
          <cell r="SG74">
            <v>290.63214062690736</v>
          </cell>
          <cell r="SH74">
            <v>289.75980403518679</v>
          </cell>
          <cell r="SI74">
            <v>286.20943412232396</v>
          </cell>
          <cell r="SJ74">
            <v>282.06483492565155</v>
          </cell>
          <cell r="SK74">
            <v>276.59672505140304</v>
          </cell>
          <cell r="SL74">
            <v>277.705152739048</v>
          </cell>
          <cell r="SM74">
            <v>278.14232142090799</v>
          </cell>
          <cell r="SN74">
            <v>278.34039784884453</v>
          </cell>
          <cell r="SO74">
            <v>276.91784895730018</v>
          </cell>
          <cell r="SP74">
            <v>276.16155714154246</v>
          </cell>
          <cell r="SQ74">
            <v>277.54208982110026</v>
          </cell>
          <cell r="SR74">
            <v>284.81489603877066</v>
          </cell>
          <cell r="TJ74" t="str">
            <v>TMT/ AUTO</v>
          </cell>
        </row>
        <row r="75">
          <cell r="A75" t="str">
            <v>FR0013447877 Corp</v>
          </cell>
          <cell r="B75" t="str">
            <v>ORAFP 1 3/4 PERP nc-26</v>
          </cell>
          <cell r="C75" t="str">
            <v>FR0013447877</v>
          </cell>
          <cell r="D75">
            <v>184.99914238154886</v>
          </cell>
          <cell r="E75">
            <v>180.88947278261185</v>
          </cell>
          <cell r="F75">
            <v>179.40623111426831</v>
          </cell>
          <cell r="G75">
            <v>181.81662384569645</v>
          </cell>
          <cell r="H75">
            <v>184.34703613221646</v>
          </cell>
          <cell r="I75">
            <v>190.70807255208493</v>
          </cell>
          <cell r="J75">
            <v>190.42702676057814</v>
          </cell>
          <cell r="K75">
            <v>197.92224797606468</v>
          </cell>
          <cell r="L75">
            <v>198.77638714313508</v>
          </cell>
          <cell r="M75">
            <v>204.33629303276538</v>
          </cell>
          <cell r="N75">
            <v>203.49515598416326</v>
          </cell>
          <cell r="O75">
            <v>203.46015028059483</v>
          </cell>
          <cell r="P75">
            <v>202.7160290390253</v>
          </cell>
          <cell r="Q75">
            <v>198.80039105415344</v>
          </cell>
          <cell r="R75">
            <v>199.01342576444148</v>
          </cell>
          <cell r="S75">
            <v>195.3718324303627</v>
          </cell>
          <cell r="T75">
            <v>193.70356061458588</v>
          </cell>
          <cell r="U75">
            <v>195.69188457727432</v>
          </cell>
          <cell r="V75">
            <v>196.52001950740814</v>
          </cell>
          <cell r="W75">
            <v>195.48585100769998</v>
          </cell>
          <cell r="X75">
            <v>207.03773318529127</v>
          </cell>
          <cell r="Y75">
            <v>217.22639324963092</v>
          </cell>
          <cell r="Z75">
            <v>220.27188946008681</v>
          </cell>
          <cell r="AA75">
            <v>222.3852337926626</v>
          </cell>
          <cell r="AB75">
            <v>226.2888698220253</v>
          </cell>
          <cell r="AC75">
            <v>227.94113903045653</v>
          </cell>
          <cell r="AD75">
            <v>233.21599847674369</v>
          </cell>
          <cell r="AE75">
            <v>233.52204834222795</v>
          </cell>
          <cell r="AF75">
            <v>232.29884904325007</v>
          </cell>
          <cell r="AG75">
            <v>230.90362171530725</v>
          </cell>
          <cell r="AH75">
            <v>231.99079885184764</v>
          </cell>
          <cell r="AI75">
            <v>237.30266432762147</v>
          </cell>
          <cell r="AJ75">
            <v>237.60571370422841</v>
          </cell>
          <cell r="AK75">
            <v>237.0916299432516</v>
          </cell>
          <cell r="AL75">
            <v>241.74038737714289</v>
          </cell>
          <cell r="AM75">
            <v>243.25563426017763</v>
          </cell>
          <cell r="AN75">
            <v>241.4163345783949</v>
          </cell>
          <cell r="AO75">
            <v>241.17729563117027</v>
          </cell>
          <cell r="AP75">
            <v>239.09895700216293</v>
          </cell>
          <cell r="AQ75">
            <v>237.11863434314728</v>
          </cell>
          <cell r="AR75">
            <v>239.70605591833592</v>
          </cell>
          <cell r="AS75">
            <v>233.7920923411846</v>
          </cell>
          <cell r="AT75">
            <v>233.76908859312533</v>
          </cell>
          <cell r="AU75">
            <v>224.13051815629004</v>
          </cell>
          <cell r="AV75">
            <v>217.94351009130477</v>
          </cell>
          <cell r="AW75">
            <v>231.72375534176828</v>
          </cell>
          <cell r="AX75">
            <v>226.01982598602771</v>
          </cell>
          <cell r="AY75">
            <v>221.79713797271251</v>
          </cell>
          <cell r="AZ75">
            <v>195.58986795544624</v>
          </cell>
          <cell r="BA75">
            <v>184.46005454659462</v>
          </cell>
          <cell r="BB75">
            <v>178.33805707395078</v>
          </cell>
          <cell r="BC75">
            <v>190.25299840569497</v>
          </cell>
          <cell r="BD75">
            <v>211.6744886636734</v>
          </cell>
          <cell r="BE75">
            <v>217.53344327807426</v>
          </cell>
          <cell r="BF75">
            <v>228.0461561411619</v>
          </cell>
          <cell r="BG75">
            <v>227.63308883905412</v>
          </cell>
          <cell r="BH75">
            <v>227.93113740086557</v>
          </cell>
          <cell r="BI75">
            <v>220.32289777100087</v>
          </cell>
          <cell r="BJ75">
            <v>221.28205404877664</v>
          </cell>
          <cell r="BK75">
            <v>230.94862904846667</v>
          </cell>
          <cell r="BL75">
            <v>244.70186989903451</v>
          </cell>
          <cell r="BM75">
            <v>245.4419904887676</v>
          </cell>
          <cell r="BN75">
            <v>247.35430206656454</v>
          </cell>
          <cell r="BO75">
            <v>250.38779632151127</v>
          </cell>
          <cell r="BP75">
            <v>253.47829986512662</v>
          </cell>
          <cell r="BQ75">
            <v>254.67549492716788</v>
          </cell>
          <cell r="BR75">
            <v>258.3110872834921</v>
          </cell>
          <cell r="BS75">
            <v>257.23491193950173</v>
          </cell>
          <cell r="BT75">
            <v>254.19541670680044</v>
          </cell>
          <cell r="BU75">
            <v>248.0624174416065</v>
          </cell>
          <cell r="BV75">
            <v>248.13542933762074</v>
          </cell>
          <cell r="BW75">
            <v>246.45715589225293</v>
          </cell>
          <cell r="BX75">
            <v>250.76785824596882</v>
          </cell>
          <cell r="BY75">
            <v>251.81302853822706</v>
          </cell>
          <cell r="BZ75">
            <v>257.65998119711878</v>
          </cell>
          <cell r="CA75">
            <v>258.18006593585011</v>
          </cell>
          <cell r="CB75">
            <v>243.50767532587051</v>
          </cell>
          <cell r="CC75">
            <v>231.30668738782407</v>
          </cell>
          <cell r="CD75">
            <v>226.01082451939581</v>
          </cell>
          <cell r="CE75">
            <v>219.98184220194815</v>
          </cell>
          <cell r="CF75">
            <v>229.4173795580864</v>
          </cell>
          <cell r="CG75">
            <v>227.75210823118687</v>
          </cell>
          <cell r="CH75">
            <v>255.20358096957207</v>
          </cell>
          <cell r="CI75">
            <v>286.0916136354208</v>
          </cell>
          <cell r="CJ75">
            <v>292.03058128654959</v>
          </cell>
          <cell r="CK75">
            <v>297.99155252277848</v>
          </cell>
          <cell r="CL75">
            <v>309.49342655241486</v>
          </cell>
          <cell r="CM75">
            <v>308.24022236466408</v>
          </cell>
          <cell r="CN75">
            <v>312.45390891134741</v>
          </cell>
          <cell r="CO75">
            <v>337.06491884589195</v>
          </cell>
          <cell r="CP75">
            <v>354.75380094051366</v>
          </cell>
          <cell r="CQ75">
            <v>366.28768018484118</v>
          </cell>
          <cell r="CR75">
            <v>390.57963813543324</v>
          </cell>
          <cell r="CS75">
            <v>397.00768547356125</v>
          </cell>
          <cell r="CT75">
            <v>397.07469639182091</v>
          </cell>
          <cell r="CU75">
            <v>399.45308390855786</v>
          </cell>
          <cell r="CV75">
            <v>405.24202711582183</v>
          </cell>
          <cell r="CW75">
            <v>413.45536533594128</v>
          </cell>
          <cell r="CX75">
            <v>416.23681852519508</v>
          </cell>
          <cell r="CY75">
            <v>424.42615283429626</v>
          </cell>
          <cell r="CZ75">
            <v>423.91006874740123</v>
          </cell>
          <cell r="DA75">
            <v>474.33928530812261</v>
          </cell>
          <cell r="DB75">
            <v>490.74895897805686</v>
          </cell>
          <cell r="DC75">
            <v>474.73635000288488</v>
          </cell>
          <cell r="DD75">
            <v>479.78617278337481</v>
          </cell>
          <cell r="DE75">
            <v>487.91449715197086</v>
          </cell>
          <cell r="DF75">
            <v>409.97179774940014</v>
          </cell>
          <cell r="DG75">
            <v>362.52106648087499</v>
          </cell>
          <cell r="DH75">
            <v>289.26713103055954</v>
          </cell>
          <cell r="DI75">
            <v>293.29278694093227</v>
          </cell>
          <cell r="DJ75">
            <v>246.58917740285398</v>
          </cell>
          <cell r="DK75">
            <v>248.48548637330532</v>
          </cell>
          <cell r="DL75">
            <v>259.32325219810008</v>
          </cell>
          <cell r="DM75">
            <v>212.15256655812263</v>
          </cell>
          <cell r="DN75">
            <v>188.22566808760166</v>
          </cell>
          <cell r="DO75">
            <v>179.4092316031456</v>
          </cell>
          <cell r="DP75">
            <v>186.66441370844839</v>
          </cell>
          <cell r="DQ75">
            <v>202.7090278983116</v>
          </cell>
          <cell r="DR75">
            <v>200.88773114979267</v>
          </cell>
          <cell r="DS75">
            <v>182.14567745923998</v>
          </cell>
          <cell r="DT75">
            <v>165.37894561290742</v>
          </cell>
          <cell r="DU75">
            <v>160.94522321522237</v>
          </cell>
          <cell r="DV75">
            <v>156.93256942331791</v>
          </cell>
          <cell r="DW75">
            <v>147.78907965123653</v>
          </cell>
          <cell r="DX75">
            <v>150.56053121089934</v>
          </cell>
          <cell r="DY75">
            <v>151.83273849487304</v>
          </cell>
          <cell r="DZ75">
            <v>155.94240809381009</v>
          </cell>
          <cell r="EA75">
            <v>156.73053650557995</v>
          </cell>
          <cell r="EB75">
            <v>158.86388409733772</v>
          </cell>
          <cell r="EC75">
            <v>160.60216732025145</v>
          </cell>
          <cell r="ED75">
            <v>161.17926134765148</v>
          </cell>
          <cell r="EE75">
            <v>162.97755434811114</v>
          </cell>
          <cell r="EF75">
            <v>164.1977531582117</v>
          </cell>
          <cell r="EG75">
            <v>161.50931512415409</v>
          </cell>
          <cell r="EH75">
            <v>158.99890609681609</v>
          </cell>
          <cell r="EI75">
            <v>161.40629833936691</v>
          </cell>
          <cell r="EJ75">
            <v>166.15307174324991</v>
          </cell>
          <cell r="EK75">
            <v>174.21638551950454</v>
          </cell>
          <cell r="EL75">
            <v>174.50143196284773</v>
          </cell>
          <cell r="EM75">
            <v>172.78915297687053</v>
          </cell>
          <cell r="EN75">
            <v>169.47761341929436</v>
          </cell>
          <cell r="EO75">
            <v>170.15572390556335</v>
          </cell>
          <cell r="EP75">
            <v>175.19154440462592</v>
          </cell>
          <cell r="EQ75">
            <v>163.91770752966403</v>
          </cell>
          <cell r="ER75">
            <v>160.49615004658699</v>
          </cell>
          <cell r="ES75">
            <v>156.16444427073003</v>
          </cell>
          <cell r="ET75">
            <v>156.09443286359308</v>
          </cell>
          <cell r="EU75">
            <v>153.67003785073757</v>
          </cell>
          <cell r="EV75">
            <v>155.72137207984923</v>
          </cell>
          <cell r="EW75">
            <v>161.10424912571906</v>
          </cell>
          <cell r="EX75">
            <v>164.26376391351224</v>
          </cell>
          <cell r="EY75">
            <v>163.81169025599957</v>
          </cell>
          <cell r="EZ75">
            <v>164.64482600092887</v>
          </cell>
          <cell r="FA75">
            <v>167.3162612646818</v>
          </cell>
          <cell r="FB75">
            <v>167.99937256574631</v>
          </cell>
          <cell r="FC75">
            <v>172.62612641453745</v>
          </cell>
          <cell r="FD75">
            <v>171.60295970737934</v>
          </cell>
          <cell r="FE75">
            <v>169.77966263294221</v>
          </cell>
          <cell r="FF75">
            <v>167.47228668630123</v>
          </cell>
          <cell r="FG75">
            <v>162.68250627517702</v>
          </cell>
          <cell r="FH75">
            <v>157.66068805754185</v>
          </cell>
          <cell r="FI75">
            <v>159.85404542684554</v>
          </cell>
          <cell r="FJ75">
            <v>164.76684588193893</v>
          </cell>
          <cell r="FK75">
            <v>164.21875658035279</v>
          </cell>
          <cell r="FL75">
            <v>163.65966548621657</v>
          </cell>
          <cell r="FM75">
            <v>164.78584897816179</v>
          </cell>
          <cell r="FN75">
            <v>164.47779878675937</v>
          </cell>
          <cell r="FO75">
            <v>166.83918353319169</v>
          </cell>
          <cell r="FP75">
            <v>171.04586893916129</v>
          </cell>
          <cell r="FQ75">
            <v>172.37508551180363</v>
          </cell>
          <cell r="FR75">
            <v>175.11153136789798</v>
          </cell>
          <cell r="FS75">
            <v>177.25888124108315</v>
          </cell>
          <cell r="FT75">
            <v>181.27253519594669</v>
          </cell>
          <cell r="FU75">
            <v>178.69511525034903</v>
          </cell>
          <cell r="FV75">
            <v>180.42339684367181</v>
          </cell>
          <cell r="FW75">
            <v>183.33687154352663</v>
          </cell>
          <cell r="FX75">
            <v>185.80127307474612</v>
          </cell>
          <cell r="FY75">
            <v>190.09297233223916</v>
          </cell>
          <cell r="FZ75">
            <v>192.52736897468569</v>
          </cell>
          <cell r="GA75">
            <v>185.58023706078529</v>
          </cell>
          <cell r="GB75">
            <v>192.75240564048292</v>
          </cell>
          <cell r="GC75">
            <v>194.1226288944483</v>
          </cell>
          <cell r="GD75">
            <v>193.06045583188532</v>
          </cell>
          <cell r="GE75">
            <v>190.84809536635876</v>
          </cell>
          <cell r="GF75">
            <v>192.42635251581669</v>
          </cell>
          <cell r="GG75">
            <v>197.06310799419882</v>
          </cell>
          <cell r="GH75">
            <v>196.34999180436137</v>
          </cell>
          <cell r="GI75">
            <v>197.55818865895273</v>
          </cell>
          <cell r="GJ75">
            <v>193.39451026022434</v>
          </cell>
          <cell r="GK75">
            <v>190.31700883507727</v>
          </cell>
          <cell r="GL75">
            <v>190.34301307201386</v>
          </cell>
          <cell r="GM75">
            <v>190.44703001976012</v>
          </cell>
          <cell r="GN75">
            <v>187.38253071308137</v>
          </cell>
          <cell r="GO75">
            <v>183.61091619431971</v>
          </cell>
          <cell r="GP75">
            <v>181.83162629008294</v>
          </cell>
          <cell r="GQ75">
            <v>181.27253519594669</v>
          </cell>
          <cell r="GR75">
            <v>176.70979177653791</v>
          </cell>
          <cell r="GS75">
            <v>180.51041102111338</v>
          </cell>
          <cell r="GT75">
            <v>178.45707646608352</v>
          </cell>
          <cell r="GU75">
            <v>183.34887349903582</v>
          </cell>
          <cell r="GV75">
            <v>189.89193957746028</v>
          </cell>
          <cell r="GW75">
            <v>191.03812632858754</v>
          </cell>
          <cell r="GX75">
            <v>187.24350806176662</v>
          </cell>
          <cell r="GY75">
            <v>186.23234331011773</v>
          </cell>
          <cell r="GZ75">
            <v>182.19568560719489</v>
          </cell>
          <cell r="HA75">
            <v>184.09499506652355</v>
          </cell>
          <cell r="HB75">
            <v>188.20666499137877</v>
          </cell>
          <cell r="HC75">
            <v>190.80608852207661</v>
          </cell>
          <cell r="HD75">
            <v>188.33768633902071</v>
          </cell>
          <cell r="HE75">
            <v>189.12481458783148</v>
          </cell>
          <cell r="HF75">
            <v>193.68455751836299</v>
          </cell>
          <cell r="HG75">
            <v>195.85291081368922</v>
          </cell>
          <cell r="HH75">
            <v>195.77789859175684</v>
          </cell>
          <cell r="HI75">
            <v>199.69353657662867</v>
          </cell>
          <cell r="HJ75">
            <v>202.43098259568214</v>
          </cell>
          <cell r="HK75">
            <v>200.91473554968834</v>
          </cell>
          <cell r="HL75">
            <v>206.30361357331276</v>
          </cell>
          <cell r="HM75">
            <v>211.64548393785952</v>
          </cell>
          <cell r="HN75">
            <v>216.52127836346625</v>
          </cell>
          <cell r="HO75">
            <v>213.33075852394103</v>
          </cell>
          <cell r="HP75">
            <v>214.59896515607832</v>
          </cell>
          <cell r="HQ75">
            <v>215.44810350835326</v>
          </cell>
          <cell r="HR75">
            <v>208.7170067936182</v>
          </cell>
          <cell r="HS75">
            <v>206.81369668245316</v>
          </cell>
          <cell r="HT75">
            <v>208.5469790905714</v>
          </cell>
          <cell r="HU75">
            <v>210.4022813796997</v>
          </cell>
          <cell r="HV75">
            <v>212.44761463105681</v>
          </cell>
          <cell r="HW75">
            <v>213.30175379812718</v>
          </cell>
          <cell r="HX75">
            <v>213.84884293675421</v>
          </cell>
          <cell r="HY75">
            <v>212.10255841016772</v>
          </cell>
          <cell r="HZ75">
            <v>207.38178924322131</v>
          </cell>
          <cell r="IA75">
            <v>212.66965080797672</v>
          </cell>
          <cell r="IB75">
            <v>212.03854798078535</v>
          </cell>
          <cell r="IC75">
            <v>205.67951188683509</v>
          </cell>
          <cell r="ID75">
            <v>200.87972984611989</v>
          </cell>
          <cell r="IE75">
            <v>195.18180146813393</v>
          </cell>
          <cell r="TJ75" t="str">
            <v>TMT/ AUTO</v>
          </cell>
        </row>
        <row r="76">
          <cell r="A76" t="str">
            <v>XS1028597315 Corp</v>
          </cell>
          <cell r="B76" t="str">
            <v>ORAFP 5 7/8 PERP nc-22</v>
          </cell>
          <cell r="C76" t="str">
            <v>XS1028597315</v>
          </cell>
          <cell r="D76">
            <v>119.57989121234418</v>
          </cell>
          <cell r="E76">
            <v>120.06049152076245</v>
          </cell>
          <cell r="F76">
            <v>114.81077630972862</v>
          </cell>
          <cell r="G76">
            <v>117.72705054962634</v>
          </cell>
          <cell r="H76">
            <v>123.22022775900363</v>
          </cell>
          <cell r="I76">
            <v>127.06186838221551</v>
          </cell>
          <cell r="J76">
            <v>128.6501680856943</v>
          </cell>
          <cell r="K76">
            <v>133.85667142689226</v>
          </cell>
          <cell r="L76">
            <v>138.63421791386605</v>
          </cell>
          <cell r="M76">
            <v>140.28259265589713</v>
          </cell>
          <cell r="N76">
            <v>143.16408661031724</v>
          </cell>
          <cell r="O76">
            <v>142.99861676728725</v>
          </cell>
          <cell r="P76">
            <v>142.3251439666748</v>
          </cell>
          <cell r="Q76">
            <v>142.89111406672001</v>
          </cell>
          <cell r="R76">
            <v>142.76253240525725</v>
          </cell>
          <cell r="S76">
            <v>144.11263985061643</v>
          </cell>
          <cell r="T76">
            <v>143.26315772652626</v>
          </cell>
          <cell r="U76">
            <v>146.01290817534922</v>
          </cell>
          <cell r="V76">
            <v>153.17553908765316</v>
          </cell>
          <cell r="W76">
            <v>165.50989305567742</v>
          </cell>
          <cell r="X76">
            <v>170.87448860359191</v>
          </cell>
          <cell r="Y76">
            <v>171.88206293439865</v>
          </cell>
          <cell r="Z76">
            <v>174.92902673184872</v>
          </cell>
          <cell r="AA76">
            <v>180.09653399538993</v>
          </cell>
          <cell r="AB76">
            <v>181.67534816646577</v>
          </cell>
          <cell r="AC76">
            <v>179.58326129758356</v>
          </cell>
          <cell r="AD76">
            <v>188.12867204463481</v>
          </cell>
          <cell r="AE76">
            <v>185.93329826736451</v>
          </cell>
          <cell r="AF76">
            <v>187.91155874741079</v>
          </cell>
          <cell r="AG76">
            <v>184.94153315722943</v>
          </cell>
          <cell r="AH76">
            <v>184.57475923764707</v>
          </cell>
          <cell r="AI76">
            <v>187.84094422841071</v>
          </cell>
          <cell r="AJ76">
            <v>188.78844352066517</v>
          </cell>
          <cell r="AK76">
            <v>190.92479620742796</v>
          </cell>
          <cell r="AL76">
            <v>194.64523280549048</v>
          </cell>
          <cell r="AM76">
            <v>197.07352910065649</v>
          </cell>
          <cell r="AN76">
            <v>189.05614632403851</v>
          </cell>
          <cell r="AO76">
            <v>184.2122011102438</v>
          </cell>
          <cell r="AP76">
            <v>181.6405678809881</v>
          </cell>
          <cell r="AQ76">
            <v>181.11886359882357</v>
          </cell>
          <cell r="AR76">
            <v>176.52470407164097</v>
          </cell>
          <cell r="AS76">
            <v>176.58794095432759</v>
          </cell>
          <cell r="AT76">
            <v>180.715201497674</v>
          </cell>
          <cell r="AU76">
            <v>178.07506164550782</v>
          </cell>
          <cell r="AV76">
            <v>165.11150069475173</v>
          </cell>
          <cell r="AW76">
            <v>177.28565455996991</v>
          </cell>
          <cell r="AX76">
            <v>173.71066279208659</v>
          </cell>
          <cell r="AY76">
            <v>161.48802731680871</v>
          </cell>
          <cell r="AZ76">
            <v>147.76456982576846</v>
          </cell>
          <cell r="BA76">
            <v>139.05474318373206</v>
          </cell>
          <cell r="BB76">
            <v>133.68803973972797</v>
          </cell>
          <cell r="BC76">
            <v>154.89452834868433</v>
          </cell>
          <cell r="BD76">
            <v>180.09442609930039</v>
          </cell>
          <cell r="BE76">
            <v>190.8689369610548</v>
          </cell>
          <cell r="BF76">
            <v>201.34096473395823</v>
          </cell>
          <cell r="BG76">
            <v>202.13564155972003</v>
          </cell>
          <cell r="BH76">
            <v>203.06627768325805</v>
          </cell>
          <cell r="BI76">
            <v>201.56861751163007</v>
          </cell>
          <cell r="BJ76">
            <v>202.16093631279466</v>
          </cell>
          <cell r="BK76">
            <v>217.41578031289578</v>
          </cell>
          <cell r="BL76">
            <v>229.88925542283059</v>
          </cell>
          <cell r="BM76">
            <v>227.80876198244096</v>
          </cell>
          <cell r="BN76">
            <v>226.87707191085818</v>
          </cell>
          <cell r="BO76">
            <v>245.23684685087204</v>
          </cell>
          <cell r="BP76">
            <v>250.7816675144434</v>
          </cell>
          <cell r="BQ76">
            <v>250.77955961835386</v>
          </cell>
          <cell r="BR76">
            <v>250.40435411441325</v>
          </cell>
          <cell r="BS76">
            <v>248.42820153045653</v>
          </cell>
          <cell r="BT76">
            <v>243.53155891442299</v>
          </cell>
          <cell r="BU76">
            <v>240.85242298460008</v>
          </cell>
          <cell r="BV76">
            <v>239.54552740907667</v>
          </cell>
          <cell r="BW76">
            <v>241.40469176006317</v>
          </cell>
          <cell r="BX76">
            <v>240.24534891080856</v>
          </cell>
          <cell r="BY76">
            <v>240.4951345974207</v>
          </cell>
          <cell r="BZ76">
            <v>229.78491456639767</v>
          </cell>
          <cell r="CA76">
            <v>224.95045488500597</v>
          </cell>
          <cell r="CB76">
            <v>231.47439328217507</v>
          </cell>
          <cell r="CC76">
            <v>232.4545649638176</v>
          </cell>
          <cell r="CD76">
            <v>239.34633122861385</v>
          </cell>
          <cell r="CE76">
            <v>248.9140715790987</v>
          </cell>
          <cell r="CF76">
            <v>248.7169832947254</v>
          </cell>
          <cell r="CG76">
            <v>256.19896046459678</v>
          </cell>
          <cell r="CH76">
            <v>257.27504141831395</v>
          </cell>
          <cell r="CI76">
            <v>255.99027875173093</v>
          </cell>
          <cell r="CJ76">
            <v>250.80380042338373</v>
          </cell>
          <cell r="CK76">
            <v>250.24836980378626</v>
          </cell>
          <cell r="CL76">
            <v>248.75070963215828</v>
          </cell>
          <cell r="CM76">
            <v>249.08586511039735</v>
          </cell>
          <cell r="CN76">
            <v>305.20543665063383</v>
          </cell>
          <cell r="CO76">
            <v>310.43407290077209</v>
          </cell>
          <cell r="CP76">
            <v>316.82732174038887</v>
          </cell>
          <cell r="CQ76">
            <v>327.84002486026287</v>
          </cell>
          <cell r="CR76">
            <v>326.07571583330628</v>
          </cell>
          <cell r="CS76">
            <v>325.2494205662012</v>
          </cell>
          <cell r="CT76">
            <v>323.56310369455809</v>
          </cell>
          <cell r="CU76">
            <v>323.71908800518514</v>
          </cell>
          <cell r="CV76">
            <v>318.62641105282307</v>
          </cell>
          <cell r="CW76">
            <v>309.57721314036843</v>
          </cell>
          <cell r="CX76">
            <v>310.93891401422025</v>
          </cell>
          <cell r="CY76">
            <v>314.13659238207345</v>
          </cell>
          <cell r="CZ76">
            <v>311.96862125396729</v>
          </cell>
          <cell r="DA76">
            <v>319.64347091603275</v>
          </cell>
          <cell r="DB76">
            <v>302.01302802300449</v>
          </cell>
          <cell r="DC76">
            <v>289.62281480860713</v>
          </cell>
          <cell r="DD76">
            <v>292.20287962222096</v>
          </cell>
          <cell r="DE76">
            <v>262.86307395172116</v>
          </cell>
          <cell r="DF76">
            <v>228.53598613333702</v>
          </cell>
          <cell r="DG76">
            <v>198.94744872426989</v>
          </cell>
          <cell r="DH76">
            <v>202.66577742624284</v>
          </cell>
          <cell r="DI76">
            <v>194.93190667366983</v>
          </cell>
          <cell r="DJ76">
            <v>187.90207321500776</v>
          </cell>
          <cell r="DK76">
            <v>182.27926039612294</v>
          </cell>
          <cell r="DL76">
            <v>146.15835300552845</v>
          </cell>
          <cell r="DM76">
            <v>134.53752186381817</v>
          </cell>
          <cell r="DN76">
            <v>133.25486709332466</v>
          </cell>
          <cell r="DO76">
            <v>132.76899704468249</v>
          </cell>
          <cell r="DP76">
            <v>132.2167282692194</v>
          </cell>
          <cell r="DQ76">
            <v>122.8745328003168</v>
          </cell>
          <cell r="DR76">
            <v>111.8028085899353</v>
          </cell>
          <cell r="DS76">
            <v>104.83621201395988</v>
          </cell>
          <cell r="DT76">
            <v>97.932852320671088</v>
          </cell>
          <cell r="DU76">
            <v>91.87897475147247</v>
          </cell>
          <cell r="DV76">
            <v>88.486315995335573</v>
          </cell>
          <cell r="DW76">
            <v>87.453446911454208</v>
          </cell>
          <cell r="DX76">
            <v>87.606269377946859</v>
          </cell>
          <cell r="DY76">
            <v>90.197927620053292</v>
          </cell>
          <cell r="DZ76">
            <v>90.539406786561017</v>
          </cell>
          <cell r="EA76">
            <v>92.539800175547597</v>
          </cell>
          <cell r="EB76">
            <v>92.919221471667285</v>
          </cell>
          <cell r="EC76">
            <v>94.656127849459651</v>
          </cell>
          <cell r="ED76">
            <v>97.324724298834809</v>
          </cell>
          <cell r="EE76">
            <v>97.482816505551327</v>
          </cell>
          <cell r="EF76">
            <v>95.598357401490205</v>
          </cell>
          <cell r="EG76">
            <v>94.953341198086747</v>
          </cell>
          <cell r="EH76">
            <v>94.588675174593931</v>
          </cell>
          <cell r="EI76">
            <v>97.949715489387515</v>
          </cell>
          <cell r="EJ76">
            <v>101.95787990367413</v>
          </cell>
          <cell r="EK76">
            <v>99.742481113553055</v>
          </cell>
          <cell r="EL76">
            <v>100.24521433091164</v>
          </cell>
          <cell r="EM76">
            <v>106.55414732694625</v>
          </cell>
          <cell r="EN76">
            <v>108.90339751875401</v>
          </cell>
          <cell r="EO76">
            <v>111.68898220109939</v>
          </cell>
          <cell r="EP76">
            <v>108.39750245726108</v>
          </cell>
          <cell r="EQ76">
            <v>108.43860643100739</v>
          </cell>
          <cell r="ER76">
            <v>108.09501936841011</v>
          </cell>
          <cell r="ES76">
            <v>110.19026808142662</v>
          </cell>
          <cell r="ET76">
            <v>112.09896799051762</v>
          </cell>
          <cell r="EU76">
            <v>114.63371303820611</v>
          </cell>
          <cell r="EV76">
            <v>114.54096561026573</v>
          </cell>
          <cell r="EW76">
            <v>115.59385970699788</v>
          </cell>
          <cell r="EX76">
            <v>107.46792028176785</v>
          </cell>
          <cell r="EY76">
            <v>108.18565890026092</v>
          </cell>
          <cell r="EZ76">
            <v>103.10773722052573</v>
          </cell>
          <cell r="FA76">
            <v>101.17268861031532</v>
          </cell>
          <cell r="FB76">
            <v>99.915328592896458</v>
          </cell>
          <cell r="FC76">
            <v>98.844517379403115</v>
          </cell>
          <cell r="FD76">
            <v>101.160041233778</v>
          </cell>
          <cell r="FE76">
            <v>100.73108437955379</v>
          </cell>
          <cell r="FF76">
            <v>97.730494296073914</v>
          </cell>
          <cell r="FG76">
            <v>100.82066996335983</v>
          </cell>
          <cell r="FH76">
            <v>94.940693821549416</v>
          </cell>
          <cell r="FI76">
            <v>96.947410898804662</v>
          </cell>
          <cell r="FJ76">
            <v>103.80755872225761</v>
          </cell>
          <cell r="FK76">
            <v>103.07084903895856</v>
          </cell>
          <cell r="FL76">
            <v>103.13197802555561</v>
          </cell>
          <cell r="FM76">
            <v>104.91947390949727</v>
          </cell>
          <cell r="FN76">
            <v>107.96538375890255</v>
          </cell>
          <cell r="FO76">
            <v>103.03923059761524</v>
          </cell>
          <cell r="FP76">
            <v>97.707307439088822</v>
          </cell>
          <cell r="FQ76">
            <v>99.163863636970518</v>
          </cell>
          <cell r="FR76">
            <v>103.92560090327262</v>
          </cell>
          <cell r="FS76">
            <v>106.35495114648343</v>
          </cell>
          <cell r="FT76">
            <v>106.00187855148314</v>
          </cell>
          <cell r="FU76">
            <v>107.44789526891708</v>
          </cell>
          <cell r="FV76">
            <v>111.76065066814424</v>
          </cell>
          <cell r="FW76">
            <v>109.44723470985889</v>
          </cell>
          <cell r="FX76">
            <v>112.99376988053321</v>
          </cell>
          <cell r="FY76">
            <v>116.06813632714749</v>
          </cell>
          <cell r="FZ76">
            <v>113.02117252969742</v>
          </cell>
          <cell r="GA76">
            <v>114.35336285829544</v>
          </cell>
          <cell r="GB76">
            <v>116.89653949034214</v>
          </cell>
          <cell r="GC76">
            <v>120.07524679338933</v>
          </cell>
          <cell r="GD76">
            <v>124.15507967472077</v>
          </cell>
          <cell r="GE76">
            <v>123.71979913222791</v>
          </cell>
          <cell r="GF76">
            <v>119.83810848331451</v>
          </cell>
          <cell r="GG76">
            <v>116.21990484559537</v>
          </cell>
          <cell r="GH76">
            <v>118.05166654741764</v>
          </cell>
          <cell r="GI76">
            <v>115.29348451423644</v>
          </cell>
          <cell r="GJ76">
            <v>113.97077971804143</v>
          </cell>
          <cell r="GK76">
            <v>112.53108668887616</v>
          </cell>
          <cell r="GL76">
            <v>114.95727508795261</v>
          </cell>
          <cell r="GM76">
            <v>112.25179045701027</v>
          </cell>
          <cell r="GN76">
            <v>109.49993211209774</v>
          </cell>
          <cell r="GO76">
            <v>109.70439803278445</v>
          </cell>
          <cell r="GP76">
            <v>111.11458051669598</v>
          </cell>
          <cell r="GQ76">
            <v>113.94653891301155</v>
          </cell>
          <cell r="GR76">
            <v>112.57008276653291</v>
          </cell>
          <cell r="GS76">
            <v>110.87638825857638</v>
          </cell>
          <cell r="GT76">
            <v>118.01688626194</v>
          </cell>
          <cell r="GU76">
            <v>121.44010951137543</v>
          </cell>
          <cell r="GV76">
            <v>124.02439011716842</v>
          </cell>
          <cell r="GW76">
            <v>122.56994181537628</v>
          </cell>
          <cell r="GX76">
            <v>119.08453563129902</v>
          </cell>
          <cell r="GY76">
            <v>119.63153466653823</v>
          </cell>
          <cell r="GZ76">
            <v>123.10956321430207</v>
          </cell>
          <cell r="HA76">
            <v>125.75181096255778</v>
          </cell>
          <cell r="HB76">
            <v>124.47126408815383</v>
          </cell>
          <cell r="HC76">
            <v>126.67506944978237</v>
          </cell>
          <cell r="HD76">
            <v>123.54168191266061</v>
          </cell>
          <cell r="HE76">
            <v>123.80938471603393</v>
          </cell>
          <cell r="HF76">
            <v>126.73092869615554</v>
          </cell>
          <cell r="HG76">
            <v>127.99882819402218</v>
          </cell>
          <cell r="HH76">
            <v>129.72941088354588</v>
          </cell>
          <cell r="HI76">
            <v>132.17457034742833</v>
          </cell>
          <cell r="HJ76">
            <v>128.08103614151477</v>
          </cell>
          <cell r="HK76">
            <v>137.75522524452211</v>
          </cell>
          <cell r="HL76">
            <v>145.52703812670708</v>
          </cell>
          <cell r="HM76">
            <v>148.66991119623185</v>
          </cell>
          <cell r="HN76">
            <v>145.40161830937862</v>
          </cell>
          <cell r="HO76">
            <v>144.00092135787008</v>
          </cell>
          <cell r="HP76">
            <v>141.42507233643533</v>
          </cell>
          <cell r="HQ76">
            <v>132.40960076141357</v>
          </cell>
          <cell r="HR76">
            <v>131.8383609211445</v>
          </cell>
          <cell r="HS76">
            <v>132.01015445244312</v>
          </cell>
          <cell r="HT76">
            <v>129.45643833994865</v>
          </cell>
          <cell r="HU76">
            <v>123.45631212103368</v>
          </cell>
          <cell r="HV76">
            <v>123.22022775900363</v>
          </cell>
          <cell r="HW76">
            <v>119.8338926911354</v>
          </cell>
          <cell r="HX76">
            <v>118.06852971613408</v>
          </cell>
          <cell r="HY76">
            <v>114.913009270072</v>
          </cell>
          <cell r="HZ76">
            <v>117.33814372110366</v>
          </cell>
          <cell r="IA76">
            <v>117.64273470604419</v>
          </cell>
          <cell r="IB76">
            <v>113.74418088841438</v>
          </cell>
          <cell r="IC76">
            <v>112.52792484474182</v>
          </cell>
          <cell r="ID76">
            <v>109.53260450148582</v>
          </cell>
          <cell r="IE76">
            <v>115.11536729466916</v>
          </cell>
          <cell r="IF76">
            <v>127.89870312976838</v>
          </cell>
          <cell r="IG76">
            <v>124.68521554124355</v>
          </cell>
          <cell r="IH76">
            <v>128.47415876221658</v>
          </cell>
          <cell r="II76">
            <v>131.43259092390537</v>
          </cell>
          <cell r="IJ76">
            <v>128.06101112866401</v>
          </cell>
          <cell r="IK76">
            <v>133.91674646544456</v>
          </cell>
          <cell r="IL76">
            <v>140.60299286150934</v>
          </cell>
          <cell r="IM76">
            <v>138.05560043728352</v>
          </cell>
          <cell r="IN76">
            <v>133.33812898886205</v>
          </cell>
          <cell r="IO76">
            <v>134.95066949737074</v>
          </cell>
          <cell r="IP76">
            <v>136.92260628914832</v>
          </cell>
          <cell r="IQ76">
            <v>134.49220209789277</v>
          </cell>
          <cell r="IR76">
            <v>131.0110117059946</v>
          </cell>
          <cell r="IS76">
            <v>128.63541281306743</v>
          </cell>
          <cell r="IT76">
            <v>139.63863040053846</v>
          </cell>
          <cell r="IU76">
            <v>141.06567605316638</v>
          </cell>
          <cell r="IV76">
            <v>144.88518376743792</v>
          </cell>
          <cell r="IW76">
            <v>143.84599099528791</v>
          </cell>
          <cell r="IX76">
            <v>150.43316627514363</v>
          </cell>
          <cell r="IY76">
            <v>149.76496321475506</v>
          </cell>
          <cell r="IZ76">
            <v>149.15156545269488</v>
          </cell>
          <cell r="JA76">
            <v>154.07982651007177</v>
          </cell>
          <cell r="JB76">
            <v>153.54969064354896</v>
          </cell>
          <cell r="JC76">
            <v>152.76028355801105</v>
          </cell>
          <cell r="JD76">
            <v>156.2636068588495</v>
          </cell>
          <cell r="JE76">
            <v>163.63702738010883</v>
          </cell>
          <cell r="JF76">
            <v>163.16380470800402</v>
          </cell>
          <cell r="JG76">
            <v>149.46037222981454</v>
          </cell>
          <cell r="JH76">
            <v>144.48784535455704</v>
          </cell>
          <cell r="JI76">
            <v>138.21369264400008</v>
          </cell>
          <cell r="JJ76">
            <v>133.66696077883245</v>
          </cell>
          <cell r="JK76">
            <v>120.86886967110634</v>
          </cell>
          <cell r="JL76">
            <v>118.55439976477624</v>
          </cell>
          <cell r="JM76">
            <v>118.10331000161172</v>
          </cell>
          <cell r="JN76">
            <v>125.55683057427406</v>
          </cell>
          <cell r="JO76">
            <v>125.18584086251259</v>
          </cell>
          <cell r="JP76">
            <v>126.20922441399097</v>
          </cell>
          <cell r="JQ76">
            <v>124.84541564404964</v>
          </cell>
          <cell r="JR76">
            <v>118.94857633352279</v>
          </cell>
          <cell r="JS76">
            <v>119.05397113800048</v>
          </cell>
          <cell r="JT76">
            <v>115.60018339526654</v>
          </cell>
          <cell r="JU76">
            <v>118.39630755805969</v>
          </cell>
          <cell r="JV76">
            <v>118.31936935079098</v>
          </cell>
          <cell r="JW76">
            <v>118.50907999885082</v>
          </cell>
          <cell r="JX76">
            <v>124.97821309769154</v>
          </cell>
          <cell r="JY76">
            <v>128.6680852024555</v>
          </cell>
          <cell r="JZ76">
            <v>121.95759800136089</v>
          </cell>
          <cell r="KA76">
            <v>117.48991223955154</v>
          </cell>
          <cell r="KB76">
            <v>122.72171033382415</v>
          </cell>
          <cell r="KC76">
            <v>124.31106398534774</v>
          </cell>
          <cell r="KD76">
            <v>125.76340439105033</v>
          </cell>
          <cell r="KE76">
            <v>119.14144882571698</v>
          </cell>
          <cell r="KF76">
            <v>121.26093834376336</v>
          </cell>
          <cell r="KG76">
            <v>125.30704488766193</v>
          </cell>
          <cell r="KH76">
            <v>123.19598695397377</v>
          </cell>
          <cell r="KI76">
            <v>122.12833758461475</v>
          </cell>
          <cell r="KJ76">
            <v>115.12801467120647</v>
          </cell>
          <cell r="KK76">
            <v>114.95938298404216</v>
          </cell>
          <cell r="KL76">
            <v>116.60354193389416</v>
          </cell>
          <cell r="KM76">
            <v>135.35960133874417</v>
          </cell>
          <cell r="KN76">
            <v>146.22158988821505</v>
          </cell>
          <cell r="KO76">
            <v>154.26005162572861</v>
          </cell>
          <cell r="KP76">
            <v>164.30206859636306</v>
          </cell>
          <cell r="KQ76">
            <v>171.8430668567419</v>
          </cell>
          <cell r="KR76">
            <v>172.53129492998121</v>
          </cell>
          <cell r="KS76">
            <v>174.3767579563856</v>
          </cell>
          <cell r="KT76">
            <v>184.55895001697539</v>
          </cell>
          <cell r="KU76">
            <v>197.71327556383608</v>
          </cell>
          <cell r="KV76">
            <v>199.29208973491194</v>
          </cell>
          <cell r="KW76">
            <v>205.77913995051384</v>
          </cell>
          <cell r="KX76">
            <v>208.71122341108321</v>
          </cell>
          <cell r="KY76">
            <v>215.47230011832715</v>
          </cell>
          <cell r="KZ76">
            <v>212.4664402946234</v>
          </cell>
          <cell r="LA76">
            <v>209.368886991024</v>
          </cell>
          <cell r="LB76">
            <v>210.4333745162487</v>
          </cell>
          <cell r="LC76">
            <v>208.43403507530687</v>
          </cell>
          <cell r="LD76">
            <v>202.34853906476499</v>
          </cell>
          <cell r="LE76">
            <v>201.85002163958549</v>
          </cell>
          <cell r="LF76">
            <v>192.78501450645925</v>
          </cell>
          <cell r="LG76">
            <v>186.74378431379796</v>
          </cell>
          <cell r="LH76">
            <v>188.84430276703833</v>
          </cell>
          <cell r="LI76">
            <v>190.12379569339751</v>
          </cell>
          <cell r="LJ76">
            <v>188.50809334075453</v>
          </cell>
          <cell r="LK76">
            <v>189.23215564751624</v>
          </cell>
          <cell r="LL76">
            <v>187.5953743339777</v>
          </cell>
          <cell r="LM76">
            <v>184.59583819854259</v>
          </cell>
          <cell r="LN76">
            <v>175.32425724864007</v>
          </cell>
          <cell r="LO76">
            <v>170.99463868069648</v>
          </cell>
          <cell r="LP76">
            <v>164.43486605000496</v>
          </cell>
          <cell r="LQ76">
            <v>152.78874015522001</v>
          </cell>
          <cell r="LR76">
            <v>145.07173257136344</v>
          </cell>
          <cell r="LS76">
            <v>148.25676356267931</v>
          </cell>
          <cell r="LT76">
            <v>151.64099073445797</v>
          </cell>
          <cell r="LU76">
            <v>153.32309181392193</v>
          </cell>
          <cell r="LV76">
            <v>157.0825244896412</v>
          </cell>
          <cell r="LW76">
            <v>159.77325384795665</v>
          </cell>
          <cell r="LX76">
            <v>157.70329988801478</v>
          </cell>
          <cell r="LY76">
            <v>150.51010448241234</v>
          </cell>
          <cell r="LZ76">
            <v>146.97727063632013</v>
          </cell>
          <cell r="MA76">
            <v>146.35227944576738</v>
          </cell>
          <cell r="MB76">
            <v>136.81826543271541</v>
          </cell>
          <cell r="MC76">
            <v>132.15349138653278</v>
          </cell>
          <cell r="MD76">
            <v>130.74752469480038</v>
          </cell>
          <cell r="ME76">
            <v>134.30881513810158</v>
          </cell>
          <cell r="MF76">
            <v>138.98729050886629</v>
          </cell>
          <cell r="MG76">
            <v>143.62360795783997</v>
          </cell>
          <cell r="MH76">
            <v>142.23239653873443</v>
          </cell>
          <cell r="MI76">
            <v>142.48955986166001</v>
          </cell>
          <cell r="MJ76">
            <v>146.37230445861815</v>
          </cell>
          <cell r="MK76">
            <v>153.4211089820862</v>
          </cell>
          <cell r="ML76">
            <v>153.90697903072834</v>
          </cell>
          <cell r="MM76">
            <v>181.20950313067436</v>
          </cell>
          <cell r="MN76">
            <v>181.51830990779399</v>
          </cell>
          <cell r="MO76">
            <v>193.26139902269841</v>
          </cell>
          <cell r="MP76">
            <v>196.57290377938747</v>
          </cell>
          <cell r="MQ76">
            <v>197.93987439346313</v>
          </cell>
          <cell r="MR76">
            <v>201.79205449712276</v>
          </cell>
          <cell r="MS76">
            <v>210.32481786763668</v>
          </cell>
          <cell r="MT76">
            <v>205.80759654772282</v>
          </cell>
          <cell r="MU76">
            <v>200.35025357186794</v>
          </cell>
          <cell r="MV76">
            <v>192.30336024999619</v>
          </cell>
          <cell r="MW76">
            <v>192.78712240254879</v>
          </cell>
          <cell r="MX76">
            <v>193.13387130928038</v>
          </cell>
          <cell r="MY76">
            <v>197.70062818729878</v>
          </cell>
          <cell r="MZ76">
            <v>201.20500543618203</v>
          </cell>
          <cell r="NA76">
            <v>211.97635445380212</v>
          </cell>
          <cell r="NB76">
            <v>218.65627716159821</v>
          </cell>
          <cell r="NC76">
            <v>223.98609242403506</v>
          </cell>
          <cell r="ND76">
            <v>225.29404194760323</v>
          </cell>
          <cell r="NE76">
            <v>224.62267704308033</v>
          </cell>
          <cell r="NF76">
            <v>220.53968231761456</v>
          </cell>
          <cell r="NG76">
            <v>216.23114271056653</v>
          </cell>
          <cell r="NH76">
            <v>216.74441540837287</v>
          </cell>
          <cell r="NI76">
            <v>216.14998871111871</v>
          </cell>
          <cell r="NJ76">
            <v>216.29437959325315</v>
          </cell>
          <cell r="NK76">
            <v>218.85231149792671</v>
          </cell>
          <cell r="NL76">
            <v>226.07396350073816</v>
          </cell>
          <cell r="NM76">
            <v>234.69525850701331</v>
          </cell>
          <cell r="NN76">
            <v>238.37669902741911</v>
          </cell>
          <cell r="NO76">
            <v>234.26419375669957</v>
          </cell>
          <cell r="NP76">
            <v>236.59447288370134</v>
          </cell>
          <cell r="NQ76">
            <v>239.22828904759885</v>
          </cell>
          <cell r="NR76">
            <v>240.69538472592831</v>
          </cell>
          <cell r="NS76">
            <v>244.18816854631899</v>
          </cell>
          <cell r="NT76">
            <v>244.95860456705091</v>
          </cell>
          <cell r="NU76">
            <v>244.13863298821448</v>
          </cell>
          <cell r="NV76">
            <v>249.11221381151674</v>
          </cell>
          <cell r="NW76">
            <v>253.37964944481848</v>
          </cell>
          <cell r="NX76">
            <v>255.13658083546161</v>
          </cell>
          <cell r="NY76">
            <v>249.79938793671133</v>
          </cell>
          <cell r="NZ76">
            <v>242.82119793224334</v>
          </cell>
          <cell r="OA76">
            <v>242.04443822324276</v>
          </cell>
          <cell r="OB76">
            <v>242.2847383774519</v>
          </cell>
          <cell r="OC76">
            <v>243.10892574846744</v>
          </cell>
          <cell r="OD76">
            <v>243.18902579987051</v>
          </cell>
          <cell r="OE76">
            <v>247.06544670855999</v>
          </cell>
          <cell r="OF76">
            <v>245.81651827549936</v>
          </cell>
          <cell r="OG76">
            <v>244.04166976809503</v>
          </cell>
          <cell r="OH76">
            <v>233.77200001978875</v>
          </cell>
          <cell r="OI76">
            <v>234.50976365113257</v>
          </cell>
          <cell r="OJ76">
            <v>231.65778024196626</v>
          </cell>
          <cell r="OK76">
            <v>232.31438987386227</v>
          </cell>
          <cell r="OL76">
            <v>231.54816964530946</v>
          </cell>
          <cell r="OM76">
            <v>230.66285328769683</v>
          </cell>
          <cell r="ON76">
            <v>233.31142472422124</v>
          </cell>
          <cell r="OO76">
            <v>234.47076757347583</v>
          </cell>
          <cell r="OP76">
            <v>241.43947204554081</v>
          </cell>
          <cell r="OQ76">
            <v>239.30206541073321</v>
          </cell>
          <cell r="OR76">
            <v>240.11992909348012</v>
          </cell>
          <cell r="OS76">
            <v>246.11583952021599</v>
          </cell>
          <cell r="OT76">
            <v>251.75762340390682</v>
          </cell>
          <cell r="OU76">
            <v>282.56136290860178</v>
          </cell>
          <cell r="OV76">
            <v>284.16757972884182</v>
          </cell>
          <cell r="OW76">
            <v>285.73585441946983</v>
          </cell>
          <cell r="OX76">
            <v>288.57202860796451</v>
          </cell>
          <cell r="OY76">
            <v>285.86022028875351</v>
          </cell>
          <cell r="OZ76">
            <v>283.61425700533385</v>
          </cell>
          <cell r="PA76">
            <v>284.03162043106556</v>
          </cell>
          <cell r="PB76">
            <v>283.00296713936331</v>
          </cell>
          <cell r="PC76">
            <v>281.77933345937726</v>
          </cell>
          <cell r="PD76">
            <v>282.06073758733271</v>
          </cell>
          <cell r="PE76">
            <v>288.01449009227753</v>
          </cell>
          <cell r="PF76">
            <v>287.3041291100979</v>
          </cell>
          <cell r="PG76">
            <v>285.64205304348468</v>
          </cell>
          <cell r="PH76">
            <v>284.96752629482745</v>
          </cell>
          <cell r="PI76">
            <v>286.13530072844026</v>
          </cell>
          <cell r="PJ76">
            <v>284.35623642885685</v>
          </cell>
          <cell r="PK76">
            <v>297.58539228689671</v>
          </cell>
          <cell r="PL76">
            <v>305.97060293114185</v>
          </cell>
          <cell r="PM76">
            <v>307.86560151565078</v>
          </cell>
          <cell r="PN76">
            <v>304.17678335893157</v>
          </cell>
          <cell r="PO76">
            <v>308.0806069167852</v>
          </cell>
          <cell r="PP76">
            <v>296.63578509855267</v>
          </cell>
          <cell r="PQ76">
            <v>289.30979223930831</v>
          </cell>
          <cell r="PR76">
            <v>279.80634271955489</v>
          </cell>
          <cell r="PS76">
            <v>274.09394431686405</v>
          </cell>
          <cell r="PT76">
            <v>269.37436497235302</v>
          </cell>
          <cell r="PU76">
            <v>268.30355375885961</v>
          </cell>
          <cell r="PV76">
            <v>267.32443602526189</v>
          </cell>
          <cell r="PW76">
            <v>265.06160957312585</v>
          </cell>
          <cell r="PX76">
            <v>268.74831983375549</v>
          </cell>
          <cell r="PY76">
            <v>268.25718004488948</v>
          </cell>
          <cell r="PZ76">
            <v>276.97438432323935</v>
          </cell>
          <cell r="QA76">
            <v>282.07970865213872</v>
          </cell>
          <cell r="QB76">
            <v>267.48990586829188</v>
          </cell>
          <cell r="QC76">
            <v>260.77204103088377</v>
          </cell>
          <cell r="QD76">
            <v>262.14111954104902</v>
          </cell>
          <cell r="QE76">
            <v>243.30706798088551</v>
          </cell>
          <cell r="QF76">
            <v>239.98818558788301</v>
          </cell>
          <cell r="QG76">
            <v>244.19238433849813</v>
          </cell>
          <cell r="QH76">
            <v>237.78543417429924</v>
          </cell>
          <cell r="QI76">
            <v>232.11835553753374</v>
          </cell>
          <cell r="QJ76">
            <v>235.75447629201415</v>
          </cell>
          <cell r="QK76">
            <v>238.7782532324791</v>
          </cell>
          <cell r="QL76">
            <v>239.40535231912136</v>
          </cell>
          <cell r="QM76">
            <v>239.64038273310661</v>
          </cell>
          <cell r="QN76">
            <v>243.39981540882587</v>
          </cell>
          <cell r="QO76">
            <v>245.23157711064815</v>
          </cell>
          <cell r="QP76">
            <v>250.17670133674144</v>
          </cell>
          <cell r="QQ76">
            <v>248.96993082547186</v>
          </cell>
          <cell r="QR76">
            <v>250.47813047754767</v>
          </cell>
          <cell r="QS76">
            <v>241.20127978742121</v>
          </cell>
          <cell r="QT76">
            <v>238.7508505833149</v>
          </cell>
          <cell r="QU76">
            <v>235.86197899258136</v>
          </cell>
          <cell r="QV76">
            <v>232.45878075599671</v>
          </cell>
          <cell r="QW76">
            <v>229.93457518875599</v>
          </cell>
          <cell r="QX76">
            <v>228.97653641605376</v>
          </cell>
          <cell r="QY76">
            <v>228.23771883666515</v>
          </cell>
          <cell r="QZ76">
            <v>226.79697185945508</v>
          </cell>
          <cell r="RA76">
            <v>227.58216315281391</v>
          </cell>
          <cell r="RB76">
            <v>224.31387026596067</v>
          </cell>
          <cell r="RC76">
            <v>220.19820315110684</v>
          </cell>
          <cell r="RD76">
            <v>214.90422212219238</v>
          </cell>
          <cell r="RE76">
            <v>215.05704458868505</v>
          </cell>
          <cell r="RF76">
            <v>216.14788081502914</v>
          </cell>
          <cell r="RG76">
            <v>210.75482866990566</v>
          </cell>
          <cell r="RH76">
            <v>214.24550459420681</v>
          </cell>
          <cell r="RI76">
            <v>219.12212219738961</v>
          </cell>
          <cell r="RJ76">
            <v>219.94103982818126</v>
          </cell>
          <cell r="RK76">
            <v>215.84645167422295</v>
          </cell>
          <cell r="RL76">
            <v>213.5288199237585</v>
          </cell>
          <cell r="RM76">
            <v>210.71267074811459</v>
          </cell>
          <cell r="RN76">
            <v>211.36822643196584</v>
          </cell>
          <cell r="RO76">
            <v>203.64805700397491</v>
          </cell>
          <cell r="RP76">
            <v>202.91977890503406</v>
          </cell>
          <cell r="RQ76">
            <v>197.71959925210476</v>
          </cell>
          <cell r="RR76">
            <v>194.1150969389677</v>
          </cell>
          <cell r="RS76">
            <v>192.41929453492165</v>
          </cell>
          <cell r="RT76">
            <v>195.92261783576012</v>
          </cell>
          <cell r="RU76">
            <v>195.86675858938696</v>
          </cell>
          <cell r="RV76">
            <v>194.94771589434146</v>
          </cell>
          <cell r="RW76">
            <v>196.25250357377527</v>
          </cell>
          <cell r="RX76">
            <v>196.8142578816414</v>
          </cell>
          <cell r="RY76">
            <v>196.28833780729772</v>
          </cell>
          <cell r="RZ76">
            <v>200.43351546740533</v>
          </cell>
          <cell r="SA76">
            <v>202.57724579048156</v>
          </cell>
          <cell r="SB76">
            <v>204.89803938508032</v>
          </cell>
          <cell r="SC76">
            <v>201.68876758873463</v>
          </cell>
          <cell r="SD76">
            <v>200.26172193610668</v>
          </cell>
          <cell r="SE76">
            <v>196.70043149280548</v>
          </cell>
          <cell r="SF76">
            <v>192.10627196562291</v>
          </cell>
          <cell r="SG76">
            <v>189.09935819387434</v>
          </cell>
          <cell r="SH76">
            <v>188.55446705472468</v>
          </cell>
          <cell r="SI76">
            <v>191.75319937062261</v>
          </cell>
          <cell r="SJ76">
            <v>192.01141664159297</v>
          </cell>
          <cell r="SK76">
            <v>192.18953386116027</v>
          </cell>
          <cell r="SL76">
            <v>192.60900518298149</v>
          </cell>
          <cell r="SM76">
            <v>193.71143483781813</v>
          </cell>
          <cell r="SN76">
            <v>197.39076746213436</v>
          </cell>
          <cell r="TJ76" t="str">
            <v>TMT/ AUTO</v>
          </cell>
        </row>
        <row r="77">
          <cell r="A77" t="str">
            <v>XS1115502988 Corp</v>
          </cell>
          <cell r="B77" t="str">
            <v>ORAFP 5 3/4 PERP nc-23</v>
          </cell>
          <cell r="C77" t="str">
            <v>XS1115502988</v>
          </cell>
          <cell r="D77">
            <v>162.98675614643096</v>
          </cell>
          <cell r="E77">
            <v>161.04893352842331</v>
          </cell>
          <cell r="F77">
            <v>159.58932679605485</v>
          </cell>
          <cell r="G77">
            <v>159.62426950168609</v>
          </cell>
          <cell r="H77">
            <v>163.72654314279558</v>
          </cell>
          <cell r="I77">
            <v>172.40431449556351</v>
          </cell>
          <cell r="J77">
            <v>173.36174462985991</v>
          </cell>
          <cell r="K77">
            <v>176.29194008779524</v>
          </cell>
          <cell r="L77">
            <v>180.59488469552994</v>
          </cell>
          <cell r="M77">
            <v>181.99558800983431</v>
          </cell>
          <cell r="N77">
            <v>182.47480225849151</v>
          </cell>
          <cell r="O77">
            <v>182.83221621894836</v>
          </cell>
          <cell r="P77">
            <v>184.93976055002213</v>
          </cell>
          <cell r="Q77">
            <v>184.54840224695207</v>
          </cell>
          <cell r="R77">
            <v>185.88221523904801</v>
          </cell>
          <cell r="S77">
            <v>185.37205173683165</v>
          </cell>
          <cell r="T77">
            <v>188.15648619413375</v>
          </cell>
          <cell r="U77">
            <v>190.88301559638978</v>
          </cell>
          <cell r="V77">
            <v>191.52496301698685</v>
          </cell>
          <cell r="W77">
            <v>196.6954850873947</v>
          </cell>
          <cell r="X77">
            <v>204.59153819704056</v>
          </cell>
          <cell r="Y77">
            <v>206.41255234193801</v>
          </cell>
          <cell r="Z77">
            <v>208.19063687705994</v>
          </cell>
          <cell r="AA77">
            <v>208.11975310277941</v>
          </cell>
          <cell r="AB77">
            <v>209.60531727361681</v>
          </cell>
          <cell r="AC77">
            <v>208.30245353507996</v>
          </cell>
          <cell r="AD77">
            <v>212.21903165483477</v>
          </cell>
          <cell r="AE77">
            <v>216.32629711103439</v>
          </cell>
          <cell r="AF77">
            <v>215.6224511833191</v>
          </cell>
          <cell r="AG77">
            <v>214.65403905582428</v>
          </cell>
          <cell r="AH77">
            <v>213.90726351833345</v>
          </cell>
          <cell r="AI77">
            <v>218.25912791395186</v>
          </cell>
          <cell r="AJ77">
            <v>218.095396378994</v>
          </cell>
          <cell r="AK77">
            <v>219.85750710582732</v>
          </cell>
          <cell r="AL77">
            <v>223.18505104494093</v>
          </cell>
          <cell r="AM77">
            <v>221.82128716230392</v>
          </cell>
          <cell r="AN77">
            <v>218.87312117004396</v>
          </cell>
          <cell r="AO77">
            <v>220.16500291538239</v>
          </cell>
          <cell r="AP77">
            <v>220.31076391601562</v>
          </cell>
          <cell r="AQ77">
            <v>222.49518219947817</v>
          </cell>
          <cell r="AR77">
            <v>223.06025566768645</v>
          </cell>
          <cell r="AS77">
            <v>218.94200821828841</v>
          </cell>
          <cell r="AT77">
            <v>217.76693494606019</v>
          </cell>
          <cell r="AU77">
            <v>213.15948961782453</v>
          </cell>
          <cell r="AV77">
            <v>206.68410708284378</v>
          </cell>
          <cell r="AW77">
            <v>213.42505418062211</v>
          </cell>
          <cell r="AX77">
            <v>212.12718225717543</v>
          </cell>
          <cell r="AY77">
            <v>210.67556242895125</v>
          </cell>
          <cell r="AZ77">
            <v>204.19718480491639</v>
          </cell>
          <cell r="BA77">
            <v>199.93617144393923</v>
          </cell>
          <cell r="BB77">
            <v>194.3892665157318</v>
          </cell>
          <cell r="BC77">
            <v>211.21467845869066</v>
          </cell>
          <cell r="BD77">
            <v>236.85763257694245</v>
          </cell>
          <cell r="BE77">
            <v>245.59131225872039</v>
          </cell>
          <cell r="BF77">
            <v>257.03255244541168</v>
          </cell>
          <cell r="BG77">
            <v>257.77533453083038</v>
          </cell>
          <cell r="BH77">
            <v>260.50286229610441</v>
          </cell>
          <cell r="BI77">
            <v>259.7840409231186</v>
          </cell>
          <cell r="BJ77">
            <v>260.6136805911064</v>
          </cell>
          <cell r="BK77">
            <v>282.49280613136295</v>
          </cell>
          <cell r="BL77">
            <v>290.75725519466397</v>
          </cell>
          <cell r="BM77">
            <v>291.12964460039143</v>
          </cell>
          <cell r="BN77">
            <v>289.44540618896485</v>
          </cell>
          <cell r="BO77">
            <v>291.69471806859968</v>
          </cell>
          <cell r="BP77">
            <v>296.93113209819796</v>
          </cell>
          <cell r="BQ77">
            <v>298.81504311323164</v>
          </cell>
          <cell r="BR77">
            <v>300.19977261924743</v>
          </cell>
          <cell r="BS77">
            <v>303.16890423488616</v>
          </cell>
          <cell r="BT77">
            <v>302.15955922365185</v>
          </cell>
          <cell r="BU77">
            <v>301.25604069232941</v>
          </cell>
          <cell r="BV77">
            <v>299.39509202671053</v>
          </cell>
          <cell r="BW77">
            <v>299.2103948683739</v>
          </cell>
          <cell r="BX77">
            <v>298.33682722759249</v>
          </cell>
          <cell r="BY77">
            <v>298.03032978105546</v>
          </cell>
          <cell r="BZ77">
            <v>291.77858056211471</v>
          </cell>
          <cell r="CA77">
            <v>290.34093781614303</v>
          </cell>
          <cell r="CB77">
            <v>292.24681281757353</v>
          </cell>
          <cell r="CC77">
            <v>291.30236140251156</v>
          </cell>
          <cell r="CD77">
            <v>297.34545275068285</v>
          </cell>
          <cell r="CE77">
            <v>304.85813446140287</v>
          </cell>
          <cell r="CF77">
            <v>313.61078304052353</v>
          </cell>
          <cell r="CG77">
            <v>323.51154909038542</v>
          </cell>
          <cell r="CH77">
            <v>322.58007639455792</v>
          </cell>
          <cell r="CI77">
            <v>329.51071246576311</v>
          </cell>
          <cell r="CJ77">
            <v>334.19403338336946</v>
          </cell>
          <cell r="CK77">
            <v>334.87691368770601</v>
          </cell>
          <cell r="CL77">
            <v>342.74301590681074</v>
          </cell>
          <cell r="CM77">
            <v>367.97164937257764</v>
          </cell>
          <cell r="CN77">
            <v>397.04497882080079</v>
          </cell>
          <cell r="CO77">
            <v>401.98288230800631</v>
          </cell>
          <cell r="CP77">
            <v>417.62323734855653</v>
          </cell>
          <cell r="CQ77">
            <v>436.47931967020037</v>
          </cell>
          <cell r="CR77">
            <v>440.15529230260847</v>
          </cell>
          <cell r="CS77">
            <v>437.38882837963104</v>
          </cell>
          <cell r="CT77">
            <v>435.22337899351123</v>
          </cell>
          <cell r="CU77">
            <v>433.5900570960045</v>
          </cell>
          <cell r="CV77">
            <v>440.74831993532183</v>
          </cell>
          <cell r="CW77">
            <v>439.05809134578709</v>
          </cell>
          <cell r="CX77">
            <v>442.89879387617111</v>
          </cell>
          <cell r="CY77">
            <v>444.50915342426299</v>
          </cell>
          <cell r="CZ77">
            <v>450.12494540071486</v>
          </cell>
          <cell r="DA77">
            <v>453.97563156127933</v>
          </cell>
          <cell r="DB77">
            <v>435.63370619392396</v>
          </cell>
          <cell r="DC77">
            <v>430.95138363933563</v>
          </cell>
          <cell r="DD77">
            <v>429.74935456562042</v>
          </cell>
          <cell r="DE77">
            <v>387.96486717176435</v>
          </cell>
          <cell r="DF77">
            <v>319.45619851112366</v>
          </cell>
          <cell r="DG77">
            <v>262.71822983312609</v>
          </cell>
          <cell r="DH77">
            <v>257.26916448068619</v>
          </cell>
          <cell r="DI77">
            <v>218.70339945697785</v>
          </cell>
          <cell r="DJ77">
            <v>215.97986514377595</v>
          </cell>
          <cell r="DK77">
            <v>218.14431616687776</v>
          </cell>
          <cell r="DL77">
            <v>183.21558761787415</v>
          </cell>
          <cell r="DM77">
            <v>168.48374292373657</v>
          </cell>
          <cell r="DN77">
            <v>160.69351629400254</v>
          </cell>
          <cell r="DO77">
            <v>161.34045552968979</v>
          </cell>
          <cell r="DP77">
            <v>166.35323624324798</v>
          </cell>
          <cell r="DQ77">
            <v>158.35235501670837</v>
          </cell>
          <cell r="DR77">
            <v>145.85384839391708</v>
          </cell>
          <cell r="DS77">
            <v>140.29995492458343</v>
          </cell>
          <cell r="DT77">
            <v>136.23861416721343</v>
          </cell>
          <cell r="DU77">
            <v>131.79789546298983</v>
          </cell>
          <cell r="DV77">
            <v>122.14672016763687</v>
          </cell>
          <cell r="DW77">
            <v>121.20027202653885</v>
          </cell>
          <cell r="DX77">
            <v>120.52038681125642</v>
          </cell>
          <cell r="DY77">
            <v>123.25989493274689</v>
          </cell>
          <cell r="DZ77">
            <v>121.2491918144226</v>
          </cell>
          <cell r="EA77">
            <v>123.04924033594132</v>
          </cell>
          <cell r="EB77">
            <v>123.76606498289108</v>
          </cell>
          <cell r="EC77">
            <v>125.71886304616928</v>
          </cell>
          <cell r="ED77">
            <v>128.61311743545534</v>
          </cell>
          <cell r="EE77">
            <v>128.81678349113463</v>
          </cell>
          <cell r="EF77">
            <v>127.50393612241744</v>
          </cell>
          <cell r="EG77">
            <v>126.91989375686646</v>
          </cell>
          <cell r="EH77">
            <v>128.02308489179612</v>
          </cell>
          <cell r="EI77">
            <v>133.07580012607576</v>
          </cell>
          <cell r="EJ77">
            <v>137.65229620075223</v>
          </cell>
          <cell r="EK77">
            <v>138.0516414079666</v>
          </cell>
          <cell r="EL77">
            <v>136.77273838186267</v>
          </cell>
          <cell r="EM77">
            <v>140.49763080215456</v>
          </cell>
          <cell r="EN77">
            <v>143.02149251174927</v>
          </cell>
          <cell r="EO77">
            <v>145.43253920030594</v>
          </cell>
          <cell r="EP77">
            <v>140.5495456790924</v>
          </cell>
          <cell r="EQ77">
            <v>139.96350658750535</v>
          </cell>
          <cell r="ER77">
            <v>138.21337621688843</v>
          </cell>
          <cell r="ES77">
            <v>139.56016792821882</v>
          </cell>
          <cell r="ET77">
            <v>141.56587923145295</v>
          </cell>
          <cell r="EU77">
            <v>144.53001903200149</v>
          </cell>
          <cell r="EV77">
            <v>145.58029692697525</v>
          </cell>
          <cell r="EW77">
            <v>149.28721881294251</v>
          </cell>
          <cell r="EX77">
            <v>145.53936404323576</v>
          </cell>
          <cell r="EY77">
            <v>145.19992061710357</v>
          </cell>
          <cell r="EZ77">
            <v>140.2909696574211</v>
          </cell>
          <cell r="FA77">
            <v>137.04628984880446</v>
          </cell>
          <cell r="FB77">
            <v>137.00635532808303</v>
          </cell>
          <cell r="FC77">
            <v>137.72817179012299</v>
          </cell>
          <cell r="FD77">
            <v>139.29560172843932</v>
          </cell>
          <cell r="FE77">
            <v>142.16889049434661</v>
          </cell>
          <cell r="FF77">
            <v>140.66535578918456</v>
          </cell>
          <cell r="FG77">
            <v>138.58476725959778</v>
          </cell>
          <cell r="FH77">
            <v>136.60002157974245</v>
          </cell>
          <cell r="FI77">
            <v>140.51360461044311</v>
          </cell>
          <cell r="FJ77">
            <v>142.73396396255492</v>
          </cell>
          <cell r="FK77">
            <v>144.14664763307573</v>
          </cell>
          <cell r="FL77">
            <v>143.33897195148469</v>
          </cell>
          <cell r="FM77">
            <v>143.71934826135637</v>
          </cell>
          <cell r="FN77">
            <v>146.47782528018951</v>
          </cell>
          <cell r="FO77">
            <v>145.42455229616166</v>
          </cell>
          <cell r="FP77">
            <v>139.8257324910164</v>
          </cell>
          <cell r="FQ77">
            <v>141.27934904527663</v>
          </cell>
          <cell r="FR77">
            <v>145.04417598628999</v>
          </cell>
          <cell r="FS77">
            <v>147.1147808856964</v>
          </cell>
          <cell r="FT77">
            <v>145.21489606237412</v>
          </cell>
          <cell r="FU77">
            <v>147.53808680534362</v>
          </cell>
          <cell r="FV77">
            <v>147.87553350543976</v>
          </cell>
          <cell r="FW77">
            <v>148.93180157852171</v>
          </cell>
          <cell r="FX77">
            <v>152.722585958004</v>
          </cell>
          <cell r="FY77">
            <v>157.14733085393905</v>
          </cell>
          <cell r="FZ77">
            <v>151.24900214338305</v>
          </cell>
          <cell r="GA77">
            <v>152.7675122938156</v>
          </cell>
          <cell r="GB77">
            <v>154.24608792352677</v>
          </cell>
          <cell r="GC77">
            <v>155.3852201271057</v>
          </cell>
          <cell r="GD77">
            <v>157.05448309326172</v>
          </cell>
          <cell r="GE77">
            <v>156.56828030347822</v>
          </cell>
          <cell r="GF77">
            <v>158.50510455846785</v>
          </cell>
          <cell r="GG77">
            <v>153.51428783130646</v>
          </cell>
          <cell r="GH77">
            <v>152.89330603408814</v>
          </cell>
          <cell r="GI77">
            <v>148.46057423400879</v>
          </cell>
          <cell r="GJ77">
            <v>149.86527100038526</v>
          </cell>
          <cell r="GK77">
            <v>148.39767736387253</v>
          </cell>
          <cell r="GL77">
            <v>151.68329005622863</v>
          </cell>
          <cell r="GM77">
            <v>149.25427283334733</v>
          </cell>
          <cell r="GN77">
            <v>146.26517395734786</v>
          </cell>
          <cell r="GO77">
            <v>145.61923308467865</v>
          </cell>
          <cell r="GP77">
            <v>147.30047640705109</v>
          </cell>
          <cell r="GQ77">
            <v>147.78568083381651</v>
          </cell>
          <cell r="GR77">
            <v>148.85492762613296</v>
          </cell>
          <cell r="GS77">
            <v>146.30411011505129</v>
          </cell>
          <cell r="GT77">
            <v>155.10767520809173</v>
          </cell>
          <cell r="GU77">
            <v>159.66021057033538</v>
          </cell>
          <cell r="GV77">
            <v>161.21665851545333</v>
          </cell>
          <cell r="GW77">
            <v>157.75633229494093</v>
          </cell>
          <cell r="GX77">
            <v>154.81116139173508</v>
          </cell>
          <cell r="GY77">
            <v>155.22747877025606</v>
          </cell>
          <cell r="GZ77">
            <v>158.83057090234757</v>
          </cell>
          <cell r="HA77">
            <v>163.47595402526855</v>
          </cell>
          <cell r="HB77">
            <v>159.53042337799073</v>
          </cell>
          <cell r="HC77">
            <v>160.80832804107666</v>
          </cell>
          <cell r="HD77">
            <v>159.34173276758196</v>
          </cell>
          <cell r="HE77">
            <v>161.3354637145996</v>
          </cell>
          <cell r="HF77">
            <v>164.65601911258696</v>
          </cell>
          <cell r="HG77">
            <v>163.20539764738083</v>
          </cell>
          <cell r="HH77">
            <v>166.94426714992522</v>
          </cell>
          <cell r="HI77">
            <v>168.90006030225754</v>
          </cell>
          <cell r="HJ77">
            <v>163.74052022504804</v>
          </cell>
          <cell r="HK77">
            <v>174.63665420389177</v>
          </cell>
          <cell r="HL77">
            <v>185.1723791332245</v>
          </cell>
          <cell r="HM77">
            <v>187.495569876194</v>
          </cell>
          <cell r="HN77">
            <v>184.51246117830277</v>
          </cell>
          <cell r="HO77">
            <v>184.67719107627869</v>
          </cell>
          <cell r="HP77">
            <v>181.64815767955781</v>
          </cell>
          <cell r="HQ77">
            <v>176.10324947738647</v>
          </cell>
          <cell r="HR77">
            <v>175.76879786634444</v>
          </cell>
          <cell r="HS77">
            <v>175.36446084403991</v>
          </cell>
          <cell r="HT77">
            <v>173.06622917652129</v>
          </cell>
          <cell r="HU77">
            <v>167.19285954141617</v>
          </cell>
          <cell r="HV77">
            <v>165.48565878057479</v>
          </cell>
          <cell r="HW77">
            <v>163.08359735918046</v>
          </cell>
          <cell r="HX77">
            <v>161.08088114500046</v>
          </cell>
          <cell r="HY77">
            <v>156.08008078765872</v>
          </cell>
          <cell r="HZ77">
            <v>159.53341846704481</v>
          </cell>
          <cell r="IA77">
            <v>158.76567730617523</v>
          </cell>
          <cell r="IB77">
            <v>153.46436968040467</v>
          </cell>
          <cell r="IC77">
            <v>152.58181677246094</v>
          </cell>
          <cell r="ID77">
            <v>148.85692435216905</v>
          </cell>
          <cell r="IE77">
            <v>153.63608811950684</v>
          </cell>
          <cell r="IF77">
            <v>162.75014411115646</v>
          </cell>
          <cell r="IG77">
            <v>162.32983328056335</v>
          </cell>
          <cell r="IH77">
            <v>164.16482450771332</v>
          </cell>
          <cell r="II77">
            <v>169.48510103082657</v>
          </cell>
          <cell r="IJ77">
            <v>163.62970193004608</v>
          </cell>
          <cell r="IK77">
            <v>172.97437977886202</v>
          </cell>
          <cell r="IL77">
            <v>178.36154662418366</v>
          </cell>
          <cell r="IM77">
            <v>175.28059835052491</v>
          </cell>
          <cell r="IN77">
            <v>170.11007628011706</v>
          </cell>
          <cell r="IO77">
            <v>172.31745691299437</v>
          </cell>
          <cell r="IP77">
            <v>173.01032084751131</v>
          </cell>
          <cell r="IQ77">
            <v>169.68976544952392</v>
          </cell>
          <cell r="IR77">
            <v>167.10700032186509</v>
          </cell>
          <cell r="IS77">
            <v>165.49264732170107</v>
          </cell>
          <cell r="IT77">
            <v>168.24713088846207</v>
          </cell>
          <cell r="IU77">
            <v>171.69947020483016</v>
          </cell>
          <cell r="IV77">
            <v>175.69192391395569</v>
          </cell>
          <cell r="IW77">
            <v>176.02937061405183</v>
          </cell>
          <cell r="IX77">
            <v>185.34010412025452</v>
          </cell>
          <cell r="IY77">
            <v>182.9669952263832</v>
          </cell>
          <cell r="IZ77">
            <v>182.77630788993835</v>
          </cell>
          <cell r="JA77">
            <v>184.78701100826262</v>
          </cell>
          <cell r="JB77">
            <v>184.98269015979767</v>
          </cell>
          <cell r="JC77">
            <v>182.08344395542144</v>
          </cell>
          <cell r="JD77">
            <v>188.30224719476698</v>
          </cell>
          <cell r="JE77">
            <v>192.29869435596467</v>
          </cell>
          <cell r="JF77">
            <v>192.60319507646562</v>
          </cell>
          <cell r="JG77">
            <v>181.96863220834732</v>
          </cell>
          <cell r="JH77">
            <v>176.9079300699234</v>
          </cell>
          <cell r="JI77">
            <v>172.73577101755143</v>
          </cell>
          <cell r="JJ77">
            <v>170.09709756088256</v>
          </cell>
          <cell r="JK77">
            <v>163.33019302463532</v>
          </cell>
          <cell r="JL77">
            <v>160.44692062854767</v>
          </cell>
          <cell r="JM77">
            <v>160.54775529336931</v>
          </cell>
          <cell r="JN77">
            <v>167.15492174673079</v>
          </cell>
          <cell r="JO77">
            <v>168.11634533309936</v>
          </cell>
          <cell r="JP77">
            <v>167.6361327214241</v>
          </cell>
          <cell r="JQ77">
            <v>167.88572347593308</v>
          </cell>
          <cell r="JR77">
            <v>167.56924239921568</v>
          </cell>
          <cell r="JS77">
            <v>163.17245166778565</v>
          </cell>
          <cell r="JT77">
            <v>159.09813219118118</v>
          </cell>
          <cell r="JU77">
            <v>165.71228718566894</v>
          </cell>
          <cell r="JV77">
            <v>167.75393955755234</v>
          </cell>
          <cell r="JW77">
            <v>167.01015910911559</v>
          </cell>
          <cell r="JX77">
            <v>173.80002599477768</v>
          </cell>
          <cell r="JY77">
            <v>177.18447662591933</v>
          </cell>
          <cell r="JZ77">
            <v>174.65262801218032</v>
          </cell>
          <cell r="KA77">
            <v>170.36865230178833</v>
          </cell>
          <cell r="KB77">
            <v>175.03899450016021</v>
          </cell>
          <cell r="KC77">
            <v>176.56349482870104</v>
          </cell>
          <cell r="KD77">
            <v>180.96727410125735</v>
          </cell>
          <cell r="KE77">
            <v>173.25192469787598</v>
          </cell>
          <cell r="KF77">
            <v>174.57775078582765</v>
          </cell>
          <cell r="KG77">
            <v>177.35819179105758</v>
          </cell>
          <cell r="KH77">
            <v>176.79910850095749</v>
          </cell>
          <cell r="KI77">
            <v>178.02409992408752</v>
          </cell>
          <cell r="KJ77">
            <v>178.03807700634005</v>
          </cell>
          <cell r="KK77">
            <v>178.20979544544221</v>
          </cell>
          <cell r="KL77">
            <v>180.97426264238356</v>
          </cell>
          <cell r="KM77">
            <v>187.65031614398956</v>
          </cell>
          <cell r="KN77">
            <v>200.26063942480087</v>
          </cell>
          <cell r="KO77">
            <v>207.14834588623046</v>
          </cell>
          <cell r="KP77">
            <v>210.26323850250245</v>
          </cell>
          <cell r="KQ77">
            <v>213.69461219549177</v>
          </cell>
          <cell r="KR77">
            <v>213.24335211133956</v>
          </cell>
          <cell r="KS77">
            <v>213.71258272981643</v>
          </cell>
          <cell r="KT77">
            <v>221.39298942756653</v>
          </cell>
          <cell r="KU77">
            <v>230.16161181497571</v>
          </cell>
          <cell r="KV77">
            <v>230.81354286575319</v>
          </cell>
          <cell r="KW77">
            <v>229.58256126451494</v>
          </cell>
          <cell r="KX77">
            <v>232.29411522150042</v>
          </cell>
          <cell r="KY77">
            <v>236.45828736972808</v>
          </cell>
          <cell r="KZ77">
            <v>232.2441970705986</v>
          </cell>
          <cell r="LA77">
            <v>230.20953323984145</v>
          </cell>
          <cell r="LB77">
            <v>230.97128422260283</v>
          </cell>
          <cell r="LC77">
            <v>226.30593383932114</v>
          </cell>
          <cell r="LD77">
            <v>220.00526483249666</v>
          </cell>
          <cell r="LE77">
            <v>219.39626339149476</v>
          </cell>
          <cell r="LF77">
            <v>207.62057159376147</v>
          </cell>
          <cell r="LG77">
            <v>199.90622055339813</v>
          </cell>
          <cell r="LH77">
            <v>202.12558154249191</v>
          </cell>
          <cell r="LI77">
            <v>203.13892000579835</v>
          </cell>
          <cell r="LJ77">
            <v>200.89060648918152</v>
          </cell>
          <cell r="LK77">
            <v>201.8110971918106</v>
          </cell>
          <cell r="LL77">
            <v>199.00669547414779</v>
          </cell>
          <cell r="LM77">
            <v>198.5005254240036</v>
          </cell>
          <cell r="LN77">
            <v>191.45407924270629</v>
          </cell>
          <cell r="LO77">
            <v>191.46006942081451</v>
          </cell>
          <cell r="LP77">
            <v>184.78401591920851</v>
          </cell>
          <cell r="LQ77">
            <v>179.95293727493285</v>
          </cell>
          <cell r="LR77">
            <v>173.07022262859346</v>
          </cell>
          <cell r="LS77">
            <v>176.49360941743851</v>
          </cell>
          <cell r="LT77">
            <v>180.05576866579057</v>
          </cell>
          <cell r="LU77">
            <v>179.43878032064438</v>
          </cell>
          <cell r="LV77">
            <v>184.00629112815855</v>
          </cell>
          <cell r="LW77">
            <v>185.57871288156511</v>
          </cell>
          <cell r="LX77">
            <v>183.62990827035904</v>
          </cell>
          <cell r="LY77">
            <v>180.97625936841965</v>
          </cell>
          <cell r="LZ77">
            <v>176.67830657577514</v>
          </cell>
          <cell r="MA77">
            <v>177.83141586160659</v>
          </cell>
          <cell r="MB77">
            <v>173.07321771764757</v>
          </cell>
          <cell r="MC77">
            <v>169.45215505123139</v>
          </cell>
          <cell r="MD77">
            <v>173.26290669107436</v>
          </cell>
          <cell r="ME77">
            <v>177.15452573537826</v>
          </cell>
          <cell r="MF77">
            <v>191.48403013324739</v>
          </cell>
          <cell r="MG77">
            <v>198.08221131944657</v>
          </cell>
          <cell r="MH77">
            <v>197.97838156557083</v>
          </cell>
          <cell r="MI77">
            <v>201.66733291721343</v>
          </cell>
          <cell r="MJ77">
            <v>202.13157172060014</v>
          </cell>
          <cell r="MK77">
            <v>213.28528335809708</v>
          </cell>
          <cell r="ML77">
            <v>212.69624917745588</v>
          </cell>
          <cell r="MM77">
            <v>226.42573740148543</v>
          </cell>
          <cell r="MN77">
            <v>227.18848674726488</v>
          </cell>
          <cell r="MO77">
            <v>236.47326281499861</v>
          </cell>
          <cell r="MP77">
            <v>241.37622359657286</v>
          </cell>
          <cell r="MQ77">
            <v>242.62717245817186</v>
          </cell>
          <cell r="MR77">
            <v>248.1201657834053</v>
          </cell>
          <cell r="MS77">
            <v>255.52402592515946</v>
          </cell>
          <cell r="MT77">
            <v>252.00180119752883</v>
          </cell>
          <cell r="MU77">
            <v>246.7094788389206</v>
          </cell>
          <cell r="MV77">
            <v>238.69761561918259</v>
          </cell>
          <cell r="MW77">
            <v>236.1438030190468</v>
          </cell>
          <cell r="MX77">
            <v>237.19008746194839</v>
          </cell>
          <cell r="MY77">
            <v>241.13062629413605</v>
          </cell>
          <cell r="MZ77">
            <v>242.30869465541838</v>
          </cell>
          <cell r="NA77">
            <v>250.63005041074751</v>
          </cell>
          <cell r="NB77">
            <v>255.94833020782471</v>
          </cell>
          <cell r="NC77">
            <v>261.6280174174309</v>
          </cell>
          <cell r="ND77">
            <v>260.75345141363141</v>
          </cell>
          <cell r="NE77">
            <v>260.34611930227283</v>
          </cell>
          <cell r="NF77">
            <v>256.4065788331032</v>
          </cell>
          <cell r="NG77">
            <v>251.07432195377348</v>
          </cell>
          <cell r="NH77">
            <v>252.08366696500781</v>
          </cell>
          <cell r="NI77">
            <v>250.81075411701204</v>
          </cell>
          <cell r="NJ77">
            <v>250.20774285411835</v>
          </cell>
          <cell r="NK77">
            <v>252.00080283451078</v>
          </cell>
          <cell r="NL77">
            <v>260.13446634244917</v>
          </cell>
          <cell r="NM77">
            <v>266.68472610378268</v>
          </cell>
          <cell r="NN77">
            <v>270.35271183204651</v>
          </cell>
          <cell r="NO77">
            <v>266.35626467084887</v>
          </cell>
          <cell r="NP77">
            <v>267.69706620407106</v>
          </cell>
          <cell r="NQ77">
            <v>269.91243374109268</v>
          </cell>
          <cell r="NR77">
            <v>271.33310431575779</v>
          </cell>
          <cell r="NS77">
            <v>273.21102515268325</v>
          </cell>
          <cell r="NT77">
            <v>274.83935523509979</v>
          </cell>
          <cell r="NU77">
            <v>272.56608264303208</v>
          </cell>
          <cell r="NV77">
            <v>275.33154820299148</v>
          </cell>
          <cell r="NW77">
            <v>278.9036910815239</v>
          </cell>
          <cell r="NX77">
            <v>279.8441490445137</v>
          </cell>
          <cell r="NY77">
            <v>275.83971497917173</v>
          </cell>
          <cell r="NZ77">
            <v>271.31812887048721</v>
          </cell>
          <cell r="OA77">
            <v>271.1484071574211</v>
          </cell>
          <cell r="OB77">
            <v>269.45318675279617</v>
          </cell>
          <cell r="OC77">
            <v>271.53677037143711</v>
          </cell>
          <cell r="OD77">
            <v>271.9211401333809</v>
          </cell>
          <cell r="OE77">
            <v>273.705214846611</v>
          </cell>
          <cell r="OF77">
            <v>273.5993883666992</v>
          </cell>
          <cell r="OG77">
            <v>273.18906116628648</v>
          </cell>
          <cell r="OH77">
            <v>268.51772060489657</v>
          </cell>
          <cell r="OI77">
            <v>270.89482295084002</v>
          </cell>
          <cell r="OJ77">
            <v>268.29808074092864</v>
          </cell>
          <cell r="OK77">
            <v>268.43884992647173</v>
          </cell>
          <cell r="OL77">
            <v>268.22220515155789</v>
          </cell>
          <cell r="OM77">
            <v>270.74606686115266</v>
          </cell>
          <cell r="ON77">
            <v>274.21937180089947</v>
          </cell>
          <cell r="OO77">
            <v>274.15847165679929</v>
          </cell>
          <cell r="OP77">
            <v>286.58609450531003</v>
          </cell>
          <cell r="OQ77">
            <v>285.63964636421201</v>
          </cell>
          <cell r="OR77">
            <v>288.93224759769441</v>
          </cell>
          <cell r="OS77">
            <v>291.87542177486421</v>
          </cell>
          <cell r="OT77">
            <v>296.97805516004559</v>
          </cell>
          <cell r="OU77">
            <v>312.74719902992246</v>
          </cell>
          <cell r="OV77">
            <v>316.64281152629849</v>
          </cell>
          <cell r="OW77">
            <v>315.99088047552112</v>
          </cell>
          <cell r="OX77">
            <v>320.35173013830183</v>
          </cell>
          <cell r="OY77">
            <v>316.26043849039075</v>
          </cell>
          <cell r="OZ77">
            <v>309.21898412418363</v>
          </cell>
          <cell r="PA77">
            <v>309.68721637964251</v>
          </cell>
          <cell r="PB77">
            <v>307.93508928298951</v>
          </cell>
          <cell r="PC77">
            <v>307.73941013145452</v>
          </cell>
          <cell r="PD77">
            <v>305.6478396086693</v>
          </cell>
          <cell r="PE77">
            <v>310.45196245145797</v>
          </cell>
          <cell r="PF77">
            <v>304.90905097532271</v>
          </cell>
          <cell r="PG77">
            <v>302.77654756879809</v>
          </cell>
          <cell r="PH77">
            <v>302.63478002023692</v>
          </cell>
          <cell r="PI77">
            <v>304.49173523378369</v>
          </cell>
          <cell r="PJ77">
            <v>300.23371696186064</v>
          </cell>
          <cell r="PK77">
            <v>311.38543187332152</v>
          </cell>
          <cell r="PL77">
            <v>319.91145204734801</v>
          </cell>
          <cell r="PM77">
            <v>320.80598531150815</v>
          </cell>
          <cell r="PN77">
            <v>316.20353179836269</v>
          </cell>
          <cell r="PO77">
            <v>319.93241767072675</v>
          </cell>
          <cell r="PP77">
            <v>309.75510506486893</v>
          </cell>
          <cell r="PQ77">
            <v>305.3233716278076</v>
          </cell>
          <cell r="PR77">
            <v>299.49692505455016</v>
          </cell>
          <cell r="PS77">
            <v>295.11211467933657</v>
          </cell>
          <cell r="PT77">
            <v>292.08607637166978</v>
          </cell>
          <cell r="PU77">
            <v>290.29002130222324</v>
          </cell>
          <cell r="PV77">
            <v>288.45503007507324</v>
          </cell>
          <cell r="PW77">
            <v>285.66959725475311</v>
          </cell>
          <cell r="PX77">
            <v>288.87833599472043</v>
          </cell>
          <cell r="PY77">
            <v>287.19110249423977</v>
          </cell>
          <cell r="PZ77">
            <v>293.6944391937256</v>
          </cell>
          <cell r="QA77">
            <v>295.2139477071762</v>
          </cell>
          <cell r="QB77">
            <v>284.46856654405593</v>
          </cell>
          <cell r="QC77">
            <v>280.48310137605665</v>
          </cell>
          <cell r="QD77">
            <v>283.14373881912229</v>
          </cell>
          <cell r="QE77">
            <v>267.76495488929748</v>
          </cell>
          <cell r="QF77">
            <v>262.60441644907002</v>
          </cell>
          <cell r="QG77">
            <v>267.63816278600694</v>
          </cell>
          <cell r="QH77">
            <v>260.79138920831679</v>
          </cell>
          <cell r="QI77">
            <v>254.20219328927993</v>
          </cell>
          <cell r="QJ77">
            <v>257.76035908555986</v>
          </cell>
          <cell r="QK77">
            <v>259.38269898986817</v>
          </cell>
          <cell r="QL77">
            <v>260.40202763128281</v>
          </cell>
          <cell r="QM77">
            <v>261.158786798954</v>
          </cell>
          <cell r="QN77">
            <v>266.43912880134582</v>
          </cell>
          <cell r="QO77">
            <v>270.04321929645539</v>
          </cell>
          <cell r="QP77">
            <v>271.4359357066154</v>
          </cell>
          <cell r="QQ77">
            <v>272.369405128479</v>
          </cell>
          <cell r="QR77">
            <v>274.27827521896364</v>
          </cell>
          <cell r="QS77">
            <v>265.6813712706566</v>
          </cell>
          <cell r="QT77">
            <v>260.3101782336235</v>
          </cell>
          <cell r="QU77">
            <v>258.34939326620105</v>
          </cell>
          <cell r="QV77">
            <v>254.4957120165825</v>
          </cell>
          <cell r="QW77">
            <v>251.40577847576142</v>
          </cell>
          <cell r="QX77">
            <v>250.23769374465942</v>
          </cell>
          <cell r="QY77">
            <v>249.252309445858</v>
          </cell>
          <cell r="QZ77">
            <v>248.10718706417086</v>
          </cell>
          <cell r="RA77">
            <v>248.25394642782211</v>
          </cell>
          <cell r="RB77">
            <v>245.15702434587479</v>
          </cell>
          <cell r="RC77">
            <v>240.68136293601989</v>
          </cell>
          <cell r="RD77">
            <v>234.38468738126755</v>
          </cell>
          <cell r="RE77">
            <v>235.0426086101532</v>
          </cell>
          <cell r="RF77">
            <v>237.35282063388823</v>
          </cell>
          <cell r="RG77">
            <v>233.47817376089094</v>
          </cell>
          <cell r="RH77">
            <v>236.39339377355577</v>
          </cell>
          <cell r="RI77">
            <v>240.78119923782347</v>
          </cell>
          <cell r="RJ77">
            <v>243.01653403520584</v>
          </cell>
          <cell r="RK77">
            <v>238.12954706192016</v>
          </cell>
          <cell r="RL77">
            <v>237.42270604515076</v>
          </cell>
          <cell r="RM77">
            <v>234.71414717721939</v>
          </cell>
          <cell r="RN77">
            <v>236.25561967706679</v>
          </cell>
          <cell r="RO77">
            <v>229.71833863496781</v>
          </cell>
          <cell r="RP77">
            <v>228.48735703372955</v>
          </cell>
          <cell r="RQ77">
            <v>225.12487038898468</v>
          </cell>
          <cell r="RR77">
            <v>221.42992885923385</v>
          </cell>
          <cell r="RS77">
            <v>218.95498693752288</v>
          </cell>
          <cell r="RT77">
            <v>222.84560761880877</v>
          </cell>
          <cell r="RU77">
            <v>224.04863505554198</v>
          </cell>
          <cell r="RV77">
            <v>223.47956813526153</v>
          </cell>
          <cell r="RW77">
            <v>225.54917467164995</v>
          </cell>
          <cell r="RX77">
            <v>225.76981289863585</v>
          </cell>
          <cell r="RY77">
            <v>225.66498478174211</v>
          </cell>
          <cell r="RZ77">
            <v>230.12966419839859</v>
          </cell>
          <cell r="SA77">
            <v>231.33368999814988</v>
          </cell>
          <cell r="SB77">
            <v>234.11812445545198</v>
          </cell>
          <cell r="SC77">
            <v>230.87344464683534</v>
          </cell>
          <cell r="SD77">
            <v>229.03745505666734</v>
          </cell>
          <cell r="SE77">
            <v>228.721972342968</v>
          </cell>
          <cell r="SF77">
            <v>224.90323379898069</v>
          </cell>
          <cell r="SG77">
            <v>222.63894647407531</v>
          </cell>
          <cell r="SH77">
            <v>219.90043671560286</v>
          </cell>
          <cell r="SI77">
            <v>224.05861868572234</v>
          </cell>
          <cell r="SJ77">
            <v>225.91058208417894</v>
          </cell>
          <cell r="SK77">
            <v>227.21444418573378</v>
          </cell>
          <cell r="SL77">
            <v>227.56686633110047</v>
          </cell>
          <cell r="SM77">
            <v>228.16688250494002</v>
          </cell>
          <cell r="SN77">
            <v>233.99332907819749</v>
          </cell>
          <cell r="TJ77" t="str">
            <v>TMT/ AUTO</v>
          </cell>
        </row>
        <row r="78">
          <cell r="A78" t="str">
            <v>XS1490960942 Corp</v>
          </cell>
          <cell r="B78" t="str">
            <v>TELEFO 3 3/4 PERP nc-22</v>
          </cell>
          <cell r="C78" t="str">
            <v>XS1490960942</v>
          </cell>
          <cell r="D78">
            <v>303.96618022710084</v>
          </cell>
          <cell r="E78">
            <v>298.74900290715692</v>
          </cell>
          <cell r="F78">
            <v>292.11802940011023</v>
          </cell>
          <cell r="G78">
            <v>294.22325872600078</v>
          </cell>
          <cell r="H78">
            <v>296.93012467914821</v>
          </cell>
          <cell r="I78">
            <v>311.36241956019398</v>
          </cell>
          <cell r="J78">
            <v>314.89242020237447</v>
          </cell>
          <cell r="K78">
            <v>315.27654972392321</v>
          </cell>
          <cell r="L78">
            <v>315.93405973613261</v>
          </cell>
          <cell r="M78">
            <v>321.67006134492158</v>
          </cell>
          <cell r="N78">
            <v>324.36395669084789</v>
          </cell>
          <cell r="O78">
            <v>322.6877551422715</v>
          </cell>
          <cell r="P78">
            <v>314.67990179175138</v>
          </cell>
          <cell r="Q78">
            <v>304.52790729367734</v>
          </cell>
          <cell r="R78">
            <v>301.48081233572958</v>
          </cell>
          <cell r="S78">
            <v>293.02397642755506</v>
          </cell>
          <cell r="T78">
            <v>290.87384884589915</v>
          </cell>
          <cell r="U78">
            <v>292.00927584725616</v>
          </cell>
          <cell r="V78">
            <v>291.98533011084794</v>
          </cell>
          <cell r="W78">
            <v>291.29289923304316</v>
          </cell>
          <cell r="X78">
            <v>310.22499708080289</v>
          </cell>
          <cell r="Y78">
            <v>326.40632845866679</v>
          </cell>
          <cell r="Z78">
            <v>327.12769376796484</v>
          </cell>
          <cell r="AA78">
            <v>330.35438174897433</v>
          </cell>
          <cell r="AB78">
            <v>339.19235396164657</v>
          </cell>
          <cell r="AC78">
            <v>340.13322185468672</v>
          </cell>
          <cell r="AD78">
            <v>346.3401562795043</v>
          </cell>
          <cell r="AE78">
            <v>335.71822670441867</v>
          </cell>
          <cell r="AF78">
            <v>335.85691242778302</v>
          </cell>
          <cell r="AG78">
            <v>334.68556682181361</v>
          </cell>
          <cell r="AH78">
            <v>332.98142858076096</v>
          </cell>
          <cell r="AI78">
            <v>346.68238076233865</v>
          </cell>
          <cell r="AJ78">
            <v>353.42609877830739</v>
          </cell>
          <cell r="AK78">
            <v>364.27750832730533</v>
          </cell>
          <cell r="AL78">
            <v>377.02462200862169</v>
          </cell>
          <cell r="AM78">
            <v>385.86458969932789</v>
          </cell>
          <cell r="AN78">
            <v>387.94986424487831</v>
          </cell>
          <cell r="AO78">
            <v>386.25271017694473</v>
          </cell>
          <cell r="AP78">
            <v>379.95198828452823</v>
          </cell>
          <cell r="AQ78">
            <v>376.78716012257337</v>
          </cell>
          <cell r="AR78">
            <v>382.75862813937664</v>
          </cell>
          <cell r="AS78">
            <v>378.41247698128223</v>
          </cell>
          <cell r="AT78">
            <v>380.33512006706002</v>
          </cell>
          <cell r="AU78">
            <v>365.58354870057104</v>
          </cell>
          <cell r="AV78">
            <v>357.00399089330432</v>
          </cell>
          <cell r="AW78">
            <v>396.89659001040457</v>
          </cell>
          <cell r="AX78">
            <v>385.30286263275144</v>
          </cell>
          <cell r="AY78">
            <v>391.49383323329687</v>
          </cell>
          <cell r="AZ78">
            <v>347.02061428910497</v>
          </cell>
          <cell r="BA78">
            <v>311.88822802215816</v>
          </cell>
          <cell r="BB78">
            <v>277.36446255558729</v>
          </cell>
          <cell r="BC78">
            <v>300.14184657490256</v>
          </cell>
          <cell r="BD78">
            <v>331.65244021010398</v>
          </cell>
          <cell r="BE78">
            <v>341.38438658201699</v>
          </cell>
          <cell r="BF78">
            <v>364.03006905108691</v>
          </cell>
          <cell r="BG78">
            <v>367.17594017171859</v>
          </cell>
          <cell r="BH78">
            <v>364.9859030293822</v>
          </cell>
          <cell r="BI78">
            <v>343.63329032635687</v>
          </cell>
          <cell r="BJ78">
            <v>340.00950221657752</v>
          </cell>
          <cell r="BK78">
            <v>351.71497636413574</v>
          </cell>
          <cell r="BL78">
            <v>333.57508329588177</v>
          </cell>
          <cell r="BM78">
            <v>376.36411877936121</v>
          </cell>
          <cell r="BN78">
            <v>373.53153771007061</v>
          </cell>
          <cell r="BO78">
            <v>376.17953706121443</v>
          </cell>
          <cell r="BP78">
            <v>387.17462102866176</v>
          </cell>
          <cell r="BQ78">
            <v>412.06222306895256</v>
          </cell>
          <cell r="BR78">
            <v>422.05158610725402</v>
          </cell>
          <cell r="BS78">
            <v>414.48573114126924</v>
          </cell>
          <cell r="BT78">
            <v>394.35036003899575</v>
          </cell>
          <cell r="BU78">
            <v>370.38965754550696</v>
          </cell>
          <cell r="BV78">
            <v>367.49521665716168</v>
          </cell>
          <cell r="BW78">
            <v>347.45562850052119</v>
          </cell>
          <cell r="BX78">
            <v>372.75729223287101</v>
          </cell>
          <cell r="BY78">
            <v>434.41457026702165</v>
          </cell>
          <cell r="BZ78">
            <v>444.11758220744133</v>
          </cell>
          <cell r="CA78">
            <v>454.96200758332014</v>
          </cell>
          <cell r="CB78">
            <v>398.85415396177768</v>
          </cell>
          <cell r="CC78">
            <v>388.29408420574663</v>
          </cell>
          <cell r="CD78">
            <v>374.71984487932923</v>
          </cell>
          <cell r="CE78">
            <v>369.64035554373265</v>
          </cell>
          <cell r="CF78">
            <v>388.81290849459174</v>
          </cell>
          <cell r="CG78">
            <v>394.45512263578178</v>
          </cell>
          <cell r="CH78">
            <v>402.53880415159466</v>
          </cell>
          <cell r="CI78">
            <v>399.91275505882504</v>
          </cell>
          <cell r="CJ78">
            <v>369.73015205526349</v>
          </cell>
          <cell r="CK78">
            <v>345.18178128075601</v>
          </cell>
          <cell r="CL78">
            <v>349.70552998387814</v>
          </cell>
          <cell r="CM78">
            <v>304.30341601485014</v>
          </cell>
          <cell r="CN78">
            <v>281.87723612952232</v>
          </cell>
          <cell r="CO78">
            <v>341.65577159464362</v>
          </cell>
          <cell r="CP78">
            <v>425.52770884251595</v>
          </cell>
          <cell r="CQ78">
            <v>464.47844232755898</v>
          </cell>
          <cell r="CR78">
            <v>519.00188639009002</v>
          </cell>
          <cell r="CS78">
            <v>527.23024006336925</v>
          </cell>
          <cell r="CT78">
            <v>521.87836797612908</v>
          </cell>
          <cell r="CU78">
            <v>527.37890317690369</v>
          </cell>
          <cell r="CV78">
            <v>527.5335527245403</v>
          </cell>
          <cell r="CW78">
            <v>539.24800652325155</v>
          </cell>
          <cell r="CX78">
            <v>532.98320323544749</v>
          </cell>
          <cell r="CY78">
            <v>585.8962965245247</v>
          </cell>
          <cell r="CZ78">
            <v>611.61701064401871</v>
          </cell>
          <cell r="DA78">
            <v>718.15159192425017</v>
          </cell>
          <cell r="DB78">
            <v>764.77793166714901</v>
          </cell>
          <cell r="DC78">
            <v>718.08673888814451</v>
          </cell>
          <cell r="DD78">
            <v>793.46791710126399</v>
          </cell>
          <cell r="DE78">
            <v>791.05438641911746</v>
          </cell>
          <cell r="DF78">
            <v>621.37689370840781</v>
          </cell>
          <cell r="DG78">
            <v>497.85181470751763</v>
          </cell>
          <cell r="DH78">
            <v>381.58828027242419</v>
          </cell>
          <cell r="DI78">
            <v>369.73713622838255</v>
          </cell>
          <cell r="DJ78">
            <v>302.06049870461226</v>
          </cell>
          <cell r="DK78">
            <v>293.68847061288358</v>
          </cell>
          <cell r="DL78">
            <v>312.55870864158868</v>
          </cell>
          <cell r="DM78">
            <v>227.33283954763414</v>
          </cell>
          <cell r="DN78">
            <v>191.42022136938573</v>
          </cell>
          <cell r="DO78">
            <v>176.33340969318152</v>
          </cell>
          <cell r="DP78">
            <v>181.73616647028922</v>
          </cell>
          <cell r="DQ78">
            <v>203.08977691233159</v>
          </cell>
          <cell r="DR78">
            <v>205.4584093387127</v>
          </cell>
          <cell r="DS78">
            <v>165.19066035121679</v>
          </cell>
          <cell r="DT78">
            <v>157.52902243959903</v>
          </cell>
          <cell r="DU78">
            <v>152.59719847851994</v>
          </cell>
          <cell r="DV78">
            <v>142.44620171946286</v>
          </cell>
          <cell r="DW78">
            <v>126.97027182662487</v>
          </cell>
          <cell r="DX78">
            <v>129.47060580325129</v>
          </cell>
          <cell r="DY78">
            <v>131.82826310044527</v>
          </cell>
          <cell r="DZ78">
            <v>135.27445366519689</v>
          </cell>
          <cell r="EA78">
            <v>135.90602246296405</v>
          </cell>
          <cell r="EB78">
            <v>138.10603699547053</v>
          </cell>
          <cell r="EC78">
            <v>139.10976244658232</v>
          </cell>
          <cell r="ED78">
            <v>137.96435805505513</v>
          </cell>
          <cell r="EE78">
            <v>139.42604571497441</v>
          </cell>
          <cell r="EF78">
            <v>143.37709222233295</v>
          </cell>
          <cell r="EG78">
            <v>137.36272142779828</v>
          </cell>
          <cell r="EH78">
            <v>136.24325825071335</v>
          </cell>
          <cell r="EI78">
            <v>139.55674952620268</v>
          </cell>
          <cell r="EJ78">
            <v>142.13191392910483</v>
          </cell>
          <cell r="EK78">
            <v>146.77539131426812</v>
          </cell>
          <cell r="EL78">
            <v>146.37729344648122</v>
          </cell>
          <cell r="EM78">
            <v>145.28576696187258</v>
          </cell>
          <cell r="EN78">
            <v>140.1953024970889</v>
          </cell>
          <cell r="EO78">
            <v>143.03586547851563</v>
          </cell>
          <cell r="EP78">
            <v>153.22976501530408</v>
          </cell>
          <cell r="EQ78">
            <v>143.87296851378682</v>
          </cell>
          <cell r="ER78">
            <v>140.15639067542551</v>
          </cell>
          <cell r="ES78">
            <v>135.79128247600792</v>
          </cell>
          <cell r="ET78">
            <v>135.94692976266145</v>
          </cell>
          <cell r="EU78">
            <v>134.37149985480306</v>
          </cell>
          <cell r="EV78">
            <v>139.78423402208091</v>
          </cell>
          <cell r="EW78">
            <v>143.67042749333382</v>
          </cell>
          <cell r="EX78">
            <v>145.79162064349651</v>
          </cell>
          <cell r="EY78">
            <v>148.1063751629591</v>
          </cell>
          <cell r="EZ78">
            <v>145.11814680701494</v>
          </cell>
          <cell r="FA78">
            <v>146.41919848519564</v>
          </cell>
          <cell r="FB78">
            <v>147.75517102897169</v>
          </cell>
          <cell r="FC78">
            <v>153.41933542853593</v>
          </cell>
          <cell r="FD78">
            <v>146.49203343343737</v>
          </cell>
          <cell r="FE78">
            <v>146.06101017808913</v>
          </cell>
          <cell r="FF78">
            <v>139.26441199421885</v>
          </cell>
          <cell r="FG78">
            <v>137.72689616900681</v>
          </cell>
          <cell r="FH78">
            <v>137.84762259006499</v>
          </cell>
          <cell r="FI78">
            <v>138.50812581932544</v>
          </cell>
          <cell r="FJ78">
            <v>142.5190366677046</v>
          </cell>
          <cell r="FK78">
            <v>142.80638550460338</v>
          </cell>
          <cell r="FL78">
            <v>142.94008253288271</v>
          </cell>
          <cell r="FM78">
            <v>144.04557736372948</v>
          </cell>
          <cell r="FN78">
            <v>143.06779312705993</v>
          </cell>
          <cell r="FO78">
            <v>145.31071043729781</v>
          </cell>
          <cell r="FP78">
            <v>147.35108672708273</v>
          </cell>
          <cell r="FQ78">
            <v>143.92584868168831</v>
          </cell>
          <cell r="FR78">
            <v>143.96675598138572</v>
          </cell>
          <cell r="FS78">
            <v>147.2034213525653</v>
          </cell>
          <cell r="FT78">
            <v>146.91108382058144</v>
          </cell>
          <cell r="FU78">
            <v>142.21572400653363</v>
          </cell>
          <cell r="FV78">
            <v>144.8068522337079</v>
          </cell>
          <cell r="FW78">
            <v>150.351287951231</v>
          </cell>
          <cell r="FX78">
            <v>150.18267005735635</v>
          </cell>
          <cell r="FY78">
            <v>158.74327082329989</v>
          </cell>
          <cell r="FZ78">
            <v>160.77366972291469</v>
          </cell>
          <cell r="GA78">
            <v>151.43183930665256</v>
          </cell>
          <cell r="GB78">
            <v>148.1063751629591</v>
          </cell>
          <cell r="GC78">
            <v>149.86139809387922</v>
          </cell>
          <cell r="GD78">
            <v>154.88900500059128</v>
          </cell>
          <cell r="GE78">
            <v>157.07604892587659</v>
          </cell>
          <cell r="GF78">
            <v>160.04931119656564</v>
          </cell>
          <cell r="GG78">
            <v>171.54825336760283</v>
          </cell>
          <cell r="GH78">
            <v>175.47635187757015</v>
          </cell>
          <cell r="GI78">
            <v>177.27627306425572</v>
          </cell>
          <cell r="GJ78">
            <v>171.71188256639243</v>
          </cell>
          <cell r="GK78">
            <v>170.99849916923046</v>
          </cell>
          <cell r="GL78">
            <v>170.41881280034781</v>
          </cell>
          <cell r="GM78">
            <v>172.0371454859376</v>
          </cell>
          <cell r="GN78">
            <v>169.5896916772127</v>
          </cell>
          <cell r="GO78">
            <v>165.14177113938331</v>
          </cell>
          <cell r="GP78">
            <v>165.99783121597767</v>
          </cell>
          <cell r="GQ78">
            <v>160.53022140276431</v>
          </cell>
          <cell r="GR78">
            <v>154.09879569911956</v>
          </cell>
          <cell r="GS78">
            <v>153.13098885262013</v>
          </cell>
          <cell r="GT78">
            <v>152.01451889258624</v>
          </cell>
          <cell r="GU78">
            <v>155.91966940516232</v>
          </cell>
          <cell r="GV78">
            <v>162.86592844158412</v>
          </cell>
          <cell r="GW78">
            <v>164.46929504191877</v>
          </cell>
          <cell r="GX78">
            <v>176.98593101030588</v>
          </cell>
          <cell r="GY78">
            <v>157.08003988194466</v>
          </cell>
          <cell r="GZ78">
            <v>150.75537225311996</v>
          </cell>
          <cell r="HA78">
            <v>151.07664421659709</v>
          </cell>
          <cell r="HB78">
            <v>152.50640422797204</v>
          </cell>
          <cell r="HC78">
            <v>155.81790002542732</v>
          </cell>
          <cell r="HD78">
            <v>158.69039065539837</v>
          </cell>
          <cell r="HE78">
            <v>160.2289042196274</v>
          </cell>
          <cell r="HF78">
            <v>162.80706183958051</v>
          </cell>
          <cell r="HG78">
            <v>164.43736739337444</v>
          </cell>
          <cell r="HH78">
            <v>166.27420492368938</v>
          </cell>
          <cell r="HI78">
            <v>170.64230634015797</v>
          </cell>
          <cell r="HJ78">
            <v>173.07180084657668</v>
          </cell>
          <cell r="HK78">
            <v>176.11191163140535</v>
          </cell>
          <cell r="HL78">
            <v>184.47196685492992</v>
          </cell>
          <cell r="HM78">
            <v>189.40678403306009</v>
          </cell>
          <cell r="HN78">
            <v>189.66320296043156</v>
          </cell>
          <cell r="HO78">
            <v>182.79875852340459</v>
          </cell>
          <cell r="HP78">
            <v>183.81645232075454</v>
          </cell>
          <cell r="HQ78">
            <v>184.582715885818</v>
          </cell>
          <cell r="HR78">
            <v>174.15434768003226</v>
          </cell>
          <cell r="HS78">
            <v>161.85023012226821</v>
          </cell>
          <cell r="HT78">
            <v>167.43657087850571</v>
          </cell>
          <cell r="HU78">
            <v>168.52510414606334</v>
          </cell>
          <cell r="HV78">
            <v>171.43052016359567</v>
          </cell>
          <cell r="HW78">
            <v>174.44568747299911</v>
          </cell>
          <cell r="HX78">
            <v>164.8414516952634</v>
          </cell>
          <cell r="HY78">
            <v>163.93550466781852</v>
          </cell>
          <cell r="HZ78">
            <v>160.75670815962553</v>
          </cell>
          <cell r="IA78">
            <v>176.1867420576811</v>
          </cell>
          <cell r="IB78">
            <v>174.04060543209314</v>
          </cell>
          <cell r="IC78">
            <v>165.78032411026956</v>
          </cell>
          <cell r="ID78">
            <v>150.92299240797757</v>
          </cell>
          <cell r="IE78">
            <v>144.35786967605353</v>
          </cell>
          <cell r="IF78">
            <v>138.53107381671666</v>
          </cell>
          <cell r="IG78">
            <v>188.61657473158837</v>
          </cell>
          <cell r="IH78">
            <v>186.03043519949912</v>
          </cell>
          <cell r="II78">
            <v>183.54107635205983</v>
          </cell>
          <cell r="IJ78">
            <v>181.54958927410843</v>
          </cell>
          <cell r="IK78">
            <v>175.16904826033115</v>
          </cell>
          <cell r="IL78">
            <v>186.57320522475243</v>
          </cell>
          <cell r="IM78">
            <v>190.28678984606265</v>
          </cell>
          <cell r="IN78">
            <v>176.93704179847239</v>
          </cell>
          <cell r="IO78">
            <v>175.22192842823267</v>
          </cell>
          <cell r="IP78">
            <v>173.59062513542176</v>
          </cell>
          <cell r="IQ78">
            <v>165.83919071227314</v>
          </cell>
          <cell r="IR78">
            <v>159.60831055104731</v>
          </cell>
          <cell r="IS78">
            <v>154.53081669348478</v>
          </cell>
          <cell r="IT78">
            <v>155.30605990970133</v>
          </cell>
          <cell r="IU78">
            <v>156.02243652391434</v>
          </cell>
          <cell r="IV78">
            <v>172.62880472302439</v>
          </cell>
          <cell r="IW78">
            <v>185.34199527776241</v>
          </cell>
          <cell r="IX78">
            <v>195.91304016298056</v>
          </cell>
          <cell r="IY78">
            <v>211.64538898319006</v>
          </cell>
          <cell r="IZ78">
            <v>220.31175008493662</v>
          </cell>
          <cell r="JA78">
            <v>196.55857730698585</v>
          </cell>
          <cell r="JB78">
            <v>194.80754533213377</v>
          </cell>
          <cell r="JC78">
            <v>203.7163570150137</v>
          </cell>
          <cell r="JD78">
            <v>191.8392717565298</v>
          </cell>
          <cell r="JE78">
            <v>194.85543680495024</v>
          </cell>
          <cell r="JF78">
            <v>205.23192258185148</v>
          </cell>
          <cell r="JG78">
            <v>210.1537691527605</v>
          </cell>
          <cell r="JH78">
            <v>224.07123070102932</v>
          </cell>
          <cell r="JI78">
            <v>213.65583310246467</v>
          </cell>
          <cell r="JJ78">
            <v>199.88104823362826</v>
          </cell>
          <cell r="JK78">
            <v>192.0029009553194</v>
          </cell>
          <cell r="JL78">
            <v>189.59735218530892</v>
          </cell>
          <cell r="JM78">
            <v>176.41821750962737</v>
          </cell>
          <cell r="JN78">
            <v>174.36287513458728</v>
          </cell>
          <cell r="JO78">
            <v>170.06461544930934</v>
          </cell>
          <cell r="JP78">
            <v>185.09754921859502</v>
          </cell>
          <cell r="JQ78">
            <v>201.21402756035326</v>
          </cell>
          <cell r="JR78">
            <v>206.09796004861593</v>
          </cell>
          <cell r="JS78">
            <v>208.21815545976162</v>
          </cell>
          <cell r="JT78">
            <v>206.19074977719782</v>
          </cell>
          <cell r="JU78">
            <v>193.21116290491818</v>
          </cell>
          <cell r="JV78">
            <v>190.00442970424891</v>
          </cell>
          <cell r="JW78">
            <v>191.88616549032926</v>
          </cell>
          <cell r="JX78">
            <v>191.45913319104909</v>
          </cell>
          <cell r="JY78">
            <v>192.48879985660315</v>
          </cell>
          <cell r="JZ78">
            <v>198.44929274421929</v>
          </cell>
          <cell r="KA78">
            <v>198.46924752455951</v>
          </cell>
          <cell r="KB78">
            <v>191.2146871318817</v>
          </cell>
          <cell r="KC78">
            <v>182.61816776132585</v>
          </cell>
          <cell r="KD78">
            <v>176.14084606289862</v>
          </cell>
          <cell r="KE78">
            <v>175.28777920335531</v>
          </cell>
          <cell r="KF78">
            <v>177.05976369756462</v>
          </cell>
          <cell r="KG78">
            <v>176.60180148875713</v>
          </cell>
          <cell r="KH78">
            <v>182.95041485399008</v>
          </cell>
          <cell r="KI78">
            <v>190.90139708054065</v>
          </cell>
          <cell r="KJ78">
            <v>197.64511509650944</v>
          </cell>
          <cell r="KK78">
            <v>188.15561930572986</v>
          </cell>
          <cell r="KL78">
            <v>185.00376175099612</v>
          </cell>
          <cell r="KM78">
            <v>185.59542098808288</v>
          </cell>
          <cell r="KN78">
            <v>180.34930923664569</v>
          </cell>
          <cell r="KO78">
            <v>179.85941937929391</v>
          </cell>
          <cell r="KP78">
            <v>196.7261974618435</v>
          </cell>
          <cell r="KQ78">
            <v>208.85471295261382</v>
          </cell>
          <cell r="KR78">
            <v>213.04621456307171</v>
          </cell>
          <cell r="KS78">
            <v>214.03297845089435</v>
          </cell>
          <cell r="KT78">
            <v>216.67698684597016</v>
          </cell>
          <cell r="KU78">
            <v>204.96452852529288</v>
          </cell>
          <cell r="KV78">
            <v>210.16673975998162</v>
          </cell>
          <cell r="KW78">
            <v>226.0088398720622</v>
          </cell>
          <cell r="KX78">
            <v>228.3764745594263</v>
          </cell>
          <cell r="KY78">
            <v>236.13189993864299</v>
          </cell>
          <cell r="KZ78">
            <v>245.62638442450762</v>
          </cell>
          <cell r="LA78">
            <v>256.65838473558426</v>
          </cell>
          <cell r="LB78">
            <v>257.2550326677561</v>
          </cell>
          <cell r="LC78">
            <v>249.00572647511959</v>
          </cell>
          <cell r="LD78">
            <v>262.26966896724696</v>
          </cell>
          <cell r="LE78">
            <v>262.34050843745473</v>
          </cell>
          <cell r="LF78">
            <v>264.61036470115181</v>
          </cell>
          <cell r="LG78">
            <v>266.45119318753484</v>
          </cell>
          <cell r="LH78">
            <v>271.14555526256561</v>
          </cell>
          <cell r="LI78">
            <v>262.66178040093183</v>
          </cell>
          <cell r="LJ78">
            <v>263.13171547794343</v>
          </cell>
          <cell r="LK78">
            <v>264.79394868028163</v>
          </cell>
          <cell r="LL78">
            <v>265.7847035241723</v>
          </cell>
          <cell r="LM78">
            <v>262.45025972932581</v>
          </cell>
          <cell r="LN78">
            <v>269.76867541909218</v>
          </cell>
          <cell r="LO78">
            <v>270.18872354525325</v>
          </cell>
          <cell r="LP78">
            <v>274.81623710614446</v>
          </cell>
          <cell r="LQ78">
            <v>264.12745901691915</v>
          </cell>
          <cell r="LR78">
            <v>275.84889698874952</v>
          </cell>
          <cell r="LS78">
            <v>269.2688081715703</v>
          </cell>
          <cell r="LT78">
            <v>244.65358888292312</v>
          </cell>
          <cell r="LU78">
            <v>221.34939866262675</v>
          </cell>
          <cell r="LV78">
            <v>222.51874879056214</v>
          </cell>
          <cell r="LW78">
            <v>219.71011345767974</v>
          </cell>
          <cell r="LX78">
            <v>226.19242385119202</v>
          </cell>
          <cell r="LY78">
            <v>229.39716157382728</v>
          </cell>
          <cell r="LZ78">
            <v>235.84455110174417</v>
          </cell>
          <cell r="MA78">
            <v>222.61054078012705</v>
          </cell>
          <cell r="MB78">
            <v>219.46466965949534</v>
          </cell>
          <cell r="MC78">
            <v>218.22048910528423</v>
          </cell>
          <cell r="MD78">
            <v>220.29578626066444</v>
          </cell>
          <cell r="ME78">
            <v>213.09211055785417</v>
          </cell>
          <cell r="MF78">
            <v>209.56111217665674</v>
          </cell>
          <cell r="MG78">
            <v>210.25653627151252</v>
          </cell>
          <cell r="MH78">
            <v>225.28647682374717</v>
          </cell>
          <cell r="MI78">
            <v>236.14586828488112</v>
          </cell>
          <cell r="MJ78">
            <v>245.11554204779861</v>
          </cell>
          <cell r="MK78">
            <v>243.13702557706833</v>
          </cell>
          <cell r="ML78">
            <v>242.61121711510421</v>
          </cell>
          <cell r="MM78">
            <v>239.2378614985943</v>
          </cell>
          <cell r="MN78">
            <v>238.95051266169548</v>
          </cell>
          <cell r="MO78">
            <v>234.42177526348829</v>
          </cell>
          <cell r="MP78">
            <v>234.4846328215599</v>
          </cell>
          <cell r="MQ78">
            <v>230.28016060388089</v>
          </cell>
          <cell r="MR78">
            <v>245.73114702129365</v>
          </cell>
          <cell r="MS78">
            <v>253.75496419608595</v>
          </cell>
          <cell r="MT78">
            <v>262.33452200335262</v>
          </cell>
          <cell r="MU78">
            <v>264.89871127706766</v>
          </cell>
          <cell r="MV78">
            <v>279.83286888366933</v>
          </cell>
          <cell r="MW78">
            <v>274.29541733926533</v>
          </cell>
          <cell r="MX78">
            <v>267.22543866473438</v>
          </cell>
          <cell r="MY78">
            <v>267.21446353554722</v>
          </cell>
          <cell r="MZ78">
            <v>253.34190024304391</v>
          </cell>
          <cell r="NA78">
            <v>259.71445934468505</v>
          </cell>
          <cell r="NB78">
            <v>262.24771870887275</v>
          </cell>
          <cell r="NC78">
            <v>259.66157917678356</v>
          </cell>
          <cell r="ND78">
            <v>269.58209822291133</v>
          </cell>
          <cell r="NE78">
            <v>277.97607657301427</v>
          </cell>
          <cell r="NF78">
            <v>290.73216990548372</v>
          </cell>
          <cell r="NG78">
            <v>306.93046284663677</v>
          </cell>
          <cell r="NH78">
            <v>302.53841569375993</v>
          </cell>
          <cell r="NI78">
            <v>296.33547222501039</v>
          </cell>
          <cell r="NJ78">
            <v>278.36818800669909</v>
          </cell>
          <cell r="NK78">
            <v>276.70595480436089</v>
          </cell>
          <cell r="NL78">
            <v>271.53766669625048</v>
          </cell>
          <cell r="NM78">
            <v>248.68046355557442</v>
          </cell>
          <cell r="NN78">
            <v>246.24797583210469</v>
          </cell>
          <cell r="NO78">
            <v>259.70747517156599</v>
          </cell>
          <cell r="NP78">
            <v>277.65081365346907</v>
          </cell>
          <cell r="NQ78">
            <v>291.11230847096442</v>
          </cell>
          <cell r="NR78">
            <v>282.87896610260009</v>
          </cell>
          <cell r="NS78">
            <v>275.58349841022493</v>
          </cell>
          <cell r="NT78">
            <v>273.16896998906134</v>
          </cell>
          <cell r="NU78">
            <v>278.52682851040367</v>
          </cell>
          <cell r="NV78">
            <v>286.98865311366319</v>
          </cell>
          <cell r="NW78">
            <v>281.39133722823857</v>
          </cell>
          <cell r="NX78">
            <v>278.92692185622457</v>
          </cell>
          <cell r="NY78">
            <v>278.63757754129171</v>
          </cell>
          <cell r="NZ78">
            <v>298.10246802413468</v>
          </cell>
          <cell r="OA78">
            <v>301.58657267153262</v>
          </cell>
          <cell r="OB78">
            <v>290.0946146736145</v>
          </cell>
          <cell r="OC78">
            <v>265.68492962247132</v>
          </cell>
          <cell r="OD78">
            <v>272.29495061016081</v>
          </cell>
          <cell r="OE78">
            <v>288.298684442997</v>
          </cell>
          <cell r="OF78">
            <v>291.65108754014972</v>
          </cell>
          <cell r="OG78">
            <v>294.57446285998822</v>
          </cell>
          <cell r="OH78">
            <v>316.5147438440323</v>
          </cell>
          <cell r="OI78">
            <v>321.81573124140505</v>
          </cell>
          <cell r="OJ78">
            <v>321.98834009134771</v>
          </cell>
          <cell r="OK78">
            <v>322.27169797217846</v>
          </cell>
          <cell r="OL78">
            <v>328.97151547139879</v>
          </cell>
          <cell r="OM78">
            <v>327.47690242391826</v>
          </cell>
          <cell r="ON78">
            <v>323.34227193742987</v>
          </cell>
          <cell r="OO78">
            <v>311.61684300953146</v>
          </cell>
          <cell r="OP78">
            <v>312.34519249194858</v>
          </cell>
          <cell r="OQ78">
            <v>328.71010784894224</v>
          </cell>
          <cell r="OR78">
            <v>323.09782587826248</v>
          </cell>
          <cell r="OS78">
            <v>332.83376320624353</v>
          </cell>
          <cell r="OT78">
            <v>332.62623349070549</v>
          </cell>
          <cell r="OU78">
            <v>324.00576838374138</v>
          </cell>
          <cell r="OV78">
            <v>332.48754776734114</v>
          </cell>
          <cell r="OW78">
            <v>328.9086579133272</v>
          </cell>
          <cell r="OX78">
            <v>352.07316467124224</v>
          </cell>
          <cell r="OY78">
            <v>369.59944824403527</v>
          </cell>
          <cell r="OZ78">
            <v>381.55136392879484</v>
          </cell>
          <cell r="PA78">
            <v>382.06619726157192</v>
          </cell>
          <cell r="PB78">
            <v>358.30504257148505</v>
          </cell>
          <cell r="PC78">
            <v>347.0345826353431</v>
          </cell>
          <cell r="PD78">
            <v>346.51276512944696</v>
          </cell>
          <cell r="PE78">
            <v>346.96773412120342</v>
          </cell>
          <cell r="PF78">
            <v>344.4324792789817</v>
          </cell>
          <cell r="PG78">
            <v>341.64778968250755</v>
          </cell>
          <cell r="PH78">
            <v>339.43979323786499</v>
          </cell>
          <cell r="PI78">
            <v>337.97810557794571</v>
          </cell>
          <cell r="PJ78">
            <v>337.38345312380795</v>
          </cell>
          <cell r="PK78">
            <v>332.86369537675381</v>
          </cell>
          <cell r="PL78">
            <v>333.42941339939836</v>
          </cell>
          <cell r="PM78">
            <v>332.06949511921408</v>
          </cell>
          <cell r="PN78">
            <v>349.72448702520131</v>
          </cell>
          <cell r="PO78">
            <v>374.89844016337395</v>
          </cell>
          <cell r="PP78">
            <v>381.25703091877699</v>
          </cell>
          <cell r="PQ78">
            <v>377.75297149103881</v>
          </cell>
          <cell r="PR78">
            <v>380.86491948509217</v>
          </cell>
          <cell r="PS78">
            <v>371.64281775087119</v>
          </cell>
          <cell r="PT78">
            <v>359.03438979291917</v>
          </cell>
          <cell r="PU78">
            <v>346.23040498763322</v>
          </cell>
          <cell r="PV78">
            <v>358.18531388944388</v>
          </cell>
          <cell r="PW78">
            <v>339.38391985291247</v>
          </cell>
          <cell r="PX78">
            <v>326.17485300672053</v>
          </cell>
          <cell r="PY78">
            <v>322.60394506484266</v>
          </cell>
          <cell r="PZ78">
            <v>314.13513628846403</v>
          </cell>
          <cell r="QA78">
            <v>330.21370054757597</v>
          </cell>
          <cell r="QB78">
            <v>339.71516920655966</v>
          </cell>
          <cell r="QC78">
            <v>340.70692178946734</v>
          </cell>
          <cell r="QD78">
            <v>362.43767757993936</v>
          </cell>
          <cell r="QE78">
            <v>342.25042404878138</v>
          </cell>
          <cell r="QF78">
            <v>332.94650771516564</v>
          </cell>
          <cell r="QG78">
            <v>323.57574286741021</v>
          </cell>
          <cell r="QH78">
            <v>304.98088080739979</v>
          </cell>
          <cell r="QI78">
            <v>292.55803230661155</v>
          </cell>
          <cell r="QJ78">
            <v>286.32814988440271</v>
          </cell>
          <cell r="QK78">
            <v>275.82195803529027</v>
          </cell>
          <cell r="QL78">
            <v>257.74192930805685</v>
          </cell>
          <cell r="QM78">
            <v>256.15153331494332</v>
          </cell>
          <cell r="QN78">
            <v>269.64395804196596</v>
          </cell>
          <cell r="QO78">
            <v>270.90410242044925</v>
          </cell>
          <cell r="QP78">
            <v>269.7866347213984</v>
          </cell>
          <cell r="QQ78">
            <v>276.80772418409589</v>
          </cell>
          <cell r="QR78">
            <v>296.16086789703371</v>
          </cell>
          <cell r="QS78">
            <v>307.85935787147287</v>
          </cell>
          <cell r="QT78">
            <v>309.96558493638037</v>
          </cell>
          <cell r="QU78">
            <v>315.01713757950068</v>
          </cell>
          <cell r="QV78">
            <v>298.54047545260187</v>
          </cell>
          <cell r="QW78">
            <v>298.57240310114622</v>
          </cell>
          <cell r="QX78">
            <v>296.36440665650366</v>
          </cell>
          <cell r="QY78">
            <v>291.65707397425172</v>
          </cell>
          <cell r="QZ78">
            <v>297.56069573789836</v>
          </cell>
          <cell r="RA78">
            <v>290.81498224389554</v>
          </cell>
          <cell r="RB78">
            <v>284.55915860724451</v>
          </cell>
          <cell r="RC78">
            <v>293.9688352766633</v>
          </cell>
          <cell r="RD78">
            <v>297.01193927854303</v>
          </cell>
          <cell r="RE78">
            <v>298.58437596935039</v>
          </cell>
          <cell r="RF78">
            <v>299.3077367566824</v>
          </cell>
          <cell r="RG78">
            <v>285.3493679087162</v>
          </cell>
          <cell r="RH78">
            <v>284.97721125537157</v>
          </cell>
          <cell r="RI78">
            <v>286.3061996260285</v>
          </cell>
          <cell r="RJ78">
            <v>274.36326359242202</v>
          </cell>
          <cell r="RK78">
            <v>268.30898323720692</v>
          </cell>
          <cell r="RL78">
            <v>269.91234983754157</v>
          </cell>
          <cell r="RM78">
            <v>277.75258303320408</v>
          </cell>
          <cell r="RN78">
            <v>276.31783432674411</v>
          </cell>
          <cell r="RO78">
            <v>282.55370318305495</v>
          </cell>
          <cell r="RP78">
            <v>273.05023904603718</v>
          </cell>
          <cell r="RQ78">
            <v>272.54039440834526</v>
          </cell>
          <cell r="RR78">
            <v>306.50243280833962</v>
          </cell>
          <cell r="RS78">
            <v>306.75386304062607</v>
          </cell>
          <cell r="RT78">
            <v>301.57459980332851</v>
          </cell>
          <cell r="RU78">
            <v>303.06821511179209</v>
          </cell>
          <cell r="RV78">
            <v>304.75040309447047</v>
          </cell>
          <cell r="RW78">
            <v>306.88855780792238</v>
          </cell>
          <cell r="RX78">
            <v>310.47942053014037</v>
          </cell>
          <cell r="RY78">
            <v>314.8155942980647</v>
          </cell>
          <cell r="RZ78">
            <v>318.70976968145374</v>
          </cell>
          <cell r="SA78">
            <v>319.69653356927631</v>
          </cell>
          <cell r="SB78">
            <v>314.83854229545597</v>
          </cell>
          <cell r="SC78">
            <v>318.59103873842952</v>
          </cell>
          <cell r="SD78">
            <v>328.81387270671132</v>
          </cell>
          <cell r="SE78">
            <v>335.70924705326559</v>
          </cell>
          <cell r="SF78">
            <v>339.65231164848808</v>
          </cell>
          <cell r="SG78">
            <v>339.12650318652391</v>
          </cell>
          <cell r="SH78">
            <v>331.71330229014154</v>
          </cell>
          <cell r="SI78">
            <v>320.81400126832722</v>
          </cell>
          <cell r="SJ78">
            <v>306.07540050905942</v>
          </cell>
          <cell r="SK78">
            <v>299.9432965105176</v>
          </cell>
          <cell r="SL78">
            <v>298.31299095672364</v>
          </cell>
          <cell r="SM78">
            <v>299.65395219558479</v>
          </cell>
          <cell r="SN78">
            <v>297.88795413547751</v>
          </cell>
          <cell r="SO78">
            <v>296.13392894357446</v>
          </cell>
          <cell r="SP78">
            <v>293.97282623273134</v>
          </cell>
          <cell r="SQ78">
            <v>296.45719638508558</v>
          </cell>
          <cell r="SR78">
            <v>309.68122931653261</v>
          </cell>
          <cell r="TJ78" t="str">
            <v>TMT/ AUTO</v>
          </cell>
        </row>
        <row r="79">
          <cell r="A79" t="str">
            <v>XS1731823255 Corp</v>
          </cell>
          <cell r="B79" t="str">
            <v>TELEFO 2 5/8 PERP nc-23</v>
          </cell>
          <cell r="C79" t="str">
            <v>XS1731823255</v>
          </cell>
          <cell r="D79">
            <v>341.06542068171501</v>
          </cell>
          <cell r="E79">
            <v>341.63108799040316</v>
          </cell>
          <cell r="F79">
            <v>335.18637224006653</v>
          </cell>
          <cell r="G79">
            <v>334.10924161541465</v>
          </cell>
          <cell r="H79">
            <v>334.84030059421065</v>
          </cell>
          <cell r="I79">
            <v>339.26834984600544</v>
          </cell>
          <cell r="J79">
            <v>336.94035785079001</v>
          </cell>
          <cell r="K79">
            <v>339.07377141058447</v>
          </cell>
          <cell r="L79">
            <v>333.56581184220317</v>
          </cell>
          <cell r="M79">
            <v>338.26627090358733</v>
          </cell>
          <cell r="N79">
            <v>337.74507866585253</v>
          </cell>
          <cell r="O79">
            <v>336.11200965428355</v>
          </cell>
          <cell r="P79">
            <v>339.15160278475281</v>
          </cell>
          <cell r="Q79">
            <v>333.92161240983012</v>
          </cell>
          <cell r="R79">
            <v>336.9292390830517</v>
          </cell>
          <cell r="S79">
            <v>335.49630789077281</v>
          </cell>
          <cell r="T79">
            <v>331.55331488156321</v>
          </cell>
          <cell r="U79">
            <v>333.56720168817043</v>
          </cell>
          <cell r="V79">
            <v>334.77914737164974</v>
          </cell>
          <cell r="W79">
            <v>335.39206944322586</v>
          </cell>
          <cell r="X79">
            <v>336.99595168948173</v>
          </cell>
          <cell r="Y79">
            <v>336.87920462822916</v>
          </cell>
          <cell r="Z79">
            <v>340.08696912074089</v>
          </cell>
          <cell r="AA79">
            <v>339.52686119592187</v>
          </cell>
          <cell r="AB79">
            <v>337.67419652152063</v>
          </cell>
          <cell r="AC79">
            <v>336.61791358637811</v>
          </cell>
          <cell r="AD79">
            <v>339.17939970409867</v>
          </cell>
          <cell r="AE79">
            <v>338.89309143483638</v>
          </cell>
          <cell r="AF79">
            <v>336.2079090260267</v>
          </cell>
          <cell r="AG79">
            <v>335.981364133358</v>
          </cell>
          <cell r="AH79">
            <v>337.81040142631531</v>
          </cell>
          <cell r="AI79">
            <v>339.39482582902906</v>
          </cell>
          <cell r="AJ79">
            <v>342.85137274968622</v>
          </cell>
          <cell r="AK79">
            <v>339.15299263072012</v>
          </cell>
          <cell r="AL79">
            <v>341.94797287094593</v>
          </cell>
          <cell r="AM79">
            <v>341.03067453253266</v>
          </cell>
          <cell r="AN79">
            <v>343.58660126638409</v>
          </cell>
          <cell r="AO79">
            <v>341.70891936457156</v>
          </cell>
          <cell r="AP79">
            <v>341.92017595160007</v>
          </cell>
          <cell r="AQ79">
            <v>340.50948229479786</v>
          </cell>
          <cell r="AR79">
            <v>344.7804789522886</v>
          </cell>
          <cell r="AS79">
            <v>341.29057572841646</v>
          </cell>
          <cell r="AT79">
            <v>343.19605454957485</v>
          </cell>
          <cell r="AU79">
            <v>340.6456871995926</v>
          </cell>
          <cell r="AV79">
            <v>338.88058282113076</v>
          </cell>
          <cell r="AW79">
            <v>341.08348867928981</v>
          </cell>
          <cell r="AX79">
            <v>341.34616956710812</v>
          </cell>
          <cell r="AY79">
            <v>344.4218986927271</v>
          </cell>
          <cell r="AZ79">
            <v>340.31629370534421</v>
          </cell>
          <cell r="BA79">
            <v>360.30783809888362</v>
          </cell>
          <cell r="BB79">
            <v>335.97858444142344</v>
          </cell>
          <cell r="BC79">
            <v>337.03069783866408</v>
          </cell>
          <cell r="BD79">
            <v>339.72143963134289</v>
          </cell>
          <cell r="BE79">
            <v>336.28435055422784</v>
          </cell>
          <cell r="BF79">
            <v>339.27529907584193</v>
          </cell>
          <cell r="BG79">
            <v>339.08350033235553</v>
          </cell>
          <cell r="BH79">
            <v>340.46639706981182</v>
          </cell>
          <cell r="BI79">
            <v>338.94034619772435</v>
          </cell>
          <cell r="BJ79">
            <v>337.08768152332306</v>
          </cell>
          <cell r="BK79">
            <v>334.59151816606521</v>
          </cell>
          <cell r="BL79">
            <v>341.0112166889906</v>
          </cell>
          <cell r="BM79">
            <v>339.76313501036168</v>
          </cell>
          <cell r="BN79">
            <v>340.94033454465864</v>
          </cell>
          <cell r="BO79">
            <v>339.62970979750156</v>
          </cell>
          <cell r="BP79">
            <v>340.18981772232058</v>
          </cell>
          <cell r="BQ79">
            <v>340.04805343365666</v>
          </cell>
          <cell r="BR79">
            <v>342.83747429001329</v>
          </cell>
          <cell r="BS79">
            <v>343.43371820998192</v>
          </cell>
          <cell r="BT79">
            <v>342.05777070236206</v>
          </cell>
          <cell r="BU79">
            <v>341.55186677026745</v>
          </cell>
          <cell r="BV79">
            <v>340.68599273264408</v>
          </cell>
          <cell r="BW79">
            <v>340.74992564713955</v>
          </cell>
          <cell r="BX79">
            <v>339.38370706129075</v>
          </cell>
          <cell r="BY79">
            <v>341.97299009835717</v>
          </cell>
          <cell r="BZ79">
            <v>344.85553063452244</v>
          </cell>
          <cell r="CA79">
            <v>347.02924972736832</v>
          </cell>
          <cell r="CB79">
            <v>349.32805495727058</v>
          </cell>
          <cell r="CC79">
            <v>344.44274638223646</v>
          </cell>
          <cell r="CD79">
            <v>345.28638288438322</v>
          </cell>
          <cell r="CE79">
            <v>339.31699445486066</v>
          </cell>
          <cell r="CF79">
            <v>345.47123239803318</v>
          </cell>
          <cell r="CG79">
            <v>344.87776816999911</v>
          </cell>
          <cell r="CH79">
            <v>337.01262984108922</v>
          </cell>
          <cell r="CI79">
            <v>339.52686119592187</v>
          </cell>
          <cell r="CJ79">
            <v>337.86460541903972</v>
          </cell>
          <cell r="CK79">
            <v>340.52199090850354</v>
          </cell>
          <cell r="CL79">
            <v>341.52684954285621</v>
          </cell>
          <cell r="CM79">
            <v>343.28361484551431</v>
          </cell>
          <cell r="CN79">
            <v>345.50736839318273</v>
          </cell>
          <cell r="CO79">
            <v>351.18210947763919</v>
          </cell>
          <cell r="CP79">
            <v>349.47954816770556</v>
          </cell>
          <cell r="CQ79">
            <v>348.91666055095197</v>
          </cell>
          <cell r="CR79">
            <v>357.60875723040101</v>
          </cell>
          <cell r="CS79">
            <v>361.89226250159737</v>
          </cell>
          <cell r="CT79">
            <v>359.198741016984</v>
          </cell>
          <cell r="CU79">
            <v>357.70604644811152</v>
          </cell>
          <cell r="CV79">
            <v>358.71368477439881</v>
          </cell>
          <cell r="CW79">
            <v>360.98608293092252</v>
          </cell>
          <cell r="CX79">
            <v>364.71920919907092</v>
          </cell>
          <cell r="CY79">
            <v>370.61493579232689</v>
          </cell>
          <cell r="CZ79">
            <v>365.99786748898026</v>
          </cell>
          <cell r="DA79">
            <v>374.33277375483516</v>
          </cell>
          <cell r="DB79">
            <v>378.90675683319569</v>
          </cell>
          <cell r="DC79">
            <v>387.12074649989609</v>
          </cell>
          <cell r="DD79">
            <v>376.7858518871069</v>
          </cell>
          <cell r="DE79">
            <v>376.38696609449386</v>
          </cell>
          <cell r="DF79">
            <v>368.39257209062578</v>
          </cell>
          <cell r="DG79">
            <v>364.24110218632217</v>
          </cell>
          <cell r="DH79">
            <v>343.21134285521509</v>
          </cell>
          <cell r="DI79">
            <v>342.9959167302847</v>
          </cell>
          <cell r="DJ79">
            <v>347.99102313673495</v>
          </cell>
          <cell r="DK79">
            <v>335.41986636257172</v>
          </cell>
          <cell r="DL79">
            <v>342.72072722876072</v>
          </cell>
          <cell r="DM79">
            <v>331.97165851771831</v>
          </cell>
          <cell r="DN79">
            <v>320.38034315049646</v>
          </cell>
          <cell r="DO79">
            <v>301.0336872857809</v>
          </cell>
          <cell r="DP79">
            <v>304.470776362896</v>
          </cell>
          <cell r="DQ79">
            <v>332.1162024983168</v>
          </cell>
          <cell r="DR79">
            <v>333.80903488647937</v>
          </cell>
          <cell r="DS79">
            <v>317.36993678534031</v>
          </cell>
          <cell r="DT79">
            <v>295.58271140205858</v>
          </cell>
          <cell r="DU79">
            <v>281.87188093471525</v>
          </cell>
          <cell r="DV79">
            <v>268.2972553721666</v>
          </cell>
          <cell r="DW79">
            <v>236.72273468720914</v>
          </cell>
          <cell r="DX79">
            <v>239.50798600566387</v>
          </cell>
          <cell r="DY79">
            <v>248.07777623999118</v>
          </cell>
          <cell r="DZ79">
            <v>250.39464946746827</v>
          </cell>
          <cell r="EA79">
            <v>249.96240737164018</v>
          </cell>
          <cell r="EB79">
            <v>253.41617460036278</v>
          </cell>
          <cell r="EC79">
            <v>256.15973053979872</v>
          </cell>
          <cell r="ED79">
            <v>254.94778485631943</v>
          </cell>
          <cell r="EE79">
            <v>261.02558127129078</v>
          </cell>
          <cell r="EF79">
            <v>268.85319375908375</v>
          </cell>
          <cell r="EG79">
            <v>262.70173550784585</v>
          </cell>
          <cell r="EH79">
            <v>260.93524128341676</v>
          </cell>
          <cell r="EI79">
            <v>264.70311370074751</v>
          </cell>
          <cell r="EJ79">
            <v>268.17077938914298</v>
          </cell>
          <cell r="EK79">
            <v>279.01574747192859</v>
          </cell>
          <cell r="EL79">
            <v>276.27219153249263</v>
          </cell>
          <cell r="EM79">
            <v>275.2756719739437</v>
          </cell>
          <cell r="EN79">
            <v>268.26528891491893</v>
          </cell>
          <cell r="EO79">
            <v>276.38476905584338</v>
          </cell>
          <cell r="EP79">
            <v>292.24291154265404</v>
          </cell>
          <cell r="EQ79">
            <v>269.5828628919125</v>
          </cell>
          <cell r="ER79">
            <v>260.09160478127001</v>
          </cell>
          <cell r="ES79">
            <v>247.22302097010609</v>
          </cell>
          <cell r="ET79">
            <v>240.99790088260173</v>
          </cell>
          <cell r="EU79">
            <v>238.21820894801616</v>
          </cell>
          <cell r="EV79">
            <v>248.6906983115673</v>
          </cell>
          <cell r="EW79">
            <v>257.67188295221325</v>
          </cell>
          <cell r="EX79">
            <v>263.07977361094953</v>
          </cell>
          <cell r="EY79">
            <v>263.98178364372257</v>
          </cell>
          <cell r="EZ79">
            <v>262.92272101664543</v>
          </cell>
          <cell r="FA79">
            <v>266.25140210831165</v>
          </cell>
          <cell r="FB79">
            <v>270.00815575790403</v>
          </cell>
          <cell r="FC79">
            <v>278.77391427361965</v>
          </cell>
          <cell r="FD79">
            <v>268.46820642614364</v>
          </cell>
          <cell r="FE79">
            <v>260.10550324094294</v>
          </cell>
          <cell r="FF79">
            <v>244.42109150004387</v>
          </cell>
          <cell r="FG79">
            <v>240.2362652925253</v>
          </cell>
          <cell r="FH79">
            <v>237.05768756532669</v>
          </cell>
          <cell r="FI79">
            <v>235.37458409893514</v>
          </cell>
          <cell r="FJ79">
            <v>240.22236683285237</v>
          </cell>
          <cell r="FK79">
            <v>239.76649735558033</v>
          </cell>
          <cell r="FL79">
            <v>238.83947009539605</v>
          </cell>
          <cell r="FM79">
            <v>243.5260306971073</v>
          </cell>
          <cell r="FN79">
            <v>244.17647860980034</v>
          </cell>
          <cell r="FO79">
            <v>243.90962818408013</v>
          </cell>
          <cell r="FP79">
            <v>246.16395834302904</v>
          </cell>
          <cell r="FQ79">
            <v>242.52673144662378</v>
          </cell>
          <cell r="FR79">
            <v>243.92074695181847</v>
          </cell>
          <cell r="FS79">
            <v>255.60518199884891</v>
          </cell>
          <cell r="FT79">
            <v>254.38072770166397</v>
          </cell>
          <cell r="FU79">
            <v>249.9818652151823</v>
          </cell>
          <cell r="FV79">
            <v>257.06313041853906</v>
          </cell>
          <cell r="FW79">
            <v>268.46542673420907</v>
          </cell>
          <cell r="FX79">
            <v>276.40422689938543</v>
          </cell>
          <cell r="FY79">
            <v>292.78912100780013</v>
          </cell>
          <cell r="FZ79">
            <v>295.99688550031186</v>
          </cell>
          <cell r="GA79">
            <v>282.47785377645494</v>
          </cell>
          <cell r="GB79">
            <v>279.1908680638075</v>
          </cell>
          <cell r="GC79">
            <v>289.45766022419929</v>
          </cell>
          <cell r="GD79">
            <v>305.29912455940246</v>
          </cell>
          <cell r="GE79">
            <v>313.24904349231718</v>
          </cell>
          <cell r="GF79">
            <v>320.22607024812697</v>
          </cell>
          <cell r="GG79">
            <v>334.7457910684347</v>
          </cell>
          <cell r="GH79">
            <v>333.67282998168469</v>
          </cell>
          <cell r="GI79">
            <v>336.26072317278386</v>
          </cell>
          <cell r="GJ79">
            <v>331.08493679058552</v>
          </cell>
          <cell r="GK79">
            <v>329.15166105008126</v>
          </cell>
          <cell r="GL79">
            <v>330.02726400947569</v>
          </cell>
          <cell r="GM79">
            <v>330.09536646187303</v>
          </cell>
          <cell r="GN79">
            <v>329.34484963953497</v>
          </cell>
          <cell r="GO79">
            <v>325.44633170127867</v>
          </cell>
          <cell r="GP79">
            <v>324.87510500872133</v>
          </cell>
          <cell r="GQ79">
            <v>319.90640567564964</v>
          </cell>
          <cell r="GR79">
            <v>306.7598526710272</v>
          </cell>
          <cell r="GS79">
            <v>304.03019519126417</v>
          </cell>
          <cell r="GT79">
            <v>302.52777170062063</v>
          </cell>
          <cell r="GU79">
            <v>311.09061270511148</v>
          </cell>
          <cell r="GV79">
            <v>320.12322164654734</v>
          </cell>
          <cell r="GW79">
            <v>321.71459527909752</v>
          </cell>
          <cell r="GX79">
            <v>317.03081436932086</v>
          </cell>
          <cell r="GY79">
            <v>308.6222462671995</v>
          </cell>
          <cell r="GZ79">
            <v>296.95309952580925</v>
          </cell>
          <cell r="HA79">
            <v>298.54447315835955</v>
          </cell>
          <cell r="HB79">
            <v>301.19212972605231</v>
          </cell>
          <cell r="HC79">
            <v>310.18860267233845</v>
          </cell>
          <cell r="HD79">
            <v>318.55686524140833</v>
          </cell>
          <cell r="HE79">
            <v>325.72291104876996</v>
          </cell>
          <cell r="HF79">
            <v>328.99599830174446</v>
          </cell>
          <cell r="HG79">
            <v>330.88062943339349</v>
          </cell>
          <cell r="HH79">
            <v>334.09395330977441</v>
          </cell>
          <cell r="HI79">
            <v>340.88613055193423</v>
          </cell>
          <cell r="HJ79">
            <v>345.08485521912576</v>
          </cell>
          <cell r="HK79">
            <v>347.90624253273012</v>
          </cell>
          <cell r="HL79">
            <v>360.7817755737305</v>
          </cell>
          <cell r="HM79">
            <v>361.37523980176451</v>
          </cell>
          <cell r="HN79">
            <v>359.2863013129234</v>
          </cell>
          <cell r="HO79">
            <v>353.5934922308922</v>
          </cell>
          <cell r="HP79">
            <v>353.95624202835558</v>
          </cell>
          <cell r="HQ79">
            <v>356.97359762334821</v>
          </cell>
          <cell r="HR79">
            <v>340.49419398915768</v>
          </cell>
          <cell r="HS79">
            <v>326.852855820179</v>
          </cell>
          <cell r="HT79">
            <v>337.43375316917894</v>
          </cell>
          <cell r="HU79">
            <v>342.65957400619982</v>
          </cell>
          <cell r="HV79">
            <v>347.5990865739584</v>
          </cell>
          <cell r="HW79">
            <v>352.53720929574962</v>
          </cell>
          <cell r="HX79">
            <v>341.56020584607126</v>
          </cell>
          <cell r="HY79">
            <v>340.55812690365315</v>
          </cell>
          <cell r="HZ79">
            <v>336.34272408485413</v>
          </cell>
          <cell r="IA79">
            <v>357.67130029892922</v>
          </cell>
          <cell r="IB79">
            <v>350.52888187301158</v>
          </cell>
          <cell r="IC79">
            <v>333.7631699695587</v>
          </cell>
          <cell r="ID79">
            <v>322.01758169996742</v>
          </cell>
          <cell r="IE79">
            <v>310.91271242129801</v>
          </cell>
          <cell r="IF79">
            <v>300.99338175272942</v>
          </cell>
          <cell r="IG79">
            <v>370.33001736903191</v>
          </cell>
          <cell r="IH79">
            <v>367.76158202147485</v>
          </cell>
          <cell r="II79">
            <v>363.68377395343782</v>
          </cell>
          <cell r="IJ79">
            <v>356.59694936621185</v>
          </cell>
          <cell r="IK79">
            <v>345.99659417366979</v>
          </cell>
          <cell r="IL79">
            <v>365.84359458661078</v>
          </cell>
          <cell r="IM79">
            <v>369.90750419497488</v>
          </cell>
          <cell r="IN79">
            <v>357.64906276345249</v>
          </cell>
          <cell r="IO79">
            <v>354.73455577003955</v>
          </cell>
          <cell r="IP79">
            <v>355.50453043591978</v>
          </cell>
          <cell r="IQ79">
            <v>349.04174668800829</v>
          </cell>
          <cell r="IR79">
            <v>338.78885298728943</v>
          </cell>
          <cell r="IS79">
            <v>332.77498948681352</v>
          </cell>
          <cell r="IT79">
            <v>332.54288521027564</v>
          </cell>
          <cell r="IU79">
            <v>332.59013997316362</v>
          </cell>
          <cell r="IV79">
            <v>354.57333363783357</v>
          </cell>
          <cell r="IW79">
            <v>375.28620808839793</v>
          </cell>
          <cell r="IX79">
            <v>386.21734662115574</v>
          </cell>
          <cell r="IY79">
            <v>402.4410185973644</v>
          </cell>
          <cell r="IZ79">
            <v>414.0754191895723</v>
          </cell>
          <cell r="JA79">
            <v>387.84902578675752</v>
          </cell>
          <cell r="JB79">
            <v>379.18750571858885</v>
          </cell>
          <cell r="JC79">
            <v>366.11739424216745</v>
          </cell>
          <cell r="JD79">
            <v>370.94988867044447</v>
          </cell>
          <cell r="JE79">
            <v>379.33204969918728</v>
          </cell>
          <cell r="JF79">
            <v>391.21940225744243</v>
          </cell>
          <cell r="JG79">
            <v>404.0157140783071</v>
          </cell>
          <cell r="JH79">
            <v>433.89462268316748</v>
          </cell>
          <cell r="JI79">
            <v>411.26376079773905</v>
          </cell>
          <cell r="JJ79">
            <v>384.05474629604817</v>
          </cell>
          <cell r="JK79">
            <v>365.33352111661429</v>
          </cell>
          <cell r="JL79">
            <v>357.83669196903702</v>
          </cell>
          <cell r="JM79">
            <v>337.61999252879622</v>
          </cell>
          <cell r="JN79">
            <v>325.41992462790012</v>
          </cell>
          <cell r="JO79">
            <v>312.0690642660856</v>
          </cell>
          <cell r="JP79">
            <v>340.00079867076875</v>
          </cell>
          <cell r="JQ79">
            <v>354.24532998955249</v>
          </cell>
          <cell r="JR79">
            <v>364.52602060961726</v>
          </cell>
          <cell r="JS79">
            <v>361.75188805890082</v>
          </cell>
          <cell r="JT79">
            <v>359.69213633537294</v>
          </cell>
          <cell r="JU79">
            <v>342.79577891099456</v>
          </cell>
          <cell r="JV79">
            <v>336.42333515095709</v>
          </cell>
          <cell r="JW79">
            <v>335.87017645597456</v>
          </cell>
          <cell r="JX79">
            <v>334.58873847413065</v>
          </cell>
          <cell r="JY79">
            <v>336.91256093144415</v>
          </cell>
          <cell r="JZ79">
            <v>349.84229796516894</v>
          </cell>
          <cell r="KA79">
            <v>352.82351756501197</v>
          </cell>
          <cell r="KB79">
            <v>340.59287305283544</v>
          </cell>
          <cell r="KC79">
            <v>320.84455170357228</v>
          </cell>
          <cell r="KD79">
            <v>312.14550579428675</v>
          </cell>
          <cell r="KE79">
            <v>311.40471789371963</v>
          </cell>
          <cell r="KF79">
            <v>317.51587061190605</v>
          </cell>
          <cell r="KG79">
            <v>322.60409669816494</v>
          </cell>
          <cell r="KH79">
            <v>348.17726249635217</v>
          </cell>
          <cell r="KI79">
            <v>371.50165751945974</v>
          </cell>
          <cell r="KJ79">
            <v>380.21738158035276</v>
          </cell>
          <cell r="KK79">
            <v>367.85609154725074</v>
          </cell>
          <cell r="KL79">
            <v>361.643480073452</v>
          </cell>
          <cell r="KM79">
            <v>362.2188763039112</v>
          </cell>
          <cell r="KN79">
            <v>352.638668051362</v>
          </cell>
          <cell r="KO79">
            <v>362.85681560289862</v>
          </cell>
          <cell r="KP79">
            <v>397.45147157478334</v>
          </cell>
          <cell r="KQ79">
            <v>426.63823688793184</v>
          </cell>
          <cell r="KR79">
            <v>430.59234866487981</v>
          </cell>
          <cell r="KS79">
            <v>433.9168602186441</v>
          </cell>
          <cell r="KT79">
            <v>439.72085697805875</v>
          </cell>
          <cell r="KU79">
            <v>420.69525553178789</v>
          </cell>
          <cell r="KV79">
            <v>438.55616605746746</v>
          </cell>
          <cell r="KW79">
            <v>459.80274135947224</v>
          </cell>
          <cell r="KX79">
            <v>460.72976861965657</v>
          </cell>
          <cell r="KY79">
            <v>484.02636672341828</v>
          </cell>
          <cell r="KZ79">
            <v>502.1930433619022</v>
          </cell>
          <cell r="LA79">
            <v>514.82535335862633</v>
          </cell>
          <cell r="LB79">
            <v>512.89346746408944</v>
          </cell>
          <cell r="LC79">
            <v>502.87267803990841</v>
          </cell>
          <cell r="LD79">
            <v>515.29095175766952</v>
          </cell>
          <cell r="LE79">
            <v>509.7468561941385</v>
          </cell>
          <cell r="LF79">
            <v>510.02204569566254</v>
          </cell>
          <cell r="LG79">
            <v>511.72877654349799</v>
          </cell>
          <cell r="LH79">
            <v>518.5251233235598</v>
          </cell>
          <cell r="LI79">
            <v>502.31534980702401</v>
          </cell>
          <cell r="LJ79">
            <v>497.74414642059804</v>
          </cell>
          <cell r="LK79">
            <v>496.22504477834701</v>
          </cell>
          <cell r="LL79">
            <v>499.84976306104659</v>
          </cell>
          <cell r="LM79">
            <v>495.36334027862546</v>
          </cell>
          <cell r="LN79">
            <v>508.99355967986588</v>
          </cell>
          <cell r="LO79">
            <v>511.18951630818844</v>
          </cell>
          <cell r="LP79">
            <v>522.94205380761628</v>
          </cell>
          <cell r="LQ79">
            <v>512.46539490616317</v>
          </cell>
          <cell r="LR79">
            <v>540.20394072139254</v>
          </cell>
          <cell r="LS79">
            <v>528.84194993877418</v>
          </cell>
          <cell r="LT79">
            <v>502.68921837222575</v>
          </cell>
          <cell r="LU79">
            <v>479.86794758927823</v>
          </cell>
          <cell r="LV79">
            <v>475.95831088328362</v>
          </cell>
          <cell r="LW79">
            <v>468.31554790914055</v>
          </cell>
          <cell r="LX79">
            <v>482.01664945471288</v>
          </cell>
          <cell r="LY79">
            <v>495.35778089475627</v>
          </cell>
          <cell r="LZ79">
            <v>512.36949553442003</v>
          </cell>
          <cell r="MA79">
            <v>490.63369445192808</v>
          </cell>
          <cell r="MB79">
            <v>468.55321156954761</v>
          </cell>
          <cell r="MC79">
            <v>460.23220376336576</v>
          </cell>
          <cell r="MD79">
            <v>458.43930246555806</v>
          </cell>
          <cell r="ME79">
            <v>449.62211964905259</v>
          </cell>
          <cell r="MF79">
            <v>442.80214548754697</v>
          </cell>
          <cell r="MG79">
            <v>435.33728279721731</v>
          </cell>
          <cell r="MH79">
            <v>451.28854496383667</v>
          </cell>
          <cell r="MI79">
            <v>467.20228128933906</v>
          </cell>
          <cell r="MJ79">
            <v>480.96870559537416</v>
          </cell>
          <cell r="MK79">
            <v>480.59900656807423</v>
          </cell>
          <cell r="ML79">
            <v>477.98748599553107</v>
          </cell>
          <cell r="MM79">
            <v>471.31066596865656</v>
          </cell>
          <cell r="MN79">
            <v>470.5003857697248</v>
          </cell>
          <cell r="MO79">
            <v>464.13211154758932</v>
          </cell>
          <cell r="MP79">
            <v>467.71096491336817</v>
          </cell>
          <cell r="MQ79">
            <v>465.17449602305891</v>
          </cell>
          <cell r="MR79">
            <v>502.42375779247283</v>
          </cell>
          <cell r="MS79">
            <v>517.21727826833728</v>
          </cell>
          <cell r="MT79">
            <v>530.52644325113295</v>
          </cell>
          <cell r="MU79">
            <v>533.6494271396399</v>
          </cell>
          <cell r="MV79">
            <v>547.40334283196921</v>
          </cell>
          <cell r="MW79">
            <v>540.37350192940232</v>
          </cell>
          <cell r="MX79">
            <v>523.55497587919228</v>
          </cell>
          <cell r="MY79">
            <v>512.18881555867199</v>
          </cell>
          <cell r="MZ79">
            <v>490.41826832699775</v>
          </cell>
          <cell r="NA79">
            <v>495.13401569402214</v>
          </cell>
          <cell r="NB79">
            <v>501.44669607746602</v>
          </cell>
          <cell r="NC79">
            <v>496.1027383332252</v>
          </cell>
          <cell r="ND79">
            <v>513.29791264057155</v>
          </cell>
          <cell r="NE79">
            <v>526.05808846628668</v>
          </cell>
          <cell r="NF79">
            <v>543.24492369782922</v>
          </cell>
          <cell r="NG79">
            <v>570.09396809399129</v>
          </cell>
          <cell r="NH79">
            <v>564.62214452075955</v>
          </cell>
          <cell r="NI79">
            <v>553.05584638094899</v>
          </cell>
          <cell r="NJ79">
            <v>512.8684502366782</v>
          </cell>
          <cell r="NK79">
            <v>508.96020337665084</v>
          </cell>
          <cell r="NL79">
            <v>505.41053677618498</v>
          </cell>
          <cell r="NM79">
            <v>478.93258125329015</v>
          </cell>
          <cell r="NN79">
            <v>474.06395082986359</v>
          </cell>
          <cell r="NO79">
            <v>496.98529052245618</v>
          </cell>
          <cell r="NP79">
            <v>520.0761914230585</v>
          </cell>
          <cell r="NQ79">
            <v>543.18377047526837</v>
          </cell>
          <cell r="NR79">
            <v>534.75991406750677</v>
          </cell>
          <cell r="NS79">
            <v>525.46740393018729</v>
          </cell>
          <cell r="NT79">
            <v>520.00947881662842</v>
          </cell>
          <cell r="NU79">
            <v>524.35969669425492</v>
          </cell>
          <cell r="NV79">
            <v>533.17548966479308</v>
          </cell>
          <cell r="NW79">
            <v>529.12130897819998</v>
          </cell>
          <cell r="NX79">
            <v>526.94064065551765</v>
          </cell>
          <cell r="NY79">
            <v>531.20746777510647</v>
          </cell>
          <cell r="NZ79">
            <v>578.18426146960257</v>
          </cell>
          <cell r="OA79">
            <v>583.86734162986284</v>
          </cell>
          <cell r="OB79">
            <v>559.64232641994954</v>
          </cell>
          <cell r="OC79">
            <v>523.38958420908455</v>
          </cell>
          <cell r="OD79">
            <v>535.58131303417679</v>
          </cell>
          <cell r="OE79">
            <v>560.313622022152</v>
          </cell>
          <cell r="OF79">
            <v>559.4602565982342</v>
          </cell>
          <cell r="OG79">
            <v>554.61664340221876</v>
          </cell>
          <cell r="OH79">
            <v>589.2043501442671</v>
          </cell>
          <cell r="OI79">
            <v>607.65038582217687</v>
          </cell>
          <cell r="OJ79">
            <v>608.29666419696809</v>
          </cell>
          <cell r="OK79">
            <v>610.3869925317764</v>
          </cell>
          <cell r="OL79">
            <v>622.342447542429</v>
          </cell>
          <cell r="OM79">
            <v>616.19932836699491</v>
          </cell>
          <cell r="ON79">
            <v>610.28275408422951</v>
          </cell>
          <cell r="OO79">
            <v>590.44131305515759</v>
          </cell>
          <cell r="OP79">
            <v>592.2675706561804</v>
          </cell>
          <cell r="OQ79">
            <v>611.39741054999831</v>
          </cell>
          <cell r="OR79">
            <v>596.11049475574498</v>
          </cell>
          <cell r="OS79">
            <v>611.01937244689464</v>
          </cell>
          <cell r="OT79">
            <v>604.25499212408067</v>
          </cell>
          <cell r="OU79">
            <v>590.68175640749928</v>
          </cell>
          <cell r="OV79">
            <v>619.03878367817401</v>
          </cell>
          <cell r="OW79">
            <v>613.05966632688046</v>
          </cell>
          <cell r="OX79">
            <v>632.81354706001287</v>
          </cell>
          <cell r="OY79">
            <v>657.81965570354453</v>
          </cell>
          <cell r="OZ79">
            <v>675.56103947603708</v>
          </cell>
          <cell r="PA79">
            <v>679.02314578056337</v>
          </cell>
          <cell r="PB79">
            <v>649.09837225878243</v>
          </cell>
          <cell r="PC79">
            <v>628.07973169541356</v>
          </cell>
          <cell r="PD79">
            <v>629.89348068273068</v>
          </cell>
          <cell r="PE79">
            <v>628.06305354380606</v>
          </cell>
          <cell r="PF79">
            <v>619.1402424337864</v>
          </cell>
          <cell r="PG79">
            <v>620.76219267761712</v>
          </cell>
          <cell r="PH79">
            <v>612.89010511887068</v>
          </cell>
          <cell r="PI79">
            <v>609.26538683617116</v>
          </cell>
          <cell r="PJ79">
            <v>606.48430505561828</v>
          </cell>
          <cell r="PK79">
            <v>599.32242878615853</v>
          </cell>
          <cell r="PL79">
            <v>596.55802515721325</v>
          </cell>
          <cell r="PM79">
            <v>591.85617624986173</v>
          </cell>
          <cell r="PN79">
            <v>611.38351209032533</v>
          </cell>
          <cell r="PO79">
            <v>653.14699356150629</v>
          </cell>
          <cell r="PP79">
            <v>658.72861496615417</v>
          </cell>
          <cell r="PQ79">
            <v>653.60981226861475</v>
          </cell>
          <cell r="PR79">
            <v>652.71058192777627</v>
          </cell>
          <cell r="PS79">
            <v>632.57449355363849</v>
          </cell>
          <cell r="PT79">
            <v>615.87688410258295</v>
          </cell>
          <cell r="PU79">
            <v>599.01249313545225</v>
          </cell>
          <cell r="PV79">
            <v>603.64484974443906</v>
          </cell>
          <cell r="PW79">
            <v>579.81594063520436</v>
          </cell>
          <cell r="PX79">
            <v>562.56100295126441</v>
          </cell>
          <cell r="PY79">
            <v>556.69168343138688</v>
          </cell>
          <cell r="PZ79">
            <v>551.27823338878159</v>
          </cell>
          <cell r="QA79">
            <v>568.50537415337556</v>
          </cell>
          <cell r="QB79">
            <v>577.32394681584833</v>
          </cell>
          <cell r="QC79">
            <v>580.17452089476581</v>
          </cell>
          <cell r="QD79">
            <v>600.86376796388629</v>
          </cell>
          <cell r="QE79">
            <v>575.50463844466208</v>
          </cell>
          <cell r="QF79">
            <v>562.79171738183493</v>
          </cell>
          <cell r="QG79">
            <v>552.6055362875461</v>
          </cell>
          <cell r="QH79">
            <v>518.26661197364331</v>
          </cell>
          <cell r="QI79">
            <v>500.36400606894495</v>
          </cell>
          <cell r="QJ79">
            <v>494.35014256846904</v>
          </cell>
          <cell r="QK79">
            <v>477.50242975294589</v>
          </cell>
          <cell r="QL79">
            <v>456.28782090818879</v>
          </cell>
          <cell r="QM79">
            <v>452.31703097963333</v>
          </cell>
          <cell r="QN79">
            <v>473.37041769218445</v>
          </cell>
          <cell r="QO79">
            <v>473.12858449387551</v>
          </cell>
          <cell r="QP79">
            <v>473.74011671948432</v>
          </cell>
          <cell r="QQ79">
            <v>494.53221239018438</v>
          </cell>
          <cell r="QR79">
            <v>520.82114886152749</v>
          </cell>
          <cell r="QS79">
            <v>538.04412008821964</v>
          </cell>
          <cell r="QT79">
            <v>540.55279205918316</v>
          </cell>
          <cell r="QU79">
            <v>543.12678679060934</v>
          </cell>
          <cell r="QV79">
            <v>522.27214805138112</v>
          </cell>
          <cell r="QW79">
            <v>521.64949705803394</v>
          </cell>
          <cell r="QX79">
            <v>516.70720479834085</v>
          </cell>
          <cell r="QY79">
            <v>506.9254688805342</v>
          </cell>
          <cell r="QZ79">
            <v>514.96711764729025</v>
          </cell>
          <cell r="RA79">
            <v>508.13880440998076</v>
          </cell>
          <cell r="RB79">
            <v>497.59682274806505</v>
          </cell>
          <cell r="RC79">
            <v>498.05408207130426</v>
          </cell>
          <cell r="RD79">
            <v>499.07700870323185</v>
          </cell>
          <cell r="RE79">
            <v>497.63990797305104</v>
          </cell>
          <cell r="RF79">
            <v>499.4425381926298</v>
          </cell>
          <cell r="RG79">
            <v>485.14797241902346</v>
          </cell>
          <cell r="RH79">
            <v>483.58300585985182</v>
          </cell>
          <cell r="RI79">
            <v>487.37033612072469</v>
          </cell>
          <cell r="RJ79">
            <v>473.46353737199303</v>
          </cell>
          <cell r="RK79">
            <v>466.10708266711231</v>
          </cell>
          <cell r="RL79">
            <v>455.20652074563509</v>
          </cell>
          <cell r="RM79">
            <v>462.77284219157696</v>
          </cell>
          <cell r="RN79">
            <v>456.94799774265289</v>
          </cell>
          <cell r="RO79">
            <v>466.49068015408517</v>
          </cell>
          <cell r="RP79">
            <v>453.63321511065965</v>
          </cell>
          <cell r="RQ79">
            <v>457.18705124902721</v>
          </cell>
          <cell r="RR79">
            <v>494.88523326587676</v>
          </cell>
          <cell r="RS79">
            <v>496.14860325014592</v>
          </cell>
          <cell r="RT79">
            <v>488.19590462529663</v>
          </cell>
          <cell r="RU79">
            <v>485.77896248817439</v>
          </cell>
          <cell r="RV79">
            <v>490.20284220206736</v>
          </cell>
          <cell r="RW79">
            <v>497.29939571106439</v>
          </cell>
          <cell r="RX79">
            <v>506.50851509034635</v>
          </cell>
          <cell r="RY79">
            <v>507.71073185205461</v>
          </cell>
          <cell r="RZ79">
            <v>520.4083646092414</v>
          </cell>
          <cell r="SA79">
            <v>523.06297040677066</v>
          </cell>
          <cell r="SB79">
            <v>513.15058896803851</v>
          </cell>
          <cell r="SC79">
            <v>527.93577036809916</v>
          </cell>
          <cell r="SD79">
            <v>547.78138093507289</v>
          </cell>
          <cell r="SE79">
            <v>557.98007064306739</v>
          </cell>
          <cell r="SF79">
            <v>563.89525507986548</v>
          </cell>
          <cell r="SG79">
            <v>564.20102119266983</v>
          </cell>
          <cell r="SH79">
            <v>555.28098977458478</v>
          </cell>
          <cell r="SI79">
            <v>543.74943778395652</v>
          </cell>
          <cell r="SJ79">
            <v>524.3944428434371</v>
          </cell>
          <cell r="SK79">
            <v>514.02619192743305</v>
          </cell>
          <cell r="SL79">
            <v>512.15406940948969</v>
          </cell>
          <cell r="SM79">
            <v>510.98520895099642</v>
          </cell>
          <cell r="SN79">
            <v>511.52029964840409</v>
          </cell>
          <cell r="SO79">
            <v>510.25970935606961</v>
          </cell>
          <cell r="SP79">
            <v>508.49877451550964</v>
          </cell>
          <cell r="SQ79">
            <v>509.57173560225965</v>
          </cell>
          <cell r="SR79">
            <v>526.94897973132129</v>
          </cell>
          <cell r="TJ79" t="str">
            <v>TMT/ AUTO</v>
          </cell>
        </row>
        <row r="80">
          <cell r="A80" t="str">
            <v>XS1795406575 Corp</v>
          </cell>
          <cell r="B80" t="str">
            <v>TELEFO 3 PERP nc-23</v>
          </cell>
          <cell r="C80" t="str">
            <v>XS1795406575</v>
          </cell>
          <cell r="D80">
            <v>348.68368768644336</v>
          </cell>
          <cell r="E80">
            <v>346.5665785782337</v>
          </cell>
          <cell r="F80">
            <v>343.01150825071335</v>
          </cell>
          <cell r="G80">
            <v>347.28954245996476</v>
          </cell>
          <cell r="H80">
            <v>349.64664371073246</v>
          </cell>
          <cell r="I80">
            <v>360.48014793848995</v>
          </cell>
          <cell r="J80">
            <v>365.01908646869663</v>
          </cell>
          <cell r="K80">
            <v>366.45007696187491</v>
          </cell>
          <cell r="L80">
            <v>367.03561795699596</v>
          </cell>
          <cell r="M80">
            <v>372.28756218874452</v>
          </cell>
          <cell r="N80">
            <v>375.28696606171133</v>
          </cell>
          <cell r="O80">
            <v>369.9593396605253</v>
          </cell>
          <cell r="P80">
            <v>358.7524036756754</v>
          </cell>
          <cell r="Q80">
            <v>334.54406763589384</v>
          </cell>
          <cell r="R80">
            <v>324.65061561799052</v>
          </cell>
          <cell r="S80">
            <v>319.19652032840247</v>
          </cell>
          <cell r="T80">
            <v>316.94099251556395</v>
          </cell>
          <cell r="U80">
            <v>318.5273306196928</v>
          </cell>
          <cell r="V80">
            <v>315.82667215240002</v>
          </cell>
          <cell r="W80">
            <v>313.37098491775993</v>
          </cell>
          <cell r="X80">
            <v>338.58011806654929</v>
          </cell>
          <cell r="Y80">
            <v>352.48074179255963</v>
          </cell>
          <cell r="Z80">
            <v>355.47317493939403</v>
          </cell>
          <cell r="AA80">
            <v>359.60382808184619</v>
          </cell>
          <cell r="AB80">
            <v>370.68329936027527</v>
          </cell>
          <cell r="AC80">
            <v>369.53014209437367</v>
          </cell>
          <cell r="AD80">
            <v>371.00992767047882</v>
          </cell>
          <cell r="AE80">
            <v>358.45963317811487</v>
          </cell>
          <cell r="AF80">
            <v>356.27580426263808</v>
          </cell>
          <cell r="AG80">
            <v>351.77769427120683</v>
          </cell>
          <cell r="AH80">
            <v>353.57016670525076</v>
          </cell>
          <cell r="AI80">
            <v>373.95854482448101</v>
          </cell>
          <cell r="AJ80">
            <v>386.359466614008</v>
          </cell>
          <cell r="AK80">
            <v>397.86415218651297</v>
          </cell>
          <cell r="AL80">
            <v>407.88108563876153</v>
          </cell>
          <cell r="AM80">
            <v>410.95119259107116</v>
          </cell>
          <cell r="AN80">
            <v>408.90876983428001</v>
          </cell>
          <cell r="AO80">
            <v>409.66857898271087</v>
          </cell>
          <cell r="AP80">
            <v>406.52876476907727</v>
          </cell>
          <cell r="AQ80">
            <v>401.49092141139511</v>
          </cell>
          <cell r="AR80">
            <v>411.23898399853709</v>
          </cell>
          <cell r="AS80">
            <v>389.49031846547126</v>
          </cell>
          <cell r="AT80">
            <v>391.3893434275389</v>
          </cell>
          <cell r="AU80">
            <v>382.46780979609491</v>
          </cell>
          <cell r="AV80">
            <v>370.16746562647819</v>
          </cell>
          <cell r="AW80">
            <v>405.97807740461826</v>
          </cell>
          <cell r="AX80">
            <v>392.70880230259894</v>
          </cell>
          <cell r="AY80">
            <v>396.64427511334418</v>
          </cell>
          <cell r="AZ80">
            <v>360.25210561215874</v>
          </cell>
          <cell r="BA80">
            <v>329.13080088508127</v>
          </cell>
          <cell r="BB80">
            <v>303.66972577750681</v>
          </cell>
          <cell r="BC80">
            <v>320.03997819042206</v>
          </cell>
          <cell r="BD80">
            <v>356.66815656208991</v>
          </cell>
          <cell r="BE80">
            <v>366.26186735630034</v>
          </cell>
          <cell r="BF80">
            <v>388.73748004317287</v>
          </cell>
          <cell r="BG80">
            <v>391.23100836253167</v>
          </cell>
          <cell r="BH80">
            <v>387.45685807085039</v>
          </cell>
          <cell r="BI80">
            <v>365.15551353728773</v>
          </cell>
          <cell r="BJ80">
            <v>356.85537034964563</v>
          </cell>
          <cell r="BK80">
            <v>372.69983084857461</v>
          </cell>
          <cell r="BL80">
            <v>406.96294142532349</v>
          </cell>
          <cell r="BM80">
            <v>401.27881217336653</v>
          </cell>
          <cell r="BN80">
            <v>400.70621681249145</v>
          </cell>
          <cell r="BO80">
            <v>404.90060230815408</v>
          </cell>
          <cell r="BP80">
            <v>423.99740445685387</v>
          </cell>
          <cell r="BQ80">
            <v>444.85979195308687</v>
          </cell>
          <cell r="BR80">
            <v>457.3473499102592</v>
          </cell>
          <cell r="BS80">
            <v>454.1378284353018</v>
          </cell>
          <cell r="BT80">
            <v>434.24735932552818</v>
          </cell>
          <cell r="BU80">
            <v>417.13721412456039</v>
          </cell>
          <cell r="BV80">
            <v>409.91255439734459</v>
          </cell>
          <cell r="BW80">
            <v>416.22205736517907</v>
          </cell>
          <cell r="BX80">
            <v>408.2107014030218</v>
          </cell>
          <cell r="BY80">
            <v>437.58036223483089</v>
          </cell>
          <cell r="BZ80">
            <v>447.62617440962788</v>
          </cell>
          <cell r="CA80">
            <v>455.62259310150148</v>
          </cell>
          <cell r="CB80">
            <v>419.45846592664719</v>
          </cell>
          <cell r="CC80">
            <v>407.6181896817684</v>
          </cell>
          <cell r="CD80">
            <v>392.32839981937406</v>
          </cell>
          <cell r="CE80">
            <v>380.3317801455259</v>
          </cell>
          <cell r="CF80">
            <v>394.24037041568755</v>
          </cell>
          <cell r="CG80">
            <v>405.07287882542613</v>
          </cell>
          <cell r="CH80">
            <v>426.45408750951293</v>
          </cell>
          <cell r="CI80">
            <v>429.71738315749167</v>
          </cell>
          <cell r="CJ80">
            <v>408.50148026454445</v>
          </cell>
          <cell r="CK80">
            <v>384.10891789126396</v>
          </cell>
          <cell r="CL80">
            <v>384.50624928081032</v>
          </cell>
          <cell r="CM80">
            <v>351.27679780769347</v>
          </cell>
          <cell r="CN80">
            <v>332.63807194769385</v>
          </cell>
          <cell r="CO80">
            <v>393.76436940264705</v>
          </cell>
          <cell r="CP80">
            <v>447.39016553914547</v>
          </cell>
          <cell r="CQ80">
            <v>485.77895016825198</v>
          </cell>
          <cell r="CR80">
            <v>536.36750134706494</v>
          </cell>
          <cell r="CS80">
            <v>551.76384373748306</v>
          </cell>
          <cell r="CT80">
            <v>542.62024268782136</v>
          </cell>
          <cell r="CU80">
            <v>544.33105804431432</v>
          </cell>
          <cell r="CV80">
            <v>544.4455771164894</v>
          </cell>
          <cell r="CW80">
            <v>542.85027665019038</v>
          </cell>
          <cell r="CX80">
            <v>539.36690522003164</v>
          </cell>
          <cell r="CY80">
            <v>565.81682762038702</v>
          </cell>
          <cell r="CZ80">
            <v>597.8333727464676</v>
          </cell>
          <cell r="DA80">
            <v>728.48768428194523</v>
          </cell>
          <cell r="DB80">
            <v>764.41879004037378</v>
          </cell>
          <cell r="DC80">
            <v>737.53767843782896</v>
          </cell>
          <cell r="DD80">
            <v>778.56637663507468</v>
          </cell>
          <cell r="DE80">
            <v>784.20370244014259</v>
          </cell>
          <cell r="DF80">
            <v>651.43825670456886</v>
          </cell>
          <cell r="DG80">
            <v>571.17233692610262</v>
          </cell>
          <cell r="DH80">
            <v>465.82275706923008</v>
          </cell>
          <cell r="DI80">
            <v>446.36447297966475</v>
          </cell>
          <cell r="DJ80">
            <v>345.6036225539446</v>
          </cell>
          <cell r="DK80">
            <v>332.2317781959772</v>
          </cell>
          <cell r="DL80">
            <v>348.80716912078856</v>
          </cell>
          <cell r="DM80">
            <v>284.86967739844317</v>
          </cell>
          <cell r="DN80">
            <v>246.44703495669364</v>
          </cell>
          <cell r="DO80">
            <v>229.48327500450611</v>
          </cell>
          <cell r="DP80">
            <v>234.24627258896825</v>
          </cell>
          <cell r="DQ80">
            <v>266.22597244834901</v>
          </cell>
          <cell r="DR80">
            <v>271.599406478405</v>
          </cell>
          <cell r="DS80">
            <v>239.63165643525124</v>
          </cell>
          <cell r="DT80">
            <v>220.50298810994624</v>
          </cell>
          <cell r="DU80">
            <v>215.35660058820247</v>
          </cell>
          <cell r="DV80">
            <v>204.0560577095747</v>
          </cell>
          <cell r="DW80">
            <v>181.15722236466408</v>
          </cell>
          <cell r="DX80">
            <v>184.61470252633094</v>
          </cell>
          <cell r="DY80">
            <v>186.36535060358048</v>
          </cell>
          <cell r="DZ80">
            <v>191.261787802577</v>
          </cell>
          <cell r="EA80">
            <v>189.50217736315727</v>
          </cell>
          <cell r="EB80">
            <v>190.15045489346983</v>
          </cell>
          <cell r="EC80">
            <v>191.7646759021282</v>
          </cell>
          <cell r="ED80">
            <v>185.50894710731507</v>
          </cell>
          <cell r="EE80">
            <v>190.12555944299697</v>
          </cell>
          <cell r="EF80">
            <v>195.19925224936009</v>
          </cell>
          <cell r="EG80">
            <v>191.32950342786313</v>
          </cell>
          <cell r="EH80">
            <v>190.41434666848181</v>
          </cell>
          <cell r="EI80">
            <v>194.23430458903314</v>
          </cell>
          <cell r="EJ80">
            <v>201.6770484623909</v>
          </cell>
          <cell r="EK80">
            <v>212.00567295455932</v>
          </cell>
          <cell r="EL80">
            <v>213.72545067322253</v>
          </cell>
          <cell r="EM80">
            <v>212.46175760722161</v>
          </cell>
          <cell r="EN80">
            <v>206.05566029155253</v>
          </cell>
          <cell r="EO80">
            <v>212.50159032797814</v>
          </cell>
          <cell r="EP80">
            <v>226.45399659097194</v>
          </cell>
          <cell r="EQ80">
            <v>206.66111764705181</v>
          </cell>
          <cell r="ER80">
            <v>199.2831019449234</v>
          </cell>
          <cell r="ES80">
            <v>186.36933387565611</v>
          </cell>
          <cell r="ET80">
            <v>181.58741574883462</v>
          </cell>
          <cell r="EU80">
            <v>178.56610387945176</v>
          </cell>
          <cell r="EV80">
            <v>186.56351838934421</v>
          </cell>
          <cell r="EW80">
            <v>195.07178754293918</v>
          </cell>
          <cell r="EX80">
            <v>198.63681605064869</v>
          </cell>
          <cell r="EY80">
            <v>197.63402730560301</v>
          </cell>
          <cell r="EZ80">
            <v>197.23669591605662</v>
          </cell>
          <cell r="FA80">
            <v>199.48624882078173</v>
          </cell>
          <cell r="FB80">
            <v>200.96902185094356</v>
          </cell>
          <cell r="FC80">
            <v>208.06820850777626</v>
          </cell>
          <cell r="FD80">
            <v>201.64617810380457</v>
          </cell>
          <cell r="FE80">
            <v>196.51572367036343</v>
          </cell>
          <cell r="FF80">
            <v>187.40896788740159</v>
          </cell>
          <cell r="FG80">
            <v>182.95467388880255</v>
          </cell>
          <cell r="FH80">
            <v>181.594386474967</v>
          </cell>
          <cell r="FI80">
            <v>180.69117953181265</v>
          </cell>
          <cell r="FJ80">
            <v>184.89950647974013</v>
          </cell>
          <cell r="FK80">
            <v>185.14547353041172</v>
          </cell>
          <cell r="FL80">
            <v>183.9733957221508</v>
          </cell>
          <cell r="FM80">
            <v>186.00586029875279</v>
          </cell>
          <cell r="FN80">
            <v>185.39542385315895</v>
          </cell>
          <cell r="FO80">
            <v>184.48126291179656</v>
          </cell>
          <cell r="FP80">
            <v>185.86047086799144</v>
          </cell>
          <cell r="FQ80">
            <v>185.25103024041653</v>
          </cell>
          <cell r="FR80">
            <v>185.53085510373117</v>
          </cell>
          <cell r="FS80">
            <v>189.93237074732778</v>
          </cell>
          <cell r="FT80">
            <v>191.37331942069531</v>
          </cell>
          <cell r="FU80">
            <v>187.67783875250817</v>
          </cell>
          <cell r="FV80">
            <v>194.43844728291035</v>
          </cell>
          <cell r="FW80">
            <v>201.85828734183309</v>
          </cell>
          <cell r="FX80">
            <v>209.18053723490237</v>
          </cell>
          <cell r="FY80">
            <v>220.54481246674061</v>
          </cell>
          <cell r="FZ80">
            <v>223.78719593632221</v>
          </cell>
          <cell r="GA80">
            <v>210.26000396740437</v>
          </cell>
          <cell r="GB80">
            <v>213.55217833793165</v>
          </cell>
          <cell r="GC80">
            <v>217.44781842792034</v>
          </cell>
          <cell r="GD80">
            <v>225.75791979575155</v>
          </cell>
          <cell r="GE80">
            <v>227.79536346244814</v>
          </cell>
          <cell r="GF80">
            <v>236.79556671738624</v>
          </cell>
          <cell r="GG80">
            <v>258.96048418235779</v>
          </cell>
          <cell r="GH80">
            <v>264.89058048498629</v>
          </cell>
          <cell r="GI80">
            <v>265.69121817219258</v>
          </cell>
          <cell r="GJ80">
            <v>257.89794635617733</v>
          </cell>
          <cell r="GK80">
            <v>255.76689579570294</v>
          </cell>
          <cell r="GL80">
            <v>257.95172052919867</v>
          </cell>
          <cell r="GM80">
            <v>257.12817902755739</v>
          </cell>
          <cell r="GN80">
            <v>252.64500630640981</v>
          </cell>
          <cell r="GO80">
            <v>244.55697235679628</v>
          </cell>
          <cell r="GP80">
            <v>245.97003812563418</v>
          </cell>
          <cell r="GQ80">
            <v>240.09072854197024</v>
          </cell>
          <cell r="GR80">
            <v>224.06801661765573</v>
          </cell>
          <cell r="GS80">
            <v>221.92800369501114</v>
          </cell>
          <cell r="GT80">
            <v>219.4324837396145</v>
          </cell>
          <cell r="GU80">
            <v>229.45240464591978</v>
          </cell>
          <cell r="GV80">
            <v>238.62289278209209</v>
          </cell>
          <cell r="GW80">
            <v>239.91048548054695</v>
          </cell>
          <cell r="GX80">
            <v>234.0759877077341</v>
          </cell>
          <cell r="GY80">
            <v>228.17775758171081</v>
          </cell>
          <cell r="GZ80">
            <v>220.3187617764473</v>
          </cell>
          <cell r="HA80">
            <v>221.13334091591835</v>
          </cell>
          <cell r="HB80">
            <v>223.61989850914478</v>
          </cell>
          <cell r="HC80">
            <v>233.18871385288239</v>
          </cell>
          <cell r="HD80">
            <v>237.05149194824696</v>
          </cell>
          <cell r="HE80">
            <v>240.00210073828697</v>
          </cell>
          <cell r="HF80">
            <v>244.9055086634159</v>
          </cell>
          <cell r="HG80">
            <v>244.2661934952736</v>
          </cell>
          <cell r="HH80">
            <v>244.61373398387431</v>
          </cell>
          <cell r="HI80">
            <v>249.79895840835573</v>
          </cell>
          <cell r="HJ80">
            <v>252.90093153727054</v>
          </cell>
          <cell r="HK80">
            <v>253.60397905862334</v>
          </cell>
          <cell r="HL80">
            <v>262.7077473875284</v>
          </cell>
          <cell r="HM80">
            <v>266.55757984864715</v>
          </cell>
          <cell r="HN80">
            <v>264.68046288299558</v>
          </cell>
          <cell r="HO80">
            <v>258.74339585423468</v>
          </cell>
          <cell r="HP80">
            <v>257.04751776802539</v>
          </cell>
          <cell r="HQ80">
            <v>262.16303493118289</v>
          </cell>
          <cell r="HR80">
            <v>250.67029917490484</v>
          </cell>
          <cell r="HS80">
            <v>239.67646824610233</v>
          </cell>
          <cell r="HT80">
            <v>247.98258634185791</v>
          </cell>
          <cell r="HU80">
            <v>252.7177010217905</v>
          </cell>
          <cell r="HV80">
            <v>259.73523060107232</v>
          </cell>
          <cell r="HW80">
            <v>265.70316798841952</v>
          </cell>
          <cell r="HX80">
            <v>257.24369391775133</v>
          </cell>
          <cell r="HY80">
            <v>256.62230347394944</v>
          </cell>
          <cell r="HZ80">
            <v>254.27018131327628</v>
          </cell>
          <cell r="IA80">
            <v>267.84417672908307</v>
          </cell>
          <cell r="IB80">
            <v>262.38510234940054</v>
          </cell>
          <cell r="IC80">
            <v>251.3594052439928</v>
          </cell>
          <cell r="ID80">
            <v>241.32853033947947</v>
          </cell>
          <cell r="IE80">
            <v>232.96863807070255</v>
          </cell>
          <cell r="IF80">
            <v>218.99233217525483</v>
          </cell>
          <cell r="IG80">
            <v>267.15108738791946</v>
          </cell>
          <cell r="IH80">
            <v>264.06803480136398</v>
          </cell>
          <cell r="II80">
            <v>257.92085017061237</v>
          </cell>
          <cell r="IJ80">
            <v>257.21979428529738</v>
          </cell>
          <cell r="IK80">
            <v>248.12498831856252</v>
          </cell>
          <cell r="IL80">
            <v>261.81649026060103</v>
          </cell>
          <cell r="IM80">
            <v>265.21521715915202</v>
          </cell>
          <cell r="IN80">
            <v>254.60676780366896</v>
          </cell>
          <cell r="IO80">
            <v>253.84098374712468</v>
          </cell>
          <cell r="IP80">
            <v>253.83002974891662</v>
          </cell>
          <cell r="IQ80">
            <v>251.17916218256951</v>
          </cell>
          <cell r="IR80">
            <v>245.60258127665517</v>
          </cell>
          <cell r="IS80">
            <v>241.99174514007569</v>
          </cell>
          <cell r="IT80">
            <v>240.69917335152627</v>
          </cell>
          <cell r="IU80">
            <v>242.13016384470461</v>
          </cell>
          <cell r="IV80">
            <v>255.76092088758944</v>
          </cell>
          <cell r="IW80">
            <v>269.23234704744817</v>
          </cell>
          <cell r="IX80">
            <v>277.05549340403081</v>
          </cell>
          <cell r="IY80">
            <v>292.35026235651969</v>
          </cell>
          <cell r="IZ80">
            <v>300.94915094983583</v>
          </cell>
          <cell r="JA80">
            <v>282.37913653314115</v>
          </cell>
          <cell r="JB80">
            <v>276.47393568098545</v>
          </cell>
          <cell r="JC80">
            <v>268.12200995635988</v>
          </cell>
          <cell r="JD80">
            <v>273.54125161528589</v>
          </cell>
          <cell r="JE80">
            <v>276.23294772040839</v>
          </cell>
          <cell r="JF80">
            <v>286.05270920491222</v>
          </cell>
          <cell r="JG80">
            <v>295.41539021873473</v>
          </cell>
          <cell r="JH80">
            <v>321.23695144915581</v>
          </cell>
          <cell r="JI80">
            <v>305.75198125505449</v>
          </cell>
          <cell r="JJ80">
            <v>285.06187027609349</v>
          </cell>
          <cell r="JK80">
            <v>272.38809434938429</v>
          </cell>
          <cell r="JL80">
            <v>269.33093303132057</v>
          </cell>
          <cell r="JM80">
            <v>248.77127421283723</v>
          </cell>
          <cell r="JN80">
            <v>243.65675286769869</v>
          </cell>
          <cell r="JO80">
            <v>236.50976694595812</v>
          </cell>
          <cell r="JP80">
            <v>252.09531475996971</v>
          </cell>
          <cell r="JQ80">
            <v>263.71850267672539</v>
          </cell>
          <cell r="JR80">
            <v>270.63246718204022</v>
          </cell>
          <cell r="JS80">
            <v>271.54463648736476</v>
          </cell>
          <cell r="JT80">
            <v>273.15089095187187</v>
          </cell>
          <cell r="JU80">
            <v>260.04891327703001</v>
          </cell>
          <cell r="JV80">
            <v>251.37035924220083</v>
          </cell>
          <cell r="JW80">
            <v>251.53765666937826</v>
          </cell>
          <cell r="JX80">
            <v>250.96306967246531</v>
          </cell>
          <cell r="JY80">
            <v>254.57091835498809</v>
          </cell>
          <cell r="JZ80">
            <v>267.02561431753634</v>
          </cell>
          <cell r="KA80">
            <v>271.5506113954782</v>
          </cell>
          <cell r="KB80">
            <v>257.29746809077261</v>
          </cell>
          <cell r="KC80">
            <v>241.71291609477998</v>
          </cell>
          <cell r="KD80">
            <v>236.21201735830309</v>
          </cell>
          <cell r="KE80">
            <v>236.06961538159848</v>
          </cell>
          <cell r="KF80">
            <v>238.9903496310711</v>
          </cell>
          <cell r="KG80">
            <v>240.7927802453041</v>
          </cell>
          <cell r="KH80">
            <v>263.60597524058824</v>
          </cell>
          <cell r="KI80">
            <v>276.22498117625713</v>
          </cell>
          <cell r="KJ80">
            <v>284.66653052258494</v>
          </cell>
          <cell r="KK80">
            <v>272.20088056182863</v>
          </cell>
          <cell r="KL80">
            <v>267.36917153406142</v>
          </cell>
          <cell r="KM80">
            <v>263.75435212540629</v>
          </cell>
          <cell r="KN80">
            <v>259.03218307971957</v>
          </cell>
          <cell r="KO80">
            <v>259.1287774275541</v>
          </cell>
          <cell r="KP80">
            <v>288.99734308683873</v>
          </cell>
          <cell r="KQ80">
            <v>308.92664909934996</v>
          </cell>
          <cell r="KR80">
            <v>311.55262121522424</v>
          </cell>
          <cell r="KS80">
            <v>313.565169431448</v>
          </cell>
          <cell r="KT80">
            <v>317.170030659914</v>
          </cell>
          <cell r="KU80">
            <v>305.37556204390529</v>
          </cell>
          <cell r="KV80">
            <v>317.26363755369186</v>
          </cell>
          <cell r="KW80">
            <v>330.20528852748868</v>
          </cell>
          <cell r="KX80">
            <v>336.8414198055267</v>
          </cell>
          <cell r="KY80">
            <v>348.04935160839563</v>
          </cell>
          <cell r="KZ80">
            <v>361.45704541504386</v>
          </cell>
          <cell r="LA80">
            <v>375.32082387435435</v>
          </cell>
          <cell r="LB80">
            <v>372.82829137301445</v>
          </cell>
          <cell r="LC80">
            <v>363.64386178457738</v>
          </cell>
          <cell r="LD80">
            <v>371.74583718645573</v>
          </cell>
          <cell r="LE80">
            <v>369.76615096485614</v>
          </cell>
          <cell r="LF80">
            <v>376.84641707932946</v>
          </cell>
          <cell r="LG80">
            <v>373.59905451965335</v>
          </cell>
          <cell r="LH80">
            <v>377.95476253437994</v>
          </cell>
          <cell r="LI80">
            <v>359.54905809080606</v>
          </cell>
          <cell r="LJ80">
            <v>349.01828254079817</v>
          </cell>
          <cell r="LK80">
            <v>349.27420777165889</v>
          </cell>
          <cell r="LL80">
            <v>348.0911759651899</v>
          </cell>
          <cell r="LM80">
            <v>347.41202807629105</v>
          </cell>
          <cell r="LN80">
            <v>356.4271686015129</v>
          </cell>
          <cell r="LO80">
            <v>358.67472987020017</v>
          </cell>
          <cell r="LP80">
            <v>365.80777433967592</v>
          </cell>
          <cell r="LQ80">
            <v>357.8462092784643</v>
          </cell>
          <cell r="LR80">
            <v>373.39192437171931</v>
          </cell>
          <cell r="LS80">
            <v>366.67712347018715</v>
          </cell>
          <cell r="LT80">
            <v>352.99259225428108</v>
          </cell>
          <cell r="LU80">
            <v>336.66516001617907</v>
          </cell>
          <cell r="LV80">
            <v>335.37358404564856</v>
          </cell>
          <cell r="LW80">
            <v>333.45563854122162</v>
          </cell>
          <cell r="LX80">
            <v>344.30706749331949</v>
          </cell>
          <cell r="LY80">
            <v>355.75399562072755</v>
          </cell>
          <cell r="LZ80">
            <v>365.13758881294729</v>
          </cell>
          <cell r="MA80">
            <v>350.570762832284</v>
          </cell>
          <cell r="MB80">
            <v>338.80816039288044</v>
          </cell>
          <cell r="MC80">
            <v>333.49945453405377</v>
          </cell>
          <cell r="MD80">
            <v>332.25567782843115</v>
          </cell>
          <cell r="ME80">
            <v>326.7149463711977</v>
          </cell>
          <cell r="MF80">
            <v>320.66336027026176</v>
          </cell>
          <cell r="MG80">
            <v>315.04296337151527</v>
          </cell>
          <cell r="MH80">
            <v>322.5125943313837</v>
          </cell>
          <cell r="MI80">
            <v>336.29670734918119</v>
          </cell>
          <cell r="MJ80">
            <v>343.81314175593855</v>
          </cell>
          <cell r="MK80">
            <v>344.43652383577825</v>
          </cell>
          <cell r="ML80">
            <v>343.36203619337078</v>
          </cell>
          <cell r="MM80">
            <v>340.26603797256945</v>
          </cell>
          <cell r="MN80">
            <v>340.69224808466436</v>
          </cell>
          <cell r="MO80">
            <v>335.99397867143153</v>
          </cell>
          <cell r="MP80">
            <v>336.75976272797584</v>
          </cell>
          <cell r="MQ80">
            <v>334.72829396939278</v>
          </cell>
          <cell r="MR80">
            <v>354.1626784265041</v>
          </cell>
          <cell r="MS80">
            <v>366.96292324161533</v>
          </cell>
          <cell r="MT80">
            <v>378.50644571685791</v>
          </cell>
          <cell r="MU80">
            <v>378.41084718704224</v>
          </cell>
          <cell r="MV80">
            <v>390.08283018672466</v>
          </cell>
          <cell r="MW80">
            <v>385.71318071973326</v>
          </cell>
          <cell r="MX80">
            <v>371.71695846390725</v>
          </cell>
          <cell r="MY80">
            <v>362.72671338915825</v>
          </cell>
          <cell r="MZ80">
            <v>346.61437784314154</v>
          </cell>
          <cell r="NA80">
            <v>348.69364586663249</v>
          </cell>
          <cell r="NB80">
            <v>348.32220574557783</v>
          </cell>
          <cell r="NC80">
            <v>343.32419510865213</v>
          </cell>
          <cell r="ND80">
            <v>357.82629291808604</v>
          </cell>
          <cell r="NE80">
            <v>369.62076153409481</v>
          </cell>
          <cell r="NF80">
            <v>384.76217451167105</v>
          </cell>
          <cell r="NG80">
            <v>403.03643097674848</v>
          </cell>
          <cell r="NH80">
            <v>399.45248192667958</v>
          </cell>
          <cell r="NI80">
            <v>390.2043199850321</v>
          </cell>
          <cell r="NJ80">
            <v>361.33455979871746</v>
          </cell>
          <cell r="NK80">
            <v>363.27740075361726</v>
          </cell>
          <cell r="NL80">
            <v>361.72790791618826</v>
          </cell>
          <cell r="NM80">
            <v>338.9704787299633</v>
          </cell>
          <cell r="NN80">
            <v>342.57135668635368</v>
          </cell>
          <cell r="NO80">
            <v>359.98223892903331</v>
          </cell>
          <cell r="NP80">
            <v>381.05175657320024</v>
          </cell>
          <cell r="NQ80">
            <v>396.35349625182147</v>
          </cell>
          <cell r="NR80">
            <v>390.33278050947189</v>
          </cell>
          <cell r="NS80">
            <v>387.67095894491672</v>
          </cell>
          <cell r="NT80">
            <v>382.92887353885169</v>
          </cell>
          <cell r="NU80">
            <v>385.54488747453689</v>
          </cell>
          <cell r="NV80">
            <v>395.90637396132945</v>
          </cell>
          <cell r="NW80">
            <v>387.45586225283148</v>
          </cell>
          <cell r="NX80">
            <v>384.43952947354313</v>
          </cell>
          <cell r="NY80">
            <v>388.73050931704046</v>
          </cell>
          <cell r="NZ80">
            <v>412.17306130027771</v>
          </cell>
          <cell r="OA80">
            <v>413.51343235373497</v>
          </cell>
          <cell r="OB80">
            <v>397.16608375525476</v>
          </cell>
          <cell r="OC80">
            <v>372.31146182119846</v>
          </cell>
          <cell r="OD80">
            <v>380.64645863950255</v>
          </cell>
          <cell r="OE80">
            <v>393.41981636810306</v>
          </cell>
          <cell r="OF80">
            <v>390.42738322126866</v>
          </cell>
          <cell r="OG80">
            <v>389.28816740763187</v>
          </cell>
          <cell r="OH80">
            <v>415.70124454128745</v>
          </cell>
          <cell r="OI80">
            <v>425.8456426999569</v>
          </cell>
          <cell r="OJ80">
            <v>425.19139026153084</v>
          </cell>
          <cell r="OK80">
            <v>427.52558769786361</v>
          </cell>
          <cell r="OL80">
            <v>438.12806214523317</v>
          </cell>
          <cell r="OM80">
            <v>433.34913147246834</v>
          </cell>
          <cell r="ON80">
            <v>427.87810727655886</v>
          </cell>
          <cell r="OO80">
            <v>412.03962168574333</v>
          </cell>
          <cell r="OP80">
            <v>412.59429232227802</v>
          </cell>
          <cell r="OQ80">
            <v>423.14000514256952</v>
          </cell>
          <cell r="OR80">
            <v>418.92172001445294</v>
          </cell>
          <cell r="OS80">
            <v>431.65026593220239</v>
          </cell>
          <cell r="OT80">
            <v>429.06910562717911</v>
          </cell>
          <cell r="OU80">
            <v>415.69925290524958</v>
          </cell>
          <cell r="OV80">
            <v>421.88228698468208</v>
          </cell>
          <cell r="OW80">
            <v>415.91036632525919</v>
          </cell>
          <cell r="OX80">
            <v>440.92531496036054</v>
          </cell>
          <cell r="OY80">
            <v>461.67119174838069</v>
          </cell>
          <cell r="OZ80">
            <v>473.55528398609158</v>
          </cell>
          <cell r="PA80">
            <v>476.02292103695868</v>
          </cell>
          <cell r="PB80">
            <v>454.60287545013426</v>
          </cell>
          <cell r="PC80">
            <v>439.76817442238331</v>
          </cell>
          <cell r="PD80">
            <v>437.84027073776718</v>
          </cell>
          <cell r="PE80">
            <v>436.34256043732165</v>
          </cell>
          <cell r="PF80">
            <v>431.33857489228245</v>
          </cell>
          <cell r="PG80">
            <v>431.88229153060917</v>
          </cell>
          <cell r="PH80">
            <v>429.44253738427159</v>
          </cell>
          <cell r="PI80">
            <v>428.71559023046495</v>
          </cell>
          <cell r="PJ80">
            <v>427.65803149437903</v>
          </cell>
          <cell r="PK80">
            <v>421.02887094247342</v>
          </cell>
          <cell r="PL80">
            <v>421.35251179862024</v>
          </cell>
          <cell r="PM80">
            <v>419.41166247975826</v>
          </cell>
          <cell r="PN80">
            <v>441.45011105632778</v>
          </cell>
          <cell r="PO80">
            <v>471.83152299535271</v>
          </cell>
          <cell r="PP80">
            <v>476.62240348434449</v>
          </cell>
          <cell r="PQ80">
            <v>472.69190976369384</v>
          </cell>
          <cell r="PR80">
            <v>469.03825345230103</v>
          </cell>
          <cell r="PS80">
            <v>457.38817844903474</v>
          </cell>
          <cell r="PT80">
            <v>445.42242913377288</v>
          </cell>
          <cell r="PU80">
            <v>431.23401400029661</v>
          </cell>
          <cell r="PV80">
            <v>429.71140824937822</v>
          </cell>
          <cell r="PW80">
            <v>410.11968454527852</v>
          </cell>
          <cell r="PX80">
            <v>396.25192281389235</v>
          </cell>
          <cell r="PY80">
            <v>391.74684209632875</v>
          </cell>
          <cell r="PZ80">
            <v>387.76058256661895</v>
          </cell>
          <cell r="QA80">
            <v>400.447304127574</v>
          </cell>
          <cell r="QB80">
            <v>406.62436329889294</v>
          </cell>
          <cell r="QC80">
            <v>407.69287603318691</v>
          </cell>
          <cell r="QD80">
            <v>425.21827734804157</v>
          </cell>
          <cell r="QE80">
            <v>407.80639928734303</v>
          </cell>
          <cell r="QF80">
            <v>398.71557659268376</v>
          </cell>
          <cell r="QG80">
            <v>392.39312799060343</v>
          </cell>
          <cell r="QH80">
            <v>368.71556295490268</v>
          </cell>
          <cell r="QI80">
            <v>359.04616999125477</v>
          </cell>
          <cell r="QJ80">
            <v>351.1194585607052</v>
          </cell>
          <cell r="QK80">
            <v>340.3208079636097</v>
          </cell>
          <cell r="QL80">
            <v>322.08937167334557</v>
          </cell>
          <cell r="QM80">
            <v>316.19910809147359</v>
          </cell>
          <cell r="QN80">
            <v>329.6028186260462</v>
          </cell>
          <cell r="QO80">
            <v>330.30487032938004</v>
          </cell>
          <cell r="QP80">
            <v>328.70359495496751</v>
          </cell>
          <cell r="QQ80">
            <v>339.47336682951453</v>
          </cell>
          <cell r="QR80">
            <v>365.14953862917423</v>
          </cell>
          <cell r="QS80">
            <v>371.62135993409157</v>
          </cell>
          <cell r="QT80">
            <v>373.17284440755844</v>
          </cell>
          <cell r="QU80">
            <v>380.34572159779071</v>
          </cell>
          <cell r="QV80">
            <v>367.14714957511427</v>
          </cell>
          <cell r="QW80">
            <v>364.48234055650232</v>
          </cell>
          <cell r="QX80">
            <v>361.69902919363977</v>
          </cell>
          <cell r="QY80">
            <v>357.80438492166996</v>
          </cell>
          <cell r="QZ80">
            <v>363.30926693022246</v>
          </cell>
          <cell r="RA80">
            <v>359.26226250135898</v>
          </cell>
          <cell r="RB80">
            <v>350.58570010256767</v>
          </cell>
          <cell r="RC80">
            <v>359.47735919344427</v>
          </cell>
          <cell r="RD80">
            <v>362.95973480558393</v>
          </cell>
          <cell r="RE80">
            <v>363.16786077153682</v>
          </cell>
          <cell r="RF80">
            <v>365.10671845436093</v>
          </cell>
          <cell r="RG80">
            <v>355.03501501107218</v>
          </cell>
          <cell r="RH80">
            <v>355.83166942620278</v>
          </cell>
          <cell r="RI80">
            <v>360.29592160499101</v>
          </cell>
          <cell r="RJ80">
            <v>345.96112122273445</v>
          </cell>
          <cell r="RK80">
            <v>339.46241283130644</v>
          </cell>
          <cell r="RL80">
            <v>335.14255426526069</v>
          </cell>
          <cell r="RM80">
            <v>343.70957668197155</v>
          </cell>
          <cell r="RN80">
            <v>341.51778122234344</v>
          </cell>
          <cell r="RO80">
            <v>352.07843131291867</v>
          </cell>
          <cell r="RP80">
            <v>341.29272635006902</v>
          </cell>
          <cell r="RQ80">
            <v>347.15211957335475</v>
          </cell>
          <cell r="RR80">
            <v>366.26883808243275</v>
          </cell>
          <cell r="RS80">
            <v>367.49668169975286</v>
          </cell>
          <cell r="RT80">
            <v>363.54029671061039</v>
          </cell>
          <cell r="RU80">
            <v>362.4359345276356</v>
          </cell>
          <cell r="RV80">
            <v>365.68429290533066</v>
          </cell>
          <cell r="RW80">
            <v>368.88684365415571</v>
          </cell>
          <cell r="RX80">
            <v>374.96631265962122</v>
          </cell>
          <cell r="RY80">
            <v>375.60463200974465</v>
          </cell>
          <cell r="RZ80">
            <v>383.40985364198684</v>
          </cell>
          <cell r="SA80">
            <v>385.00017501819133</v>
          </cell>
          <cell r="SB80">
            <v>379.00535054433345</v>
          </cell>
          <cell r="SC80">
            <v>381.00495312631131</v>
          </cell>
          <cell r="SD80">
            <v>391.81854099369048</v>
          </cell>
          <cell r="SE80">
            <v>400.74505371522901</v>
          </cell>
          <cell r="SF80">
            <v>403.23758621656896</v>
          </cell>
          <cell r="SG80">
            <v>404.30709476888177</v>
          </cell>
          <cell r="SH80">
            <v>398.41483955097203</v>
          </cell>
          <cell r="SI80">
            <v>388.83805766308308</v>
          </cell>
          <cell r="SJ80">
            <v>376.91313688659665</v>
          </cell>
          <cell r="SK80">
            <v>366.26585062837597</v>
          </cell>
          <cell r="SL80">
            <v>365.26007442927357</v>
          </cell>
          <cell r="SM80">
            <v>364.2752104085684</v>
          </cell>
          <cell r="SN80">
            <v>364.22442368960384</v>
          </cell>
          <cell r="SO80">
            <v>362.17901347875596</v>
          </cell>
          <cell r="SP80">
            <v>360.02804655790334</v>
          </cell>
          <cell r="SQ80">
            <v>360.32679196357725</v>
          </cell>
          <cell r="SR80">
            <v>373.74344813239571</v>
          </cell>
          <cell r="TJ80" t="str">
            <v>TMT/ AUTO</v>
          </cell>
        </row>
        <row r="81">
          <cell r="A81" t="str">
            <v>XS1050461034 Corp</v>
          </cell>
          <cell r="B81" t="str">
            <v>TELEFO 5 7/8 PERP nc-24</v>
          </cell>
          <cell r="C81" t="str">
            <v>XS1050461034</v>
          </cell>
          <cell r="D81">
            <v>316.67605906361342</v>
          </cell>
          <cell r="E81">
            <v>314.69226541966202</v>
          </cell>
          <cell r="F81">
            <v>309.04785255670544</v>
          </cell>
          <cell r="G81">
            <v>311.62258473068471</v>
          </cell>
          <cell r="H81">
            <v>318.39987975019216</v>
          </cell>
          <cell r="I81">
            <v>330.59861082690952</v>
          </cell>
          <cell r="J81">
            <v>336.00404854828116</v>
          </cell>
          <cell r="K81">
            <v>337.84285727369786</v>
          </cell>
          <cell r="L81">
            <v>339.70366371089216</v>
          </cell>
          <cell r="M81">
            <v>343.80723685342076</v>
          </cell>
          <cell r="N81">
            <v>343.31528802639247</v>
          </cell>
          <cell r="O81">
            <v>339.02973381370305</v>
          </cell>
          <cell r="P81">
            <v>331.87747779798508</v>
          </cell>
          <cell r="Q81">
            <v>322.35646818220613</v>
          </cell>
          <cell r="R81">
            <v>316.35309265887742</v>
          </cell>
          <cell r="S81">
            <v>312.47749580204487</v>
          </cell>
          <cell r="T81">
            <v>310.97665192121269</v>
          </cell>
          <cell r="U81">
            <v>313.48239127188918</v>
          </cell>
          <cell r="V81">
            <v>315.78615163260702</v>
          </cell>
          <cell r="W81">
            <v>312.72347021555896</v>
          </cell>
          <cell r="X81">
            <v>330.58861186701057</v>
          </cell>
          <cell r="Y81">
            <v>345.45906502872708</v>
          </cell>
          <cell r="Z81">
            <v>348.93970296955109</v>
          </cell>
          <cell r="AA81">
            <v>350.89949910974502</v>
          </cell>
          <cell r="AB81">
            <v>357.38082491624357</v>
          </cell>
          <cell r="AC81">
            <v>357.92176864677668</v>
          </cell>
          <cell r="AD81">
            <v>361.93535115021467</v>
          </cell>
          <cell r="AE81">
            <v>353.25625395792724</v>
          </cell>
          <cell r="AF81">
            <v>349.2126745747924</v>
          </cell>
          <cell r="AG81">
            <v>347.54784775161744</v>
          </cell>
          <cell r="AH81">
            <v>347.76882476538418</v>
          </cell>
          <cell r="AI81">
            <v>359.14064185845854</v>
          </cell>
          <cell r="AJ81">
            <v>364.82705035299063</v>
          </cell>
          <cell r="AK81">
            <v>374.5320408309102</v>
          </cell>
          <cell r="AL81">
            <v>386.86575786626338</v>
          </cell>
          <cell r="AM81">
            <v>391.34629179698231</v>
          </cell>
          <cell r="AN81">
            <v>392.25219756382705</v>
          </cell>
          <cell r="AO81">
            <v>391.2113058383465</v>
          </cell>
          <cell r="AP81">
            <v>390.23240766423942</v>
          </cell>
          <cell r="AQ81">
            <v>386.06184149038791</v>
          </cell>
          <cell r="AR81">
            <v>389.741458733201</v>
          </cell>
          <cell r="AS81">
            <v>378.40563789576294</v>
          </cell>
          <cell r="AT81">
            <v>378.07267253112798</v>
          </cell>
          <cell r="AU81">
            <v>367.53676848560571</v>
          </cell>
          <cell r="AV81">
            <v>353.33924532508848</v>
          </cell>
          <cell r="AW81">
            <v>379.58951474779849</v>
          </cell>
          <cell r="AX81">
            <v>370.44246623224018</v>
          </cell>
          <cell r="AY81">
            <v>373.84711207783226</v>
          </cell>
          <cell r="AZ81">
            <v>342.52537019437551</v>
          </cell>
          <cell r="BA81">
            <v>320.13969877260922</v>
          </cell>
          <cell r="BB81">
            <v>298.1799830425382</v>
          </cell>
          <cell r="BC81">
            <v>315.90413935941461</v>
          </cell>
          <cell r="BD81">
            <v>342.59436301767823</v>
          </cell>
          <cell r="BE81">
            <v>348.3897601751089</v>
          </cell>
          <cell r="BF81">
            <v>365.98093032532933</v>
          </cell>
          <cell r="BG81">
            <v>366.93883068364858</v>
          </cell>
          <cell r="BH81">
            <v>369.40257440274951</v>
          </cell>
          <cell r="BI81">
            <v>360.50849957263466</v>
          </cell>
          <cell r="BJ81">
            <v>354.37813725858928</v>
          </cell>
          <cell r="BK81">
            <v>367.3317898076773</v>
          </cell>
          <cell r="BL81">
            <v>371.39736690258979</v>
          </cell>
          <cell r="BM81">
            <v>393.96101981055739</v>
          </cell>
          <cell r="BN81">
            <v>393.20009896224735</v>
          </cell>
          <cell r="BO81">
            <v>399.12548259836433</v>
          </cell>
          <cell r="BP81">
            <v>409.39941389453412</v>
          </cell>
          <cell r="BQ81">
            <v>432.65199513953922</v>
          </cell>
          <cell r="BR81">
            <v>442.21000090694423</v>
          </cell>
          <cell r="BS81">
            <v>443.4708697502017</v>
          </cell>
          <cell r="BT81">
            <v>418.27749038881063</v>
          </cell>
          <cell r="BU81">
            <v>404.53791959166523</v>
          </cell>
          <cell r="BV81">
            <v>404.33894028967615</v>
          </cell>
          <cell r="BW81">
            <v>398.32056632649903</v>
          </cell>
          <cell r="BX81">
            <v>406.55171011531354</v>
          </cell>
          <cell r="BY81">
            <v>445.34767452323439</v>
          </cell>
          <cell r="BZ81">
            <v>454.27674571299553</v>
          </cell>
          <cell r="CA81">
            <v>455.90757607251402</v>
          </cell>
          <cell r="CB81">
            <v>421.87811584842206</v>
          </cell>
          <cell r="CC81">
            <v>406.84467964035275</v>
          </cell>
          <cell r="CD81">
            <v>397.44365754336121</v>
          </cell>
          <cell r="CE81">
            <v>389.79945270061489</v>
          </cell>
          <cell r="CF81">
            <v>407.41562025058272</v>
          </cell>
          <cell r="CG81">
            <v>411.81616250210999</v>
          </cell>
          <cell r="CH81">
            <v>425.42074734061953</v>
          </cell>
          <cell r="CI81">
            <v>423.00699842101335</v>
          </cell>
          <cell r="CJ81">
            <v>394.1080045210719</v>
          </cell>
          <cell r="CK81">
            <v>380.3964308116436</v>
          </cell>
          <cell r="CL81">
            <v>383.77307956951853</v>
          </cell>
          <cell r="CM81">
            <v>357.04186017566923</v>
          </cell>
          <cell r="CN81">
            <v>347.66483558243516</v>
          </cell>
          <cell r="CO81">
            <v>397.16668635416033</v>
          </cell>
          <cell r="CP81">
            <v>450.19117069828508</v>
          </cell>
          <cell r="CQ81">
            <v>485.23952493607999</v>
          </cell>
          <cell r="CR81">
            <v>525.35235236269239</v>
          </cell>
          <cell r="CS81">
            <v>534.04844778680808</v>
          </cell>
          <cell r="CT81">
            <v>532.95756126183278</v>
          </cell>
          <cell r="CU81">
            <v>535.0803404483795</v>
          </cell>
          <cell r="CV81">
            <v>539.73485628134017</v>
          </cell>
          <cell r="CW81">
            <v>550.97668689572811</v>
          </cell>
          <cell r="CX81">
            <v>544.09640258926152</v>
          </cell>
          <cell r="CY81">
            <v>561.68957253146175</v>
          </cell>
          <cell r="CZ81">
            <v>585.41910416364669</v>
          </cell>
          <cell r="DA81">
            <v>677.4545305535197</v>
          </cell>
          <cell r="DB81">
            <v>706.59449938702585</v>
          </cell>
          <cell r="DC81">
            <v>679.98626719993354</v>
          </cell>
          <cell r="DD81">
            <v>719.23518449127664</v>
          </cell>
          <cell r="DE81">
            <v>710.92304912728071</v>
          </cell>
          <cell r="DF81">
            <v>601.36744520246975</v>
          </cell>
          <cell r="DG81">
            <v>516.82523936086898</v>
          </cell>
          <cell r="DH81">
            <v>434.21583246773486</v>
          </cell>
          <cell r="DI81">
            <v>424.16487797731162</v>
          </cell>
          <cell r="DJ81">
            <v>341.91443374454974</v>
          </cell>
          <cell r="DK81">
            <v>332.97736338686946</v>
          </cell>
          <cell r="DL81">
            <v>340.81454815566542</v>
          </cell>
          <cell r="DM81">
            <v>279.26695039367672</v>
          </cell>
          <cell r="DN81">
            <v>246.81732583361864</v>
          </cell>
          <cell r="DO81">
            <v>228.11027175867557</v>
          </cell>
          <cell r="DP81">
            <v>232.48581661045552</v>
          </cell>
          <cell r="DQ81">
            <v>260.64888706183433</v>
          </cell>
          <cell r="DR81">
            <v>262.88365459924938</v>
          </cell>
          <cell r="DS81">
            <v>234.04865404266118</v>
          </cell>
          <cell r="DT81">
            <v>217.41638414674998</v>
          </cell>
          <cell r="DU81">
            <v>212.31791449427604</v>
          </cell>
          <cell r="DV81">
            <v>202.62492276823519</v>
          </cell>
          <cell r="DW81">
            <v>184.61079661428928</v>
          </cell>
          <cell r="DX81">
            <v>187.61648395991324</v>
          </cell>
          <cell r="DY81">
            <v>190.79215362381936</v>
          </cell>
          <cell r="DZ81">
            <v>194.7377431999445</v>
          </cell>
          <cell r="EA81">
            <v>194.68774840044975</v>
          </cell>
          <cell r="EB81">
            <v>196.03860788279772</v>
          </cell>
          <cell r="EC81">
            <v>194.9697190696001</v>
          </cell>
          <cell r="ED81">
            <v>192.20800634551048</v>
          </cell>
          <cell r="EE81">
            <v>196.65254402059315</v>
          </cell>
          <cell r="EF81">
            <v>200.96109584105014</v>
          </cell>
          <cell r="EG81">
            <v>196.86152228248119</v>
          </cell>
          <cell r="EH81">
            <v>196.80752789902687</v>
          </cell>
          <cell r="EI81">
            <v>200.04219142633676</v>
          </cell>
          <cell r="EJ81">
            <v>205.66560647350551</v>
          </cell>
          <cell r="EK81">
            <v>214.22571604299543</v>
          </cell>
          <cell r="EL81">
            <v>213.71676898413898</v>
          </cell>
          <cell r="EM81">
            <v>211.98094954568145</v>
          </cell>
          <cell r="EN81">
            <v>204.3427440788746</v>
          </cell>
          <cell r="EO81">
            <v>207.63940115755796</v>
          </cell>
          <cell r="EP81">
            <v>212.51289421230555</v>
          </cell>
          <cell r="EQ81">
            <v>199.0042993888259</v>
          </cell>
          <cell r="ER81">
            <v>191.90003838062285</v>
          </cell>
          <cell r="ES81">
            <v>184.90276624333859</v>
          </cell>
          <cell r="ET81">
            <v>184.39081949651242</v>
          </cell>
          <cell r="EU81">
            <v>182.41402512449025</v>
          </cell>
          <cell r="EV81">
            <v>189.18232108008863</v>
          </cell>
          <cell r="EW81">
            <v>197.19048806315661</v>
          </cell>
          <cell r="EX81">
            <v>201.24106671822071</v>
          </cell>
          <cell r="EY81">
            <v>200.55313827717305</v>
          </cell>
          <cell r="EZ81">
            <v>199.40025820082425</v>
          </cell>
          <cell r="FA81">
            <v>201.25306547009944</v>
          </cell>
          <cell r="FB81">
            <v>203.10087325942519</v>
          </cell>
          <cell r="FC81">
            <v>209.98615704584122</v>
          </cell>
          <cell r="FD81">
            <v>205.92857911884784</v>
          </cell>
          <cell r="FE81">
            <v>200.18817624086142</v>
          </cell>
          <cell r="FF81">
            <v>190.59117452985046</v>
          </cell>
          <cell r="FG81">
            <v>185.68468490743638</v>
          </cell>
          <cell r="FH81">
            <v>183.42591986626385</v>
          </cell>
          <cell r="FI81">
            <v>181.81708721852303</v>
          </cell>
          <cell r="FJ81">
            <v>185.88866368937491</v>
          </cell>
          <cell r="FK81">
            <v>188.00744329196215</v>
          </cell>
          <cell r="FL81">
            <v>186.74357476073504</v>
          </cell>
          <cell r="FM81">
            <v>190.19921530181168</v>
          </cell>
          <cell r="FN81">
            <v>189.76326065021752</v>
          </cell>
          <cell r="FO81">
            <v>190.662167145133</v>
          </cell>
          <cell r="FP81">
            <v>191.82904576534031</v>
          </cell>
          <cell r="FQ81">
            <v>191.55707405608894</v>
          </cell>
          <cell r="FR81">
            <v>192.89193520259857</v>
          </cell>
          <cell r="FS81">
            <v>197.73343158566951</v>
          </cell>
          <cell r="FT81">
            <v>198.38236408311127</v>
          </cell>
          <cell r="FU81">
            <v>193.85483504086733</v>
          </cell>
          <cell r="FV81">
            <v>197.47745821225641</v>
          </cell>
          <cell r="FW81">
            <v>203.18786421054602</v>
          </cell>
          <cell r="FX81">
            <v>207.48541717511415</v>
          </cell>
          <cell r="FY81">
            <v>214.32670553797482</v>
          </cell>
          <cell r="FZ81">
            <v>216.41648815685511</v>
          </cell>
          <cell r="GA81">
            <v>202.83390103012323</v>
          </cell>
          <cell r="GB81">
            <v>204.35574272674324</v>
          </cell>
          <cell r="GC81">
            <v>207.45542029541733</v>
          </cell>
          <cell r="GD81">
            <v>220.61405152243375</v>
          </cell>
          <cell r="GE81">
            <v>224.93360219877957</v>
          </cell>
          <cell r="GF81">
            <v>235.04455044859645</v>
          </cell>
          <cell r="GG81">
            <v>249.33706372815371</v>
          </cell>
          <cell r="GH81">
            <v>254.82649271267653</v>
          </cell>
          <cell r="GI81">
            <v>255.57241512113808</v>
          </cell>
          <cell r="GJ81">
            <v>247.81722182351351</v>
          </cell>
          <cell r="GK81">
            <v>246.49535932487248</v>
          </cell>
          <cell r="GL81">
            <v>247.51525323456525</v>
          </cell>
          <cell r="GM81">
            <v>247.09029743885995</v>
          </cell>
          <cell r="GN81">
            <v>244.16060218846798</v>
          </cell>
          <cell r="GO81">
            <v>237.42130321657658</v>
          </cell>
          <cell r="GP81">
            <v>237.27031892210243</v>
          </cell>
          <cell r="GQ81">
            <v>233.96366288352013</v>
          </cell>
          <cell r="GR81">
            <v>221.61094782435893</v>
          </cell>
          <cell r="GS81">
            <v>220.97901355874541</v>
          </cell>
          <cell r="GT81">
            <v>220.21509302246571</v>
          </cell>
          <cell r="GU81">
            <v>225.80451160597801</v>
          </cell>
          <cell r="GV81">
            <v>234.39461805516481</v>
          </cell>
          <cell r="GW81">
            <v>235.02455252879858</v>
          </cell>
          <cell r="GX81">
            <v>229.21015734755994</v>
          </cell>
          <cell r="GY81">
            <v>224.35466242063043</v>
          </cell>
          <cell r="GZ81">
            <v>219.79113712275029</v>
          </cell>
          <cell r="HA81">
            <v>221.03400783818958</v>
          </cell>
          <cell r="HB81">
            <v>224.62063475394248</v>
          </cell>
          <cell r="HC81">
            <v>228.08027487897874</v>
          </cell>
          <cell r="HD81">
            <v>230.06806810688974</v>
          </cell>
          <cell r="HE81">
            <v>233.5787029274106</v>
          </cell>
          <cell r="HF81">
            <v>237.9192514195442</v>
          </cell>
          <cell r="HG81">
            <v>238.65917445206642</v>
          </cell>
          <cell r="HH81">
            <v>241.66186210972072</v>
          </cell>
          <cell r="HI81">
            <v>245.71344066077472</v>
          </cell>
          <cell r="HJ81">
            <v>248.73912592619655</v>
          </cell>
          <cell r="HK81">
            <v>249.89000621056556</v>
          </cell>
          <cell r="HL81">
            <v>259.15604234892129</v>
          </cell>
          <cell r="HM81">
            <v>262.84065907168389</v>
          </cell>
          <cell r="HN81">
            <v>263.75256421446795</v>
          </cell>
          <cell r="HO81">
            <v>257.01026555460692</v>
          </cell>
          <cell r="HP81">
            <v>256.84028323632481</v>
          </cell>
          <cell r="HQ81">
            <v>258.9850601346493</v>
          </cell>
          <cell r="HR81">
            <v>250.65492664283516</v>
          </cell>
          <cell r="HS81">
            <v>243.54366636270282</v>
          </cell>
          <cell r="HT81">
            <v>250.03599102509023</v>
          </cell>
          <cell r="HU81">
            <v>249.8240130752325</v>
          </cell>
          <cell r="HV81">
            <v>253.41963905489445</v>
          </cell>
          <cell r="HW81">
            <v>254.93648127156496</v>
          </cell>
          <cell r="HX81">
            <v>245.26848694527149</v>
          </cell>
          <cell r="HY81">
            <v>243.50567031508686</v>
          </cell>
          <cell r="HZ81">
            <v>235.81347046482563</v>
          </cell>
          <cell r="IA81">
            <v>246.73933394640682</v>
          </cell>
          <cell r="IB81">
            <v>243.21570047801734</v>
          </cell>
          <cell r="IC81">
            <v>234.67958841228486</v>
          </cell>
          <cell r="ID81">
            <v>223.9767017364502</v>
          </cell>
          <cell r="IE81">
            <v>219.32718538343906</v>
          </cell>
          <cell r="IF81">
            <v>213.67077376860382</v>
          </cell>
          <cell r="IG81">
            <v>260.83486771595483</v>
          </cell>
          <cell r="IH81">
            <v>257.63720034027097</v>
          </cell>
          <cell r="II81">
            <v>253.28865268021821</v>
          </cell>
          <cell r="IJ81">
            <v>251.81380609512328</v>
          </cell>
          <cell r="IK81">
            <v>247.18328776592017</v>
          </cell>
          <cell r="IL81">
            <v>259.54000240904094</v>
          </cell>
          <cell r="IM81">
            <v>261.30781851917504</v>
          </cell>
          <cell r="IN81">
            <v>251.23786600494387</v>
          </cell>
          <cell r="IO81">
            <v>250.22297157520055</v>
          </cell>
          <cell r="IP81">
            <v>249.27407028079034</v>
          </cell>
          <cell r="IQ81">
            <v>246.19239083993435</v>
          </cell>
          <cell r="IR81">
            <v>240.58397423261405</v>
          </cell>
          <cell r="IS81">
            <v>234.58959777319433</v>
          </cell>
          <cell r="IT81">
            <v>236.7393741514683</v>
          </cell>
          <cell r="IU81">
            <v>238.60917965257167</v>
          </cell>
          <cell r="IV81">
            <v>249.66402971684931</v>
          </cell>
          <cell r="IW81">
            <v>266.13031687843801</v>
          </cell>
          <cell r="IX81">
            <v>270.42986963498595</v>
          </cell>
          <cell r="IY81">
            <v>284.32542420655489</v>
          </cell>
          <cell r="IZ81">
            <v>291.60266722100971</v>
          </cell>
          <cell r="JA81">
            <v>273.64553513848779</v>
          </cell>
          <cell r="JB81">
            <v>264.74146134847405</v>
          </cell>
          <cell r="JC81">
            <v>259.55100126492977</v>
          </cell>
          <cell r="JD81">
            <v>262.16772907048465</v>
          </cell>
          <cell r="JE81">
            <v>269.7749377616048</v>
          </cell>
          <cell r="JF81">
            <v>277.96208612686394</v>
          </cell>
          <cell r="JG81">
            <v>285.31332144457105</v>
          </cell>
          <cell r="JH81">
            <v>301.79460704600814</v>
          </cell>
          <cell r="JI81">
            <v>286.47420068883901</v>
          </cell>
          <cell r="JJ81">
            <v>267.43018166530135</v>
          </cell>
          <cell r="JK81">
            <v>260.92485835504533</v>
          </cell>
          <cell r="JL81">
            <v>256.88227886790037</v>
          </cell>
          <cell r="JM81">
            <v>242.80274343419075</v>
          </cell>
          <cell r="JN81">
            <v>234.7665793634057</v>
          </cell>
          <cell r="JO81">
            <v>229.2171566194892</v>
          </cell>
          <cell r="JP81">
            <v>241.1799122425914</v>
          </cell>
          <cell r="JQ81">
            <v>247.96720622199774</v>
          </cell>
          <cell r="JR81">
            <v>249.16608151388169</v>
          </cell>
          <cell r="JS81">
            <v>248.6001403836012</v>
          </cell>
          <cell r="JT81">
            <v>248.46615432095527</v>
          </cell>
          <cell r="JU81">
            <v>237.19532672286033</v>
          </cell>
          <cell r="JV81">
            <v>229.7201043024063</v>
          </cell>
          <cell r="JW81">
            <v>230.62601006925107</v>
          </cell>
          <cell r="JX81">
            <v>230.16605791389941</v>
          </cell>
          <cell r="JY81">
            <v>231.91387610423564</v>
          </cell>
          <cell r="JZ81">
            <v>242.50377453321218</v>
          </cell>
          <cell r="KA81">
            <v>247.79822379970551</v>
          </cell>
          <cell r="KB81">
            <v>236.5813905850649</v>
          </cell>
          <cell r="KC81">
            <v>225.75651659846307</v>
          </cell>
          <cell r="KD81">
            <v>220.05910924804209</v>
          </cell>
          <cell r="KE81">
            <v>221.71093742334844</v>
          </cell>
          <cell r="KF81">
            <v>227.27635850310327</v>
          </cell>
          <cell r="KG81">
            <v>232.03586341500284</v>
          </cell>
          <cell r="KH81">
            <v>244.28458929121496</v>
          </cell>
          <cell r="KI81">
            <v>253.06367608249187</v>
          </cell>
          <cell r="KJ81">
            <v>259.14504349303246</v>
          </cell>
          <cell r="KK81">
            <v>250.6669253947139</v>
          </cell>
          <cell r="KL81">
            <v>245.49946291893721</v>
          </cell>
          <cell r="KM81">
            <v>241.85584193176032</v>
          </cell>
          <cell r="KN81">
            <v>238.11523103356359</v>
          </cell>
          <cell r="KO81">
            <v>240.62097038424014</v>
          </cell>
          <cell r="KP81">
            <v>262.51369308298825</v>
          </cell>
          <cell r="KQ81">
            <v>276.83220365828276</v>
          </cell>
          <cell r="KR81">
            <v>278.54902507293224</v>
          </cell>
          <cell r="KS81">
            <v>282.15664980447292</v>
          </cell>
          <cell r="KT81">
            <v>283.54950491839651</v>
          </cell>
          <cell r="KU81">
            <v>274.4774486020803</v>
          </cell>
          <cell r="KV81">
            <v>283.95046321034431</v>
          </cell>
          <cell r="KW81">
            <v>293.13050829356911</v>
          </cell>
          <cell r="KX81">
            <v>295.20229278463125</v>
          </cell>
          <cell r="KY81">
            <v>301.83460288560389</v>
          </cell>
          <cell r="KZ81">
            <v>315.13921892714501</v>
          </cell>
          <cell r="LA81">
            <v>325.12618007421497</v>
          </cell>
          <cell r="LB81">
            <v>323.85831195902824</v>
          </cell>
          <cell r="LC81">
            <v>317.46597689563038</v>
          </cell>
          <cell r="LD81">
            <v>324.56823811185359</v>
          </cell>
          <cell r="LE81">
            <v>322.7314291784167</v>
          </cell>
          <cell r="LF81">
            <v>325.69512089246513</v>
          </cell>
          <cell r="LG81">
            <v>324.42025350534919</v>
          </cell>
          <cell r="LH81">
            <v>329.72570162773133</v>
          </cell>
          <cell r="LI81">
            <v>318.74784355467557</v>
          </cell>
          <cell r="LJ81">
            <v>313.25841457015275</v>
          </cell>
          <cell r="LK81">
            <v>315.76515381681918</v>
          </cell>
          <cell r="LL81">
            <v>318.71784667497872</v>
          </cell>
          <cell r="LM81">
            <v>316.83804221397634</v>
          </cell>
          <cell r="LN81">
            <v>323.37936177986859</v>
          </cell>
          <cell r="LO81">
            <v>324.38025766575333</v>
          </cell>
          <cell r="LP81">
            <v>327.9988812531829</v>
          </cell>
          <cell r="LQ81">
            <v>317.02102318012714</v>
          </cell>
          <cell r="LR81">
            <v>326.47503976458313</v>
          </cell>
          <cell r="LS81">
            <v>319.63175160974265</v>
          </cell>
          <cell r="LT81">
            <v>309.91276258796455</v>
          </cell>
          <cell r="LU81">
            <v>291.15571371352672</v>
          </cell>
          <cell r="LV81">
            <v>291.16271298545598</v>
          </cell>
          <cell r="LW81">
            <v>290.23680929881334</v>
          </cell>
          <cell r="LX81">
            <v>296.94211180704832</v>
          </cell>
          <cell r="LY81">
            <v>303.17546340805291</v>
          </cell>
          <cell r="LZ81">
            <v>308.39892005926367</v>
          </cell>
          <cell r="MA81">
            <v>301.25066362750528</v>
          </cell>
          <cell r="MB81">
            <v>294.05541208422187</v>
          </cell>
          <cell r="MC81">
            <v>288.97194087159636</v>
          </cell>
          <cell r="MD81">
            <v>287.94204800200458</v>
          </cell>
          <cell r="ME81">
            <v>284.43041328549384</v>
          </cell>
          <cell r="MF81">
            <v>285.06034775912758</v>
          </cell>
          <cell r="MG81">
            <v>284.10444719278814</v>
          </cell>
          <cell r="MH81">
            <v>299.28986759132147</v>
          </cell>
          <cell r="MI81">
            <v>312.82046012657884</v>
          </cell>
          <cell r="MJ81">
            <v>322.51745143657922</v>
          </cell>
          <cell r="MK81">
            <v>320.68964156705141</v>
          </cell>
          <cell r="ML81">
            <v>320.21669076383114</v>
          </cell>
          <cell r="MM81">
            <v>319.9957137500644</v>
          </cell>
          <cell r="MN81">
            <v>319.82873111975198</v>
          </cell>
          <cell r="MO81">
            <v>317.66995567756891</v>
          </cell>
          <cell r="MP81">
            <v>320.66964364725351</v>
          </cell>
          <cell r="MQ81">
            <v>319.12080475890639</v>
          </cell>
          <cell r="MR81">
            <v>334.40821454840898</v>
          </cell>
          <cell r="MS81">
            <v>342.99732110160591</v>
          </cell>
          <cell r="MT81">
            <v>350.2355681724548</v>
          </cell>
          <cell r="MU81">
            <v>348.83071430665257</v>
          </cell>
          <cell r="MV81">
            <v>358.40971788984535</v>
          </cell>
          <cell r="MW81">
            <v>355.34103709685803</v>
          </cell>
          <cell r="MX81">
            <v>346.34997235572342</v>
          </cell>
          <cell r="MY81">
            <v>341.51847493255138</v>
          </cell>
          <cell r="MZ81">
            <v>329.09676705008741</v>
          </cell>
          <cell r="NA81">
            <v>333.77927997076512</v>
          </cell>
          <cell r="NB81">
            <v>337.38390501433611</v>
          </cell>
          <cell r="NC81">
            <v>335.25812613981964</v>
          </cell>
          <cell r="ND81">
            <v>354.42013289016484</v>
          </cell>
          <cell r="NE81">
            <v>360.94745391219857</v>
          </cell>
          <cell r="NF81">
            <v>367.0878151861429</v>
          </cell>
          <cell r="NG81">
            <v>384.89796255815025</v>
          </cell>
          <cell r="NH81">
            <v>382.247238288939</v>
          </cell>
          <cell r="NI81">
            <v>374.73202002888917</v>
          </cell>
          <cell r="NJ81">
            <v>343.30228937852382</v>
          </cell>
          <cell r="NK81">
            <v>337.10393413716554</v>
          </cell>
          <cell r="NL81">
            <v>335.29212260347606</v>
          </cell>
          <cell r="NM81">
            <v>316.72505396711824</v>
          </cell>
          <cell r="NN81">
            <v>316.97602786058189</v>
          </cell>
          <cell r="NO81">
            <v>330.80358950483799</v>
          </cell>
          <cell r="NP81">
            <v>342.43038007533551</v>
          </cell>
          <cell r="NQ81">
            <v>355.99396917825936</v>
          </cell>
          <cell r="NR81">
            <v>350.22756900453567</v>
          </cell>
          <cell r="NS81">
            <v>345.77103257757426</v>
          </cell>
          <cell r="NT81">
            <v>339.8246511256695</v>
          </cell>
          <cell r="NU81">
            <v>344.75713804382087</v>
          </cell>
          <cell r="NV81">
            <v>348.38376079916958</v>
          </cell>
          <cell r="NW81">
            <v>347.24787895464897</v>
          </cell>
          <cell r="NX81">
            <v>345.88802040839192</v>
          </cell>
          <cell r="NY81">
            <v>349.03269329661134</v>
          </cell>
          <cell r="NZ81">
            <v>373.72512476706504</v>
          </cell>
          <cell r="OA81">
            <v>381.239343131125</v>
          </cell>
          <cell r="OB81">
            <v>370.46446394401789</v>
          </cell>
          <cell r="OC81">
            <v>350.67652230399847</v>
          </cell>
          <cell r="OD81">
            <v>354.66110782372948</v>
          </cell>
          <cell r="OE81">
            <v>364.45708883672955</v>
          </cell>
          <cell r="OF81">
            <v>364.5050838442445</v>
          </cell>
          <cell r="OG81">
            <v>363.43419523906704</v>
          </cell>
          <cell r="OH81">
            <v>384.15503983765842</v>
          </cell>
          <cell r="OI81">
            <v>397.27167543309923</v>
          </cell>
          <cell r="OJ81">
            <v>396.67973700708148</v>
          </cell>
          <cell r="OK81">
            <v>401.71021373224261</v>
          </cell>
          <cell r="OL81">
            <v>411.9441491888166</v>
          </cell>
          <cell r="OM81">
            <v>411.58318673646448</v>
          </cell>
          <cell r="ON81">
            <v>407.92756699740892</v>
          </cell>
          <cell r="OO81">
            <v>399.528440682292</v>
          </cell>
          <cell r="OP81">
            <v>399.27146741288897</v>
          </cell>
          <cell r="OQ81">
            <v>410.08134295964243</v>
          </cell>
          <cell r="OR81">
            <v>404.87388464426994</v>
          </cell>
          <cell r="OS81">
            <v>414.90684100687503</v>
          </cell>
          <cell r="OT81">
            <v>415.27380283516646</v>
          </cell>
          <cell r="OU81">
            <v>405.38383159911632</v>
          </cell>
          <cell r="OV81">
            <v>409.06144904994966</v>
          </cell>
          <cell r="OW81">
            <v>404.71990066182616</v>
          </cell>
          <cell r="OX81">
            <v>420.38927071946858</v>
          </cell>
          <cell r="OY81">
            <v>432.06405629748105</v>
          </cell>
          <cell r="OZ81">
            <v>443.27589003217219</v>
          </cell>
          <cell r="PA81">
            <v>445.54065444928409</v>
          </cell>
          <cell r="PB81">
            <v>428.0084781624675</v>
          </cell>
          <cell r="PC81">
            <v>416.22870350551602</v>
          </cell>
          <cell r="PD81">
            <v>415.47978140908481</v>
          </cell>
          <cell r="PE81">
            <v>416.2726989290714</v>
          </cell>
          <cell r="PF81">
            <v>411.1332335410118</v>
          </cell>
          <cell r="PG81">
            <v>412.25511684167384</v>
          </cell>
          <cell r="PH81">
            <v>406.67969680202003</v>
          </cell>
          <cell r="PI81">
            <v>404.30394393002985</v>
          </cell>
          <cell r="PJ81">
            <v>401.52223328614235</v>
          </cell>
          <cell r="PK81">
            <v>395.56385308235883</v>
          </cell>
          <cell r="PL81">
            <v>393.62105517399311</v>
          </cell>
          <cell r="PM81">
            <v>390.5293767732382</v>
          </cell>
          <cell r="PN81">
            <v>407.23563897240166</v>
          </cell>
          <cell r="PO81">
            <v>429.75229676884413</v>
          </cell>
          <cell r="PP81">
            <v>433.4759094352126</v>
          </cell>
          <cell r="PQ81">
            <v>432.13204922479395</v>
          </cell>
          <cell r="PR81">
            <v>432.1540469365716</v>
          </cell>
          <cell r="PS81">
            <v>417.14860781621934</v>
          </cell>
          <cell r="PT81">
            <v>408.78947734069823</v>
          </cell>
          <cell r="PU81">
            <v>396.80972348576785</v>
          </cell>
          <cell r="PV81">
            <v>399.43445045924187</v>
          </cell>
          <cell r="PW81">
            <v>387.24371855044365</v>
          </cell>
          <cell r="PX81">
            <v>375.28096292734148</v>
          </cell>
          <cell r="PY81">
            <v>372.84621619194746</v>
          </cell>
          <cell r="PZ81">
            <v>368.37568122112748</v>
          </cell>
          <cell r="QA81">
            <v>376.79880504000187</v>
          </cell>
          <cell r="QB81">
            <v>381.05636216497419</v>
          </cell>
          <cell r="QC81">
            <v>382.43921831899883</v>
          </cell>
          <cell r="QD81">
            <v>396.38976717001196</v>
          </cell>
          <cell r="QE81">
            <v>381.64330111104249</v>
          </cell>
          <cell r="QF81">
            <v>375.04098788976665</v>
          </cell>
          <cell r="QG81">
            <v>369.62055172854662</v>
          </cell>
          <cell r="QH81">
            <v>353.0702733038068</v>
          </cell>
          <cell r="QI81">
            <v>344.84712868291138</v>
          </cell>
          <cell r="QJ81">
            <v>338.91874535882476</v>
          </cell>
          <cell r="QK81">
            <v>329.58371639716626</v>
          </cell>
          <cell r="QL81">
            <v>315.91913779926301</v>
          </cell>
          <cell r="QM81">
            <v>315.91113863134387</v>
          </cell>
          <cell r="QN81">
            <v>320.82662731766703</v>
          </cell>
          <cell r="QO81">
            <v>319.7397403766513</v>
          </cell>
          <cell r="QP81">
            <v>317.63895890188218</v>
          </cell>
          <cell r="QQ81">
            <v>324.27526858681443</v>
          </cell>
          <cell r="QR81">
            <v>336.36301120865346</v>
          </cell>
          <cell r="QS81">
            <v>345.3700742856264</v>
          </cell>
          <cell r="QT81">
            <v>347.15188893961903</v>
          </cell>
          <cell r="QU81">
            <v>350.63952615237235</v>
          </cell>
          <cell r="QV81">
            <v>338.94374275857211</v>
          </cell>
          <cell r="QW81">
            <v>337.23991999179123</v>
          </cell>
          <cell r="QX81">
            <v>334.52120279526707</v>
          </cell>
          <cell r="QY81">
            <v>329.01277578693629</v>
          </cell>
          <cell r="QZ81">
            <v>333.06235454601045</v>
          </cell>
          <cell r="RA81">
            <v>332.00646438068151</v>
          </cell>
          <cell r="RB81">
            <v>324.86620711684225</v>
          </cell>
          <cell r="RC81">
            <v>326.64002260291574</v>
          </cell>
          <cell r="RD81">
            <v>327.25095905274156</v>
          </cell>
          <cell r="RE81">
            <v>325.9950896894336</v>
          </cell>
          <cell r="RF81">
            <v>324.38525714570284</v>
          </cell>
          <cell r="RG81">
            <v>313.53738555133344</v>
          </cell>
          <cell r="RH81">
            <v>313.59837920671697</v>
          </cell>
          <cell r="RI81">
            <v>315.70416016143565</v>
          </cell>
          <cell r="RJ81">
            <v>308.12494855803249</v>
          </cell>
          <cell r="RK81">
            <v>304.94727910214664</v>
          </cell>
          <cell r="RL81">
            <v>305.72319839030501</v>
          </cell>
          <cell r="RM81">
            <v>316.67105958366398</v>
          </cell>
          <cell r="RN81">
            <v>316.07012209373715</v>
          </cell>
          <cell r="RO81">
            <v>325.40915063935518</v>
          </cell>
          <cell r="RP81">
            <v>319.74873944056031</v>
          </cell>
          <cell r="RQ81">
            <v>321.32157583266496</v>
          </cell>
          <cell r="RR81">
            <v>346.21598629307749</v>
          </cell>
          <cell r="RS81">
            <v>347.68083391827344</v>
          </cell>
          <cell r="RT81">
            <v>343.10331007653474</v>
          </cell>
          <cell r="RU81">
            <v>342.33339016431574</v>
          </cell>
          <cell r="RV81">
            <v>344.19719628947973</v>
          </cell>
          <cell r="RW81">
            <v>348.39475965505835</v>
          </cell>
          <cell r="RX81">
            <v>356.28193922334913</v>
          </cell>
          <cell r="RY81">
            <v>363.16622311377529</v>
          </cell>
          <cell r="RZ81">
            <v>372.61624011427159</v>
          </cell>
          <cell r="SA81">
            <v>374.63303032588959</v>
          </cell>
          <cell r="SB81">
            <v>369.12460331755875</v>
          </cell>
          <cell r="SC81">
            <v>372.74722648894789</v>
          </cell>
          <cell r="SD81">
            <v>383.85307124871014</v>
          </cell>
          <cell r="SE81">
            <v>391.64926028192042</v>
          </cell>
          <cell r="SF81">
            <v>395.81782666379212</v>
          </cell>
          <cell r="SG81">
            <v>394.21699318397043</v>
          </cell>
          <cell r="SH81">
            <v>389.35149929714203</v>
          </cell>
          <cell r="SI81">
            <v>380.91137724643949</v>
          </cell>
          <cell r="SJ81">
            <v>366.58986698317528</v>
          </cell>
          <cell r="SK81">
            <v>359.10964508277175</v>
          </cell>
          <cell r="SL81">
            <v>357.95776490241292</v>
          </cell>
          <cell r="SM81">
            <v>353.51322722733022</v>
          </cell>
          <cell r="SN81">
            <v>358.05175512546299</v>
          </cell>
          <cell r="SO81">
            <v>354.03017345410586</v>
          </cell>
          <cell r="SP81">
            <v>350.49354133784766</v>
          </cell>
          <cell r="SQ81">
            <v>353.54122431504726</v>
          </cell>
          <cell r="SR81">
            <v>365.69296028023956</v>
          </cell>
          <cell r="TJ81" t="str">
            <v>TMT/ AUTO</v>
          </cell>
        </row>
        <row r="82">
          <cell r="A82" t="str">
            <v>XS1933828433 Corp</v>
          </cell>
          <cell r="B82" t="str">
            <v>TELEFO 4 3/8 PERP nc-24</v>
          </cell>
          <cell r="C82" t="str">
            <v>XS1933828433</v>
          </cell>
          <cell r="D82">
            <v>330.55336377882958</v>
          </cell>
          <cell r="E82">
            <v>325.77246674680708</v>
          </cell>
          <cell r="F82">
            <v>319.94558904075626</v>
          </cell>
          <cell r="G82">
            <v>322.25593074417111</v>
          </cell>
          <cell r="H82">
            <v>326.35923639321328</v>
          </cell>
          <cell r="I82">
            <v>340.48966994762424</v>
          </cell>
          <cell r="J82">
            <v>346.3481821911335</v>
          </cell>
          <cell r="K82">
            <v>346.80535228085517</v>
          </cell>
          <cell r="L82">
            <v>345.79712895798684</v>
          </cell>
          <cell r="M82">
            <v>350.88824855089189</v>
          </cell>
          <cell r="N82">
            <v>349.90757788968085</v>
          </cell>
          <cell r="O82">
            <v>347.10639062118531</v>
          </cell>
          <cell r="P82">
            <v>342.7612338309288</v>
          </cell>
          <cell r="Q82">
            <v>331.28708095407484</v>
          </cell>
          <cell r="R82">
            <v>324.90404767012598</v>
          </cell>
          <cell r="S82">
            <v>318.87409664297104</v>
          </cell>
          <cell r="T82">
            <v>317.38931432032587</v>
          </cell>
          <cell r="U82">
            <v>318.77000881004329</v>
          </cell>
          <cell r="V82">
            <v>321.17423365688325</v>
          </cell>
          <cell r="W82">
            <v>319.90681122064592</v>
          </cell>
          <cell r="X82">
            <v>342.77143852043156</v>
          </cell>
          <cell r="Y82">
            <v>355.37525052523614</v>
          </cell>
          <cell r="Z82">
            <v>358.85607011461258</v>
          </cell>
          <cell r="AA82">
            <v>364.00637690663336</v>
          </cell>
          <cell r="AB82">
            <v>374.10697857642174</v>
          </cell>
          <cell r="AC82">
            <v>374.73864885663983</v>
          </cell>
          <cell r="AD82">
            <v>378.62357415032386</v>
          </cell>
          <cell r="AE82">
            <v>368.40765948915481</v>
          </cell>
          <cell r="AF82">
            <v>363.67166309094432</v>
          </cell>
          <cell r="AG82">
            <v>362.54098349404336</v>
          </cell>
          <cell r="AH82">
            <v>362.76854806995397</v>
          </cell>
          <cell r="AI82">
            <v>373.5538844053745</v>
          </cell>
          <cell r="AJ82">
            <v>381.3114893653393</v>
          </cell>
          <cell r="AK82">
            <v>387.72105484199528</v>
          </cell>
          <cell r="AL82">
            <v>396.01134459400174</v>
          </cell>
          <cell r="AM82">
            <v>399.32582774448395</v>
          </cell>
          <cell r="AN82">
            <v>399.96974365210531</v>
          </cell>
          <cell r="AO82">
            <v>398.61864276194569</v>
          </cell>
          <cell r="AP82">
            <v>394.43982241058353</v>
          </cell>
          <cell r="AQ82">
            <v>389.3374776592255</v>
          </cell>
          <cell r="AR82">
            <v>391.65802405214311</v>
          </cell>
          <cell r="AS82">
            <v>375.11418143033978</v>
          </cell>
          <cell r="AT82">
            <v>374.73558744978902</v>
          </cell>
          <cell r="AU82">
            <v>366.37182393336298</v>
          </cell>
          <cell r="AV82">
            <v>355.71506668567656</v>
          </cell>
          <cell r="AW82">
            <v>380.24407884335523</v>
          </cell>
          <cell r="AX82">
            <v>376.29996635055545</v>
          </cell>
          <cell r="AY82">
            <v>382.91770749306681</v>
          </cell>
          <cell r="AZ82">
            <v>347.04618295311928</v>
          </cell>
          <cell r="BA82">
            <v>322.95597244405747</v>
          </cell>
          <cell r="BB82">
            <v>306.1049686682224</v>
          </cell>
          <cell r="BC82">
            <v>323.07638778018952</v>
          </cell>
          <cell r="BD82">
            <v>346.71657148218156</v>
          </cell>
          <cell r="BE82">
            <v>356.29469304943086</v>
          </cell>
          <cell r="BF82">
            <v>378.48274943518641</v>
          </cell>
          <cell r="BG82">
            <v>382.64932415914535</v>
          </cell>
          <cell r="BH82">
            <v>383.1911931717396</v>
          </cell>
          <cell r="BI82">
            <v>374.07636450791358</v>
          </cell>
          <cell r="BJ82">
            <v>369.30159028959275</v>
          </cell>
          <cell r="BK82">
            <v>382.84729513549803</v>
          </cell>
          <cell r="BL82">
            <v>385.71685382366184</v>
          </cell>
          <cell r="BM82">
            <v>402.65969980502132</v>
          </cell>
          <cell r="BN82">
            <v>408.89578556013112</v>
          </cell>
          <cell r="BO82">
            <v>410.84386078619957</v>
          </cell>
          <cell r="BP82">
            <v>420.91282791852956</v>
          </cell>
          <cell r="BQ82">
            <v>439.6272079975605</v>
          </cell>
          <cell r="BR82">
            <v>447.79810288238525</v>
          </cell>
          <cell r="BS82">
            <v>446.02350737786293</v>
          </cell>
          <cell r="BT82">
            <v>425.1794085996151</v>
          </cell>
          <cell r="BU82">
            <v>414.06037891745569</v>
          </cell>
          <cell r="BV82">
            <v>413.94710686397553</v>
          </cell>
          <cell r="BW82">
            <v>416.36561827611922</v>
          </cell>
          <cell r="BX82">
            <v>413.64198664784436</v>
          </cell>
          <cell r="BY82">
            <v>447.28378653144836</v>
          </cell>
          <cell r="BZ82">
            <v>454.3617591705322</v>
          </cell>
          <cell r="CA82">
            <v>457.39153148388863</v>
          </cell>
          <cell r="CB82">
            <v>431.05730975317954</v>
          </cell>
          <cell r="CC82">
            <v>416.96769495677944</v>
          </cell>
          <cell r="CD82">
            <v>403.53934404015541</v>
          </cell>
          <cell r="CE82">
            <v>398.51761633586881</v>
          </cell>
          <cell r="CF82">
            <v>420.46892392516139</v>
          </cell>
          <cell r="CG82">
            <v>426.28253553485871</v>
          </cell>
          <cell r="CH82">
            <v>439.84660882186887</v>
          </cell>
          <cell r="CI82">
            <v>437.88118562364582</v>
          </cell>
          <cell r="CJ82">
            <v>415.91457100009916</v>
          </cell>
          <cell r="CK82">
            <v>408.0069571044445</v>
          </cell>
          <cell r="CL82">
            <v>406.97628346467019</v>
          </cell>
          <cell r="CM82">
            <v>381.49721471428876</v>
          </cell>
          <cell r="CN82">
            <v>376.24282008934023</v>
          </cell>
          <cell r="CO82">
            <v>417.51670725202558</v>
          </cell>
          <cell r="CP82">
            <v>459.08857134819033</v>
          </cell>
          <cell r="CQ82">
            <v>485.54933122873308</v>
          </cell>
          <cell r="CR82">
            <v>522.56786286878582</v>
          </cell>
          <cell r="CS82">
            <v>530.61017866587633</v>
          </cell>
          <cell r="CT82">
            <v>527.71306731605534</v>
          </cell>
          <cell r="CU82">
            <v>524.38021572446814</v>
          </cell>
          <cell r="CV82">
            <v>524.80983315253263</v>
          </cell>
          <cell r="CW82">
            <v>528.81313284444809</v>
          </cell>
          <cell r="CX82">
            <v>524.73431845021241</v>
          </cell>
          <cell r="CY82">
            <v>543.03438813543323</v>
          </cell>
          <cell r="CZ82">
            <v>562.13144407081609</v>
          </cell>
          <cell r="DA82">
            <v>645.83949159264569</v>
          </cell>
          <cell r="DB82">
            <v>678.65471162652977</v>
          </cell>
          <cell r="DC82">
            <v>651.83474667549137</v>
          </cell>
          <cell r="DD82">
            <v>677.36075699758533</v>
          </cell>
          <cell r="DE82">
            <v>668.99189113640784</v>
          </cell>
          <cell r="DF82">
            <v>577.04763871693604</v>
          </cell>
          <cell r="DG82">
            <v>504.38004476809499</v>
          </cell>
          <cell r="DH82">
            <v>421.14345390129091</v>
          </cell>
          <cell r="DI82">
            <v>421.82818856692319</v>
          </cell>
          <cell r="DJ82">
            <v>336.04348673129084</v>
          </cell>
          <cell r="DK82">
            <v>327.43685160470011</v>
          </cell>
          <cell r="DL82">
            <v>339.59982102298738</v>
          </cell>
          <cell r="DM82">
            <v>276.04501480007167</v>
          </cell>
          <cell r="DN82">
            <v>249.22504984903335</v>
          </cell>
          <cell r="DO82">
            <v>236.26509418058396</v>
          </cell>
          <cell r="DP82">
            <v>239.26323195648195</v>
          </cell>
          <cell r="DQ82">
            <v>267.58022485756874</v>
          </cell>
          <cell r="DR82">
            <v>271.47127296495438</v>
          </cell>
          <cell r="DS82">
            <v>247.46474090981485</v>
          </cell>
          <cell r="DT82">
            <v>232.20260728955267</v>
          </cell>
          <cell r="DU82">
            <v>227.3788505616188</v>
          </cell>
          <cell r="DV82">
            <v>214.98423469161986</v>
          </cell>
          <cell r="DW82">
            <v>195.02794390010834</v>
          </cell>
          <cell r="DX82">
            <v>197.06582039380075</v>
          </cell>
          <cell r="DY82">
            <v>198.18935670804979</v>
          </cell>
          <cell r="DZ82">
            <v>203.86316407155991</v>
          </cell>
          <cell r="EA82">
            <v>203.20904347443582</v>
          </cell>
          <cell r="EB82">
            <v>204.04582801365854</v>
          </cell>
          <cell r="EC82">
            <v>204.06317598581313</v>
          </cell>
          <cell r="ED82">
            <v>203.63457902669907</v>
          </cell>
          <cell r="EE82">
            <v>208.13280615949631</v>
          </cell>
          <cell r="EF82">
            <v>213.07697822356224</v>
          </cell>
          <cell r="EG82">
            <v>208.61752891087531</v>
          </cell>
          <cell r="EH82">
            <v>207.48276743817328</v>
          </cell>
          <cell r="EI82">
            <v>210.13802764678002</v>
          </cell>
          <cell r="EJ82">
            <v>217.3374360909462</v>
          </cell>
          <cell r="EK82">
            <v>226.13081703543662</v>
          </cell>
          <cell r="EL82">
            <v>224.28989104914666</v>
          </cell>
          <cell r="EM82">
            <v>222.21119579744337</v>
          </cell>
          <cell r="EN82">
            <v>215.93939362907409</v>
          </cell>
          <cell r="EO82">
            <v>220.48150092673302</v>
          </cell>
          <cell r="EP82">
            <v>233.40880158877374</v>
          </cell>
          <cell r="EQ82">
            <v>219.39878337049484</v>
          </cell>
          <cell r="ER82">
            <v>214.27500877118112</v>
          </cell>
          <cell r="ES82">
            <v>210.27272954821586</v>
          </cell>
          <cell r="ET82">
            <v>210.07169716501235</v>
          </cell>
          <cell r="EU82">
            <v>207.12662377452853</v>
          </cell>
          <cell r="EV82">
            <v>212.98819742488863</v>
          </cell>
          <cell r="EW82">
            <v>220.66722627568245</v>
          </cell>
          <cell r="EX82">
            <v>223.97966848826408</v>
          </cell>
          <cell r="EY82">
            <v>221.909136988163</v>
          </cell>
          <cell r="EZ82">
            <v>220.89989319634438</v>
          </cell>
          <cell r="FA82">
            <v>222.75000340318681</v>
          </cell>
          <cell r="FB82">
            <v>223.85619174528122</v>
          </cell>
          <cell r="FC82">
            <v>232.12913352513314</v>
          </cell>
          <cell r="FD82">
            <v>227.15536786150932</v>
          </cell>
          <cell r="FE82">
            <v>217.75582836055756</v>
          </cell>
          <cell r="FF82">
            <v>209.74004475617409</v>
          </cell>
          <cell r="FG82">
            <v>202.88861622405051</v>
          </cell>
          <cell r="FH82">
            <v>202.05489309167862</v>
          </cell>
          <cell r="FI82">
            <v>199.58535823202132</v>
          </cell>
          <cell r="FJ82">
            <v>204.3948283946514</v>
          </cell>
          <cell r="FK82">
            <v>203.85295938205721</v>
          </cell>
          <cell r="FL82">
            <v>204.49381388282777</v>
          </cell>
          <cell r="FM82">
            <v>205.81225976657868</v>
          </cell>
          <cell r="FN82">
            <v>205.58571565961836</v>
          </cell>
          <cell r="FO82">
            <v>205.84185336613655</v>
          </cell>
          <cell r="FP82">
            <v>207.41643695640565</v>
          </cell>
          <cell r="FQ82">
            <v>208.16852257275582</v>
          </cell>
          <cell r="FR82">
            <v>209.55023753142359</v>
          </cell>
          <cell r="FS82">
            <v>213.03207758975029</v>
          </cell>
          <cell r="FT82">
            <v>215.87612455415726</v>
          </cell>
          <cell r="FU82">
            <v>210.99011922025682</v>
          </cell>
          <cell r="FV82">
            <v>214.27704970908167</v>
          </cell>
          <cell r="FW82">
            <v>219.2171398973465</v>
          </cell>
          <cell r="FX82">
            <v>228.17685728073118</v>
          </cell>
          <cell r="FY82">
            <v>239.83469456863403</v>
          </cell>
          <cell r="FZ82">
            <v>242.75119482851028</v>
          </cell>
          <cell r="GA82">
            <v>233.32104125905036</v>
          </cell>
          <cell r="GB82">
            <v>237.99478905129433</v>
          </cell>
          <cell r="GC82">
            <v>241.47867004752158</v>
          </cell>
          <cell r="GD82">
            <v>253.98247609519959</v>
          </cell>
          <cell r="GE82">
            <v>253.67939681696893</v>
          </cell>
          <cell r="GF82">
            <v>257.47350037407875</v>
          </cell>
          <cell r="GG82">
            <v>270.65183639788631</v>
          </cell>
          <cell r="GH82">
            <v>273.88468203234675</v>
          </cell>
          <cell r="GI82">
            <v>275.59090611720086</v>
          </cell>
          <cell r="GJ82">
            <v>269.06704811811449</v>
          </cell>
          <cell r="GK82">
            <v>266.03421439790725</v>
          </cell>
          <cell r="GL82">
            <v>266.55159215569495</v>
          </cell>
          <cell r="GM82">
            <v>264.33105171990394</v>
          </cell>
          <cell r="GN82">
            <v>259.67975424456597</v>
          </cell>
          <cell r="GO82">
            <v>253.66511025166511</v>
          </cell>
          <cell r="GP82">
            <v>254.01309016370774</v>
          </cell>
          <cell r="GQ82">
            <v>248.33009857964515</v>
          </cell>
          <cell r="GR82">
            <v>233.98230513882635</v>
          </cell>
          <cell r="GS82">
            <v>233.64350944733619</v>
          </cell>
          <cell r="GT82">
            <v>232.10158086347579</v>
          </cell>
          <cell r="GU82">
            <v>239.82551034808156</v>
          </cell>
          <cell r="GV82">
            <v>254.10493236923219</v>
          </cell>
          <cell r="GW82">
            <v>255.71727331066131</v>
          </cell>
          <cell r="GX82">
            <v>247.44229059290888</v>
          </cell>
          <cell r="GY82">
            <v>242.51444603204729</v>
          </cell>
          <cell r="GZ82">
            <v>236.53143657660485</v>
          </cell>
          <cell r="HA82">
            <v>239.26323195648195</v>
          </cell>
          <cell r="HB82">
            <v>242.70935560154916</v>
          </cell>
          <cell r="HC82">
            <v>249.20157906317712</v>
          </cell>
          <cell r="HD82">
            <v>254.7866056280136</v>
          </cell>
          <cell r="HE82">
            <v>257.48676647043226</v>
          </cell>
          <cell r="HF82">
            <v>263.50141046333312</v>
          </cell>
          <cell r="HG82">
            <v>265.33825457382204</v>
          </cell>
          <cell r="HH82">
            <v>267.77717536497119</v>
          </cell>
          <cell r="HI82">
            <v>272.67746726417545</v>
          </cell>
          <cell r="HJ82">
            <v>276.45830472493174</v>
          </cell>
          <cell r="HK82">
            <v>277.73695231962205</v>
          </cell>
          <cell r="HL82">
            <v>285.76702248930934</v>
          </cell>
          <cell r="HM82">
            <v>291.16530323624607</v>
          </cell>
          <cell r="HN82">
            <v>291.04080602431293</v>
          </cell>
          <cell r="HO82">
            <v>283.8556841454506</v>
          </cell>
          <cell r="HP82">
            <v>283.98018135738374</v>
          </cell>
          <cell r="HQ82">
            <v>285.52925322389603</v>
          </cell>
          <cell r="HR82">
            <v>274.06428456759454</v>
          </cell>
          <cell r="HS82">
            <v>265.36172535967825</v>
          </cell>
          <cell r="HT82">
            <v>271.16411181092263</v>
          </cell>
          <cell r="HU82">
            <v>271.44882264804841</v>
          </cell>
          <cell r="HV82">
            <v>276.02766682791707</v>
          </cell>
          <cell r="HW82">
            <v>277.37060396647456</v>
          </cell>
          <cell r="HX82">
            <v>268.48538081645967</v>
          </cell>
          <cell r="HY82">
            <v>266.4862821428776</v>
          </cell>
          <cell r="HZ82">
            <v>261.02677325892449</v>
          </cell>
          <cell r="IA82">
            <v>272.82747619986537</v>
          </cell>
          <cell r="IB82">
            <v>270.46304964208605</v>
          </cell>
          <cell r="IC82">
            <v>256.37547578358652</v>
          </cell>
          <cell r="ID82">
            <v>247.49025263357163</v>
          </cell>
          <cell r="IE82">
            <v>242.48995477724077</v>
          </cell>
          <cell r="IF82">
            <v>236.77328771781922</v>
          </cell>
          <cell r="IG82">
            <v>281.21981284689906</v>
          </cell>
          <cell r="IH82">
            <v>280.84734168004991</v>
          </cell>
          <cell r="II82">
            <v>279.33296575784686</v>
          </cell>
          <cell r="IJ82">
            <v>277.40836131763456</v>
          </cell>
          <cell r="IK82">
            <v>269.82015420341492</v>
          </cell>
          <cell r="IL82">
            <v>284.13325169992447</v>
          </cell>
          <cell r="IM82">
            <v>286.09867489814758</v>
          </cell>
          <cell r="IN82">
            <v>278.80742424845693</v>
          </cell>
          <cell r="IO82">
            <v>276.43687487697599</v>
          </cell>
          <cell r="IP82">
            <v>277.20630846548084</v>
          </cell>
          <cell r="IQ82">
            <v>272.86013120627405</v>
          </cell>
          <cell r="IR82">
            <v>265.82399779415135</v>
          </cell>
          <cell r="IS82">
            <v>261.76253137207033</v>
          </cell>
          <cell r="IT82">
            <v>261.24209220743182</v>
          </cell>
          <cell r="IU82">
            <v>263.62692814421655</v>
          </cell>
          <cell r="IV82">
            <v>276.60117037796977</v>
          </cell>
          <cell r="IW82">
            <v>291.09387040972712</v>
          </cell>
          <cell r="IX82">
            <v>297.44935103201868</v>
          </cell>
          <cell r="IY82">
            <v>313.1482453629971</v>
          </cell>
          <cell r="IZ82">
            <v>319.12717294263842</v>
          </cell>
          <cell r="JA82">
            <v>302.16085617542268</v>
          </cell>
          <cell r="JB82">
            <v>293.55830292463304</v>
          </cell>
          <cell r="JC82">
            <v>288.2283935973644</v>
          </cell>
          <cell r="JD82">
            <v>289.8223660976887</v>
          </cell>
          <cell r="JE82">
            <v>297.04728626561166</v>
          </cell>
          <cell r="JF82">
            <v>306.24477291440962</v>
          </cell>
          <cell r="JG82">
            <v>312.57576228189464</v>
          </cell>
          <cell r="JH82">
            <v>328.4685457134247</v>
          </cell>
          <cell r="JI82">
            <v>312.15941095018388</v>
          </cell>
          <cell r="JJ82">
            <v>298.40246903157231</v>
          </cell>
          <cell r="JK82">
            <v>296.50439678406718</v>
          </cell>
          <cell r="JL82">
            <v>294.68796205258366</v>
          </cell>
          <cell r="JM82">
            <v>278.44617824006082</v>
          </cell>
          <cell r="JN82">
            <v>273.64181042218212</v>
          </cell>
          <cell r="JO82">
            <v>265.8168545114994</v>
          </cell>
          <cell r="JP82">
            <v>281.644327930212</v>
          </cell>
          <cell r="JQ82">
            <v>293.04500704264638</v>
          </cell>
          <cell r="JR82">
            <v>298.69228221344952</v>
          </cell>
          <cell r="JS82">
            <v>298.05653005743022</v>
          </cell>
          <cell r="JT82">
            <v>297.28403506207468</v>
          </cell>
          <cell r="JU82">
            <v>287.61100988245011</v>
          </cell>
          <cell r="JV82">
            <v>281.10245891761781</v>
          </cell>
          <cell r="JW82">
            <v>280.78713401198382</v>
          </cell>
          <cell r="JX82">
            <v>279.53297767210006</v>
          </cell>
          <cell r="JY82">
            <v>281.70045372247699</v>
          </cell>
          <cell r="JZ82">
            <v>292.51028131270408</v>
          </cell>
          <cell r="KA82">
            <v>297.37383632969858</v>
          </cell>
          <cell r="KB82">
            <v>289.25804676818848</v>
          </cell>
          <cell r="KC82">
            <v>278.03084737730029</v>
          </cell>
          <cell r="KD82">
            <v>270.04567784142495</v>
          </cell>
          <cell r="KE82">
            <v>269.88750515413284</v>
          </cell>
          <cell r="KF82">
            <v>272.05804261136058</v>
          </cell>
          <cell r="KG82">
            <v>273.78569654417038</v>
          </cell>
          <cell r="KH82">
            <v>287.54774080753322</v>
          </cell>
          <cell r="KI82">
            <v>298.19021148991584</v>
          </cell>
          <cell r="KJ82">
            <v>304.30894331574439</v>
          </cell>
          <cell r="KK82">
            <v>295.31759139490129</v>
          </cell>
          <cell r="KL82">
            <v>287.42732547140122</v>
          </cell>
          <cell r="KM82">
            <v>285.69558966279027</v>
          </cell>
          <cell r="KN82">
            <v>279.9095307147503</v>
          </cell>
          <cell r="KO82">
            <v>280.96163420248035</v>
          </cell>
          <cell r="KP82">
            <v>300.90567936658857</v>
          </cell>
          <cell r="KQ82">
            <v>321.29566946196559</v>
          </cell>
          <cell r="KR82">
            <v>322.42838999676707</v>
          </cell>
          <cell r="KS82">
            <v>325.10916192913055</v>
          </cell>
          <cell r="KT82">
            <v>329.55432467651372</v>
          </cell>
          <cell r="KU82">
            <v>315.21775639414784</v>
          </cell>
          <cell r="KV82">
            <v>324.96119393134114</v>
          </cell>
          <cell r="KW82">
            <v>340.27741240596771</v>
          </cell>
          <cell r="KX82">
            <v>344.18478801655772</v>
          </cell>
          <cell r="KY82">
            <v>356.21815787816047</v>
          </cell>
          <cell r="KZ82">
            <v>365.87791696143148</v>
          </cell>
          <cell r="LA82">
            <v>379.75119234037402</v>
          </cell>
          <cell r="LB82">
            <v>377.47044423651693</v>
          </cell>
          <cell r="LC82">
            <v>372.38850886416435</v>
          </cell>
          <cell r="LD82">
            <v>381.47578486633302</v>
          </cell>
          <cell r="LE82">
            <v>381.00330774235726</v>
          </cell>
          <cell r="LF82">
            <v>386.59241618299484</v>
          </cell>
          <cell r="LG82">
            <v>384.2361533768177</v>
          </cell>
          <cell r="LH82">
            <v>392.44990795755382</v>
          </cell>
          <cell r="LI82">
            <v>378.69704791474345</v>
          </cell>
          <cell r="LJ82">
            <v>365.95955447745325</v>
          </cell>
          <cell r="LK82">
            <v>364.0625026988983</v>
          </cell>
          <cell r="LL82">
            <v>364.70029579281805</v>
          </cell>
          <cell r="LM82">
            <v>362.61853913426404</v>
          </cell>
          <cell r="LN82">
            <v>371.51192603588106</v>
          </cell>
          <cell r="LO82">
            <v>370.53227584362031</v>
          </cell>
          <cell r="LP82">
            <v>374.58149663829801</v>
          </cell>
          <cell r="LQ82">
            <v>361.4133653039932</v>
          </cell>
          <cell r="LR82">
            <v>373.7681828849316</v>
          </cell>
          <cell r="LS82">
            <v>367.41270226263998</v>
          </cell>
          <cell r="LT82">
            <v>357.65395769119266</v>
          </cell>
          <cell r="LU82">
            <v>339.76921886873248</v>
          </cell>
          <cell r="LV82">
            <v>337.74460847139363</v>
          </cell>
          <cell r="LW82">
            <v>335.02097684311866</v>
          </cell>
          <cell r="LX82">
            <v>343.18472844529151</v>
          </cell>
          <cell r="LY82">
            <v>350.1320810587406</v>
          </cell>
          <cell r="LZ82">
            <v>356.45592714357372</v>
          </cell>
          <cell r="MA82">
            <v>348.77179594802857</v>
          </cell>
          <cell r="MB82">
            <v>339.57430929923055</v>
          </cell>
          <cell r="MC82">
            <v>334.40665453505517</v>
          </cell>
          <cell r="MD82">
            <v>334.2739935715199</v>
          </cell>
          <cell r="ME82">
            <v>323.81520730018616</v>
          </cell>
          <cell r="MF82">
            <v>323.58560178637509</v>
          </cell>
          <cell r="MG82">
            <v>325.72246376824381</v>
          </cell>
          <cell r="MH82">
            <v>343.18064656949048</v>
          </cell>
          <cell r="MI82">
            <v>359.07649140787129</v>
          </cell>
          <cell r="MJ82">
            <v>366.76878635501862</v>
          </cell>
          <cell r="MK82">
            <v>369.36894124031068</v>
          </cell>
          <cell r="ML82">
            <v>367.11064345335961</v>
          </cell>
          <cell r="MM82">
            <v>364.16046771812438</v>
          </cell>
          <cell r="MN82">
            <v>362.74813869094845</v>
          </cell>
          <cell r="MO82">
            <v>356.79472283506391</v>
          </cell>
          <cell r="MP82">
            <v>361.13681821846961</v>
          </cell>
          <cell r="MQ82">
            <v>358.19684717273714</v>
          </cell>
          <cell r="MR82">
            <v>381.94724152135848</v>
          </cell>
          <cell r="MS82">
            <v>393.65610225677489</v>
          </cell>
          <cell r="MT82">
            <v>402.28212629342079</v>
          </cell>
          <cell r="MU82">
            <v>404.93840697097778</v>
          </cell>
          <cell r="MV82">
            <v>414.95022784209254</v>
          </cell>
          <cell r="MW82">
            <v>410.43975508189203</v>
          </cell>
          <cell r="MX82">
            <v>403.46995215153697</v>
          </cell>
          <cell r="MY82">
            <v>402.0290499937534</v>
          </cell>
          <cell r="MZ82">
            <v>388.73029863381385</v>
          </cell>
          <cell r="NA82">
            <v>393.13260168528558</v>
          </cell>
          <cell r="NB82">
            <v>399.78197736525533</v>
          </cell>
          <cell r="NC82">
            <v>389.33339578342435</v>
          </cell>
          <cell r="ND82">
            <v>405.45680519771577</v>
          </cell>
          <cell r="NE82">
            <v>412.49191814088823</v>
          </cell>
          <cell r="NF82">
            <v>419.18517398571964</v>
          </cell>
          <cell r="NG82">
            <v>432.22166482543946</v>
          </cell>
          <cell r="NH82">
            <v>430.95526285815237</v>
          </cell>
          <cell r="TJ82" t="str">
            <v>TMT/ AUTO</v>
          </cell>
        </row>
        <row r="83">
          <cell r="A83" t="str">
            <v>XS1795406658 Corp</v>
          </cell>
          <cell r="B83" t="str">
            <v>TELEFO 3 7/8 PERP nc-26</v>
          </cell>
          <cell r="C83" t="str">
            <v>XS1795406658</v>
          </cell>
          <cell r="D83">
            <v>374.73179165196416</v>
          </cell>
          <cell r="E83">
            <v>373.26915210080148</v>
          </cell>
          <cell r="F83">
            <v>366.83471762371062</v>
          </cell>
          <cell r="G83">
            <v>367.55542146706586</v>
          </cell>
          <cell r="H83">
            <v>368.10273175072672</v>
          </cell>
          <cell r="I83">
            <v>373.89431255412103</v>
          </cell>
          <cell r="J83">
            <v>372.20284068608288</v>
          </cell>
          <cell r="K83">
            <v>375.83230995941165</v>
          </cell>
          <cell r="L83">
            <v>369.71635344910624</v>
          </cell>
          <cell r="M83">
            <v>375.7898462305069</v>
          </cell>
          <cell r="N83">
            <v>374.58552769684792</v>
          </cell>
          <cell r="O83">
            <v>371.63783718204496</v>
          </cell>
          <cell r="P83">
            <v>374.71291888356211</v>
          </cell>
          <cell r="Q83">
            <v>368.01780429291728</v>
          </cell>
          <cell r="R83">
            <v>371.29576825475698</v>
          </cell>
          <cell r="S83">
            <v>370.64583729290962</v>
          </cell>
          <cell r="T83">
            <v>365.53131705594063</v>
          </cell>
          <cell r="U83">
            <v>368.37520734453204</v>
          </cell>
          <cell r="V83">
            <v>371.053960909605</v>
          </cell>
          <cell r="W83">
            <v>370.39695265960694</v>
          </cell>
          <cell r="X83">
            <v>374.66101877045628</v>
          </cell>
          <cell r="Y83">
            <v>374.52183210349079</v>
          </cell>
          <cell r="Z83">
            <v>377.28197448229793</v>
          </cell>
          <cell r="AA83">
            <v>376.59075933957098</v>
          </cell>
          <cell r="AB83">
            <v>377.13689007520679</v>
          </cell>
          <cell r="AC83">
            <v>373.8483101811409</v>
          </cell>
          <cell r="AD83">
            <v>377.14042871928217</v>
          </cell>
          <cell r="AE83">
            <v>377.62640250563618</v>
          </cell>
          <cell r="AF83">
            <v>374.74122803616524</v>
          </cell>
          <cell r="AG83">
            <v>373.00021515107159</v>
          </cell>
          <cell r="AH83">
            <v>374.68107108688355</v>
          </cell>
          <cell r="AI83">
            <v>376.79128250384332</v>
          </cell>
          <cell r="AJ83">
            <v>380.62717268157007</v>
          </cell>
          <cell r="AK83">
            <v>376.78538476371767</v>
          </cell>
          <cell r="AL83">
            <v>381.65337946343425</v>
          </cell>
          <cell r="AM83">
            <v>380.41485403704644</v>
          </cell>
          <cell r="AN83">
            <v>382.37880149888991</v>
          </cell>
          <cell r="AO83">
            <v>380.19545810437199</v>
          </cell>
          <cell r="AP83">
            <v>380.13058296298976</v>
          </cell>
          <cell r="AQ83">
            <v>377.61106838130951</v>
          </cell>
          <cell r="AR83">
            <v>381.09781234359741</v>
          </cell>
          <cell r="AS83">
            <v>375.75328024172785</v>
          </cell>
          <cell r="AT83">
            <v>377.79625742125512</v>
          </cell>
          <cell r="AU83">
            <v>373.59234825968747</v>
          </cell>
          <cell r="AV83">
            <v>371.79471706938745</v>
          </cell>
          <cell r="AW83">
            <v>376.48106137323379</v>
          </cell>
          <cell r="AX83">
            <v>375.35931120133404</v>
          </cell>
          <cell r="AY83">
            <v>380.05627143740651</v>
          </cell>
          <cell r="AZ83">
            <v>372.73953503751756</v>
          </cell>
          <cell r="BA83">
            <v>367.40915751194956</v>
          </cell>
          <cell r="BB83">
            <v>368.28084350252146</v>
          </cell>
          <cell r="BC83">
            <v>367.48346903753281</v>
          </cell>
          <cell r="BD83">
            <v>372.00585616588592</v>
          </cell>
          <cell r="BE83">
            <v>371.78174204111099</v>
          </cell>
          <cell r="BF83">
            <v>377.1817129001617</v>
          </cell>
          <cell r="BG83">
            <v>375.97503527045251</v>
          </cell>
          <cell r="BH83">
            <v>378.75405041766169</v>
          </cell>
          <cell r="BI83">
            <v>376.90333956623073</v>
          </cell>
          <cell r="BJ83">
            <v>374.50060023903848</v>
          </cell>
          <cell r="BK83">
            <v>373.80230780816083</v>
          </cell>
          <cell r="BL83">
            <v>380.70030465912816</v>
          </cell>
          <cell r="BM83">
            <v>381.08365776729585</v>
          </cell>
          <cell r="BN83">
            <v>382.34459460616108</v>
          </cell>
          <cell r="BO83">
            <v>380.97395980095865</v>
          </cell>
          <cell r="BP83">
            <v>383.43331743335722</v>
          </cell>
          <cell r="BQ83">
            <v>384.58219720983504</v>
          </cell>
          <cell r="BR83">
            <v>388.21520512723924</v>
          </cell>
          <cell r="BS83">
            <v>389.15766399931908</v>
          </cell>
          <cell r="BT83">
            <v>386.40341936063766</v>
          </cell>
          <cell r="BU83">
            <v>386.58271066045762</v>
          </cell>
          <cell r="BV83">
            <v>384.78389992213249</v>
          </cell>
          <cell r="BW83">
            <v>383.99832093739514</v>
          </cell>
          <cell r="BX83">
            <v>384.42649687051778</v>
          </cell>
          <cell r="BY83">
            <v>385.45506274843211</v>
          </cell>
          <cell r="BZ83">
            <v>390.30536422777175</v>
          </cell>
          <cell r="CA83">
            <v>388.4369601559639</v>
          </cell>
          <cell r="CB83">
            <v>392.23038660478591</v>
          </cell>
          <cell r="CC83">
            <v>384.50788568425179</v>
          </cell>
          <cell r="CD83">
            <v>384.05493924260145</v>
          </cell>
          <cell r="CE83">
            <v>378.36244047331809</v>
          </cell>
          <cell r="CF83">
            <v>384.95257528972627</v>
          </cell>
          <cell r="CG83">
            <v>386.64758580183985</v>
          </cell>
          <cell r="CH83">
            <v>381.6415839831829</v>
          </cell>
          <cell r="CI83">
            <v>383.42152195310592</v>
          </cell>
          <cell r="CJ83">
            <v>378.62783877897266</v>
          </cell>
          <cell r="CK83">
            <v>378.87790296030045</v>
          </cell>
          <cell r="CL83">
            <v>381.13673742842673</v>
          </cell>
          <cell r="CM83">
            <v>379.50778160572054</v>
          </cell>
          <cell r="CN83">
            <v>379.33084940195079</v>
          </cell>
          <cell r="CO83">
            <v>388.93472942256932</v>
          </cell>
          <cell r="CP83">
            <v>390.90811326861376</v>
          </cell>
          <cell r="CQ83">
            <v>389.79579948091504</v>
          </cell>
          <cell r="CR83">
            <v>402.7979573619366</v>
          </cell>
          <cell r="CS83">
            <v>406.00632799029347</v>
          </cell>
          <cell r="CT83">
            <v>403.62953871965408</v>
          </cell>
          <cell r="CU83">
            <v>403.94683713841437</v>
          </cell>
          <cell r="CV83">
            <v>403.30398346471787</v>
          </cell>
          <cell r="CW83">
            <v>404.4351700208187</v>
          </cell>
          <cell r="CX83">
            <v>411.31665319943426</v>
          </cell>
          <cell r="CY83">
            <v>410.56881975150105</v>
          </cell>
          <cell r="CZ83">
            <v>406.63266799163819</v>
          </cell>
          <cell r="DA83">
            <v>416.80626970839501</v>
          </cell>
          <cell r="DB83">
            <v>428.45076781249048</v>
          </cell>
          <cell r="DC83">
            <v>430.88535493636135</v>
          </cell>
          <cell r="DD83">
            <v>430.47959041571613</v>
          </cell>
          <cell r="DE83">
            <v>419.96274022364616</v>
          </cell>
          <cell r="DF83">
            <v>405.18772166085245</v>
          </cell>
          <cell r="DG83">
            <v>391.71492411780355</v>
          </cell>
          <cell r="DH83">
            <v>369.32002531266215</v>
          </cell>
          <cell r="DI83">
            <v>373.58055277943606</v>
          </cell>
          <cell r="DJ83">
            <v>368.83994926643373</v>
          </cell>
          <cell r="DK83">
            <v>359.29386709904674</v>
          </cell>
          <cell r="DL83">
            <v>370.56680757522588</v>
          </cell>
          <cell r="DM83">
            <v>347.52551645231244</v>
          </cell>
          <cell r="DN83">
            <v>324.11384724950796</v>
          </cell>
          <cell r="DO83">
            <v>311.4419628155232</v>
          </cell>
          <cell r="DP83">
            <v>315.72608124279975</v>
          </cell>
          <cell r="DQ83">
            <v>344.0824157669544</v>
          </cell>
          <cell r="DR83">
            <v>343.5858260483742</v>
          </cell>
          <cell r="DS83">
            <v>320.21190238237386</v>
          </cell>
          <cell r="DT83">
            <v>302.76520754265783</v>
          </cell>
          <cell r="DU83">
            <v>301.9713717217445</v>
          </cell>
          <cell r="DV83">
            <v>292.29907791566848</v>
          </cell>
          <cell r="DW83">
            <v>272.89905154633522</v>
          </cell>
          <cell r="DX83">
            <v>277.04044466257096</v>
          </cell>
          <cell r="DY83">
            <v>278.43349088025093</v>
          </cell>
          <cell r="DZ83">
            <v>282.17737631201743</v>
          </cell>
          <cell r="EA83">
            <v>282.26702196192741</v>
          </cell>
          <cell r="EB83">
            <v>283.40056761407851</v>
          </cell>
          <cell r="EC83">
            <v>282.57842264056205</v>
          </cell>
          <cell r="ED83">
            <v>281.69022297763826</v>
          </cell>
          <cell r="EE83">
            <v>287.05126875185965</v>
          </cell>
          <cell r="EF83">
            <v>297.22958866071701</v>
          </cell>
          <cell r="EG83">
            <v>292.17286627697945</v>
          </cell>
          <cell r="EH83">
            <v>290.17943011450768</v>
          </cell>
          <cell r="EI83">
            <v>294.32908006691929</v>
          </cell>
          <cell r="EJ83">
            <v>301.71776889634134</v>
          </cell>
          <cell r="EK83">
            <v>313.97327287745475</v>
          </cell>
          <cell r="EL83">
            <v>313.66187219882011</v>
          </cell>
          <cell r="EM83">
            <v>310.41339693760875</v>
          </cell>
          <cell r="EN83">
            <v>301.22353827381136</v>
          </cell>
          <cell r="EO83">
            <v>302.07871059203143</v>
          </cell>
          <cell r="EP83">
            <v>316.85019051074983</v>
          </cell>
          <cell r="EQ83">
            <v>300.3648273115158</v>
          </cell>
          <cell r="ER83">
            <v>294.2252798407078</v>
          </cell>
          <cell r="ES83">
            <v>285.66765891838071</v>
          </cell>
          <cell r="ET83">
            <v>284.00685529899596</v>
          </cell>
          <cell r="EU83">
            <v>279.51631596732136</v>
          </cell>
          <cell r="EV83">
            <v>288.6802245745659</v>
          </cell>
          <cell r="EW83">
            <v>296.36851860237124</v>
          </cell>
          <cell r="EX83">
            <v>300.88264889454842</v>
          </cell>
          <cell r="EY83">
            <v>299.60873702740668</v>
          </cell>
          <cell r="EZ83">
            <v>299.71371680164339</v>
          </cell>
          <cell r="FA83">
            <v>303.81618483304976</v>
          </cell>
          <cell r="FB83">
            <v>304.52391364812854</v>
          </cell>
          <cell r="FC83">
            <v>314.95819547843934</v>
          </cell>
          <cell r="FD83">
            <v>311.72859298563009</v>
          </cell>
          <cell r="FE83">
            <v>300.81777375316619</v>
          </cell>
          <cell r="FF83">
            <v>293.14599339771269</v>
          </cell>
          <cell r="FG83">
            <v>284.78299789953229</v>
          </cell>
          <cell r="FH83">
            <v>280.14265596866608</v>
          </cell>
          <cell r="FI83">
            <v>279.12706511902809</v>
          </cell>
          <cell r="FJ83">
            <v>284.29230592107774</v>
          </cell>
          <cell r="FK83">
            <v>284.69689089369774</v>
          </cell>
          <cell r="FL83">
            <v>283.88064366030693</v>
          </cell>
          <cell r="FM83">
            <v>285.87525937080386</v>
          </cell>
          <cell r="FN83">
            <v>285.93187767601012</v>
          </cell>
          <cell r="FO83">
            <v>286.08168027520179</v>
          </cell>
          <cell r="FP83">
            <v>289.38795338964462</v>
          </cell>
          <cell r="FQ83">
            <v>288.40656943273547</v>
          </cell>
          <cell r="FR83">
            <v>290.0532184758186</v>
          </cell>
          <cell r="FS83">
            <v>292.44888051486015</v>
          </cell>
          <cell r="FT83">
            <v>295.06275893855093</v>
          </cell>
          <cell r="FU83">
            <v>290.77510186719894</v>
          </cell>
          <cell r="FV83">
            <v>294.92829046368598</v>
          </cell>
          <cell r="FW83">
            <v>300.75171906375886</v>
          </cell>
          <cell r="FX83">
            <v>309.8814207782745</v>
          </cell>
          <cell r="FY83">
            <v>320.44073469924928</v>
          </cell>
          <cell r="FZ83">
            <v>326.49181606817245</v>
          </cell>
          <cell r="GA83">
            <v>314.21036203050613</v>
          </cell>
          <cell r="GB83">
            <v>319.67520803093907</v>
          </cell>
          <cell r="GC83">
            <v>327.70675053405762</v>
          </cell>
          <cell r="GD83">
            <v>338.6234675066471</v>
          </cell>
          <cell r="GE83">
            <v>338.13277552819255</v>
          </cell>
          <cell r="GF83">
            <v>342.96184514307976</v>
          </cell>
          <cell r="GG83">
            <v>357.79230246305463</v>
          </cell>
          <cell r="GH83">
            <v>356.41576991772655</v>
          </cell>
          <cell r="GI83">
            <v>358.71942721080779</v>
          </cell>
          <cell r="GJ83">
            <v>355.77881398415565</v>
          </cell>
          <cell r="GK83">
            <v>354.04251929116248</v>
          </cell>
          <cell r="GL83">
            <v>354.1864241502285</v>
          </cell>
          <cell r="GM83">
            <v>353.03754437375068</v>
          </cell>
          <cell r="GN83">
            <v>346.65854865384102</v>
          </cell>
          <cell r="GO83">
            <v>339.08349123644825</v>
          </cell>
          <cell r="GP83">
            <v>339.00092287468908</v>
          </cell>
          <cell r="GQ83">
            <v>333.67172489714619</v>
          </cell>
          <cell r="GR83">
            <v>318.9792746961117</v>
          </cell>
          <cell r="GS83">
            <v>321.36785944700239</v>
          </cell>
          <cell r="GT83">
            <v>317.82921537160871</v>
          </cell>
          <cell r="GU83">
            <v>329.69664805245401</v>
          </cell>
          <cell r="GV83">
            <v>341.56761937737463</v>
          </cell>
          <cell r="GW83">
            <v>344.10954537153248</v>
          </cell>
          <cell r="GX83">
            <v>334.99871642541882</v>
          </cell>
          <cell r="GY83">
            <v>330.40437686753273</v>
          </cell>
          <cell r="GZ83">
            <v>323.04399719071387</v>
          </cell>
          <cell r="HA83">
            <v>325.31108849501612</v>
          </cell>
          <cell r="HB83">
            <v>330.40437686753273</v>
          </cell>
          <cell r="HC83">
            <v>334.42899472928048</v>
          </cell>
          <cell r="HD83">
            <v>335.4610992512703</v>
          </cell>
          <cell r="HE83">
            <v>336.95322750306133</v>
          </cell>
          <cell r="HF83">
            <v>340.15098219919207</v>
          </cell>
          <cell r="HG83">
            <v>342.19513892674451</v>
          </cell>
          <cell r="HH83">
            <v>341.876660959959</v>
          </cell>
          <cell r="HI83">
            <v>346.39904808831216</v>
          </cell>
          <cell r="HJ83">
            <v>349.90584436702727</v>
          </cell>
          <cell r="HK83">
            <v>347.81922391057014</v>
          </cell>
          <cell r="HL83">
            <v>353.85261205911638</v>
          </cell>
          <cell r="HM83">
            <v>356.53018607616423</v>
          </cell>
          <cell r="HN83">
            <v>361.72137693476679</v>
          </cell>
          <cell r="HO83">
            <v>357.11996008872984</v>
          </cell>
          <cell r="HP83">
            <v>357.84656167221067</v>
          </cell>
          <cell r="HQ83">
            <v>360.27407150793078</v>
          </cell>
          <cell r="HR83">
            <v>351.54777521800997</v>
          </cell>
          <cell r="HS83">
            <v>343.5976215286255</v>
          </cell>
          <cell r="HT83">
            <v>348.84071250033378</v>
          </cell>
          <cell r="HU83">
            <v>349.93533306765556</v>
          </cell>
          <cell r="HV83">
            <v>354.86702336072926</v>
          </cell>
          <cell r="HW83">
            <v>359.63475647830961</v>
          </cell>
          <cell r="HX83">
            <v>352.42535894870753</v>
          </cell>
          <cell r="HY83">
            <v>350.80465996217731</v>
          </cell>
          <cell r="HZ83">
            <v>342.73301282620429</v>
          </cell>
          <cell r="IA83">
            <v>357.7521978302002</v>
          </cell>
          <cell r="IB83">
            <v>354.24186290740965</v>
          </cell>
          <cell r="IC83">
            <v>345.5957758831978</v>
          </cell>
          <cell r="ID83">
            <v>336.90604558205604</v>
          </cell>
          <cell r="IE83">
            <v>327.51920239806179</v>
          </cell>
          <cell r="IF83">
            <v>324.38042510318758</v>
          </cell>
          <cell r="IG83">
            <v>365.46998055863378</v>
          </cell>
          <cell r="IH83">
            <v>362.51167411160469</v>
          </cell>
          <cell r="II83">
            <v>359.15821907615663</v>
          </cell>
          <cell r="IJ83">
            <v>359.77630224132537</v>
          </cell>
          <cell r="IK83">
            <v>349.4623343095779</v>
          </cell>
          <cell r="IL83">
            <v>371.0421654293537</v>
          </cell>
          <cell r="IM83">
            <v>373.78697368383405</v>
          </cell>
          <cell r="IN83">
            <v>367.15437513852117</v>
          </cell>
          <cell r="IO83">
            <v>365.86277005100254</v>
          </cell>
          <cell r="IP83">
            <v>365.87928372335432</v>
          </cell>
          <cell r="IQ83">
            <v>364.87430880594252</v>
          </cell>
          <cell r="IR83">
            <v>356.54787929654117</v>
          </cell>
          <cell r="IS83">
            <v>350.41540911388398</v>
          </cell>
          <cell r="IT83">
            <v>348.28396583247184</v>
          </cell>
          <cell r="IU83">
            <v>351.54187747788433</v>
          </cell>
          <cell r="IV83">
            <v>366.84297445988653</v>
          </cell>
          <cell r="IW83">
            <v>386.28074636602406</v>
          </cell>
          <cell r="IX83">
            <v>394.47152785253525</v>
          </cell>
          <cell r="IY83">
            <v>413.14495263838768</v>
          </cell>
          <cell r="IZ83">
            <v>418.81975818729398</v>
          </cell>
          <cell r="JA83">
            <v>399.9741193897724</v>
          </cell>
          <cell r="JB83">
            <v>389.76041304016115</v>
          </cell>
          <cell r="JC83">
            <v>383.58076093649862</v>
          </cell>
          <cell r="JD83">
            <v>386.27484862589836</v>
          </cell>
          <cell r="JE83">
            <v>390.6863582398891</v>
          </cell>
          <cell r="JF83">
            <v>401.99350560879708</v>
          </cell>
          <cell r="JG83">
            <v>406.92873454594616</v>
          </cell>
          <cell r="JH83">
            <v>427.50123165225983</v>
          </cell>
          <cell r="JI83">
            <v>407.8900661864281</v>
          </cell>
          <cell r="JJ83">
            <v>386.87052037858967</v>
          </cell>
          <cell r="JK83">
            <v>381.86569810795783</v>
          </cell>
          <cell r="JL83">
            <v>380.41367448902128</v>
          </cell>
          <cell r="JM83">
            <v>356.3060719513893</v>
          </cell>
          <cell r="JN83">
            <v>347.70244865608214</v>
          </cell>
          <cell r="JO83">
            <v>337.92163643169403</v>
          </cell>
          <cell r="JP83">
            <v>357.1152418966293</v>
          </cell>
          <cell r="JQ83">
            <v>369.27402293968203</v>
          </cell>
          <cell r="JR83">
            <v>377.83636205410954</v>
          </cell>
          <cell r="JS83">
            <v>377.579220584631</v>
          </cell>
          <cell r="JT83">
            <v>378.97108725428586</v>
          </cell>
          <cell r="JU83">
            <v>372.33730916094783</v>
          </cell>
          <cell r="JV83">
            <v>367.74179005503652</v>
          </cell>
          <cell r="JW83">
            <v>370.04898599219325</v>
          </cell>
          <cell r="JX83">
            <v>367.82081977272031</v>
          </cell>
          <cell r="JY83">
            <v>369.59721909856796</v>
          </cell>
          <cell r="JZ83">
            <v>384.35454444098474</v>
          </cell>
          <cell r="KA83">
            <v>391.95909055900574</v>
          </cell>
          <cell r="KB83">
            <v>385.9917570998669</v>
          </cell>
          <cell r="KC83">
            <v>373.6206574122906</v>
          </cell>
          <cell r="KD83">
            <v>371.45972543025016</v>
          </cell>
          <cell r="KE83">
            <v>372.94713548994065</v>
          </cell>
          <cell r="KF83">
            <v>375.01488317799567</v>
          </cell>
          <cell r="KG83">
            <v>377.73256182789805</v>
          </cell>
          <cell r="KH83">
            <v>393.10679078745841</v>
          </cell>
          <cell r="KI83">
            <v>403.24028787136081</v>
          </cell>
          <cell r="KJ83">
            <v>410.2066985077858</v>
          </cell>
          <cell r="KK83">
            <v>404.29716290187832</v>
          </cell>
          <cell r="KL83">
            <v>398.85590786194797</v>
          </cell>
          <cell r="KM83">
            <v>395.68528277039525</v>
          </cell>
          <cell r="KN83">
            <v>390.37141891717908</v>
          </cell>
          <cell r="KO83">
            <v>397.59733011913301</v>
          </cell>
          <cell r="KP83">
            <v>423.9684853169918</v>
          </cell>
          <cell r="KQ83">
            <v>440.58713744306561</v>
          </cell>
          <cell r="KR83">
            <v>441.06603394126893</v>
          </cell>
          <cell r="KS83">
            <v>444.88187180256847</v>
          </cell>
          <cell r="KT83">
            <v>454.79479340577126</v>
          </cell>
          <cell r="KU83">
            <v>444.14819293093683</v>
          </cell>
          <cell r="KV83">
            <v>460.15583917999271</v>
          </cell>
          <cell r="KW83">
            <v>474.29508135724069</v>
          </cell>
          <cell r="KX83">
            <v>478.16163978362084</v>
          </cell>
          <cell r="KY83">
            <v>486.23918465971951</v>
          </cell>
          <cell r="KZ83">
            <v>496.3726817436218</v>
          </cell>
          <cell r="LA83">
            <v>511.27980968523025</v>
          </cell>
          <cell r="LB83">
            <v>510.72306301736836</v>
          </cell>
          <cell r="LC83">
            <v>503.07959181451798</v>
          </cell>
          <cell r="LD83">
            <v>510.91532934546467</v>
          </cell>
          <cell r="LE83">
            <v>508.02071849179265</v>
          </cell>
          <cell r="LF83">
            <v>516.15959986519817</v>
          </cell>
          <cell r="LG83">
            <v>511.08164561700823</v>
          </cell>
          <cell r="LH83">
            <v>514.29355488944054</v>
          </cell>
          <cell r="LI83">
            <v>497.58053892135615</v>
          </cell>
          <cell r="LJ83">
            <v>486.44560556411739</v>
          </cell>
          <cell r="LK83">
            <v>485.67889934778214</v>
          </cell>
          <cell r="LL83">
            <v>485.51376262426379</v>
          </cell>
          <cell r="LM83">
            <v>482.48232419967655</v>
          </cell>
          <cell r="LN83">
            <v>489.4239643275738</v>
          </cell>
          <cell r="LO83">
            <v>489.2894958527088</v>
          </cell>
          <cell r="LP83">
            <v>492.10979518079756</v>
          </cell>
          <cell r="LQ83">
            <v>479.50278588819504</v>
          </cell>
          <cell r="LR83">
            <v>492.04374049139022</v>
          </cell>
          <cell r="LS83">
            <v>487.30667562246322</v>
          </cell>
          <cell r="LT83">
            <v>473.82798033928867</v>
          </cell>
          <cell r="LU83">
            <v>449.48446819663047</v>
          </cell>
          <cell r="LV83">
            <v>447.70924841880799</v>
          </cell>
          <cell r="LW83">
            <v>446.60755056333539</v>
          </cell>
          <cell r="LX83">
            <v>455.15809419751167</v>
          </cell>
          <cell r="LY83">
            <v>462.96552257585529</v>
          </cell>
          <cell r="LZ83">
            <v>469.95552417278293</v>
          </cell>
          <cell r="MA83">
            <v>462.67181511759759</v>
          </cell>
          <cell r="MB83">
            <v>458.93736607003211</v>
          </cell>
          <cell r="MC83">
            <v>454.50226549553872</v>
          </cell>
          <cell r="MD83">
            <v>455.7124817693234</v>
          </cell>
          <cell r="ME83">
            <v>449.60596164321902</v>
          </cell>
          <cell r="MF83">
            <v>447.99469904088977</v>
          </cell>
          <cell r="MG83">
            <v>446.73730084609986</v>
          </cell>
          <cell r="MH83">
            <v>457.61273363780975</v>
          </cell>
          <cell r="MI83">
            <v>476.48668158793447</v>
          </cell>
          <cell r="MJ83">
            <v>483.35990793037416</v>
          </cell>
          <cell r="MK83">
            <v>483.52150600981713</v>
          </cell>
          <cell r="ML83">
            <v>482.34785572481155</v>
          </cell>
          <cell r="MM83">
            <v>482.55781527328492</v>
          </cell>
          <cell r="MN83">
            <v>484.3507282714844</v>
          </cell>
          <cell r="MO83">
            <v>482.87865233612058</v>
          </cell>
          <cell r="MP83">
            <v>488.16538658475878</v>
          </cell>
          <cell r="MQ83">
            <v>485.07143211483958</v>
          </cell>
          <cell r="MR83">
            <v>495.71331439757347</v>
          </cell>
          <cell r="MS83">
            <v>505.95297080373763</v>
          </cell>
          <cell r="MT83">
            <v>512.4746918346882</v>
          </cell>
          <cell r="MU83">
            <v>510.35504403352741</v>
          </cell>
          <cell r="MV83">
            <v>520.10754710531228</v>
          </cell>
          <cell r="MW83">
            <v>514.12369997382166</v>
          </cell>
          <cell r="MX83">
            <v>507.0275390546322</v>
          </cell>
          <cell r="MY83">
            <v>500.48576570725442</v>
          </cell>
          <cell r="MZ83">
            <v>483.15702567005161</v>
          </cell>
          <cell r="NA83">
            <v>486.9551703109741</v>
          </cell>
          <cell r="NB83">
            <v>486.2273891794681</v>
          </cell>
          <cell r="NC83">
            <v>480.2341056637764</v>
          </cell>
          <cell r="ND83">
            <v>497.8801441197395</v>
          </cell>
          <cell r="NE83">
            <v>515.9059970397949</v>
          </cell>
          <cell r="NF83">
            <v>528.90107763266565</v>
          </cell>
          <cell r="NG83">
            <v>543.59470738172536</v>
          </cell>
          <cell r="NH83">
            <v>542.10965641808514</v>
          </cell>
          <cell r="NI83">
            <v>532.81481798005109</v>
          </cell>
          <cell r="NJ83">
            <v>510.94717714214329</v>
          </cell>
          <cell r="NK83">
            <v>529.75507040286061</v>
          </cell>
          <cell r="NL83">
            <v>527.00790305232999</v>
          </cell>
          <cell r="NM83">
            <v>502.58889983606338</v>
          </cell>
          <cell r="NN83">
            <v>502.57710435581208</v>
          </cell>
          <cell r="NO83">
            <v>511.29868245363241</v>
          </cell>
          <cell r="NP83">
            <v>522.36992021751405</v>
          </cell>
          <cell r="NQ83">
            <v>535.67404239296911</v>
          </cell>
          <cell r="NR83">
            <v>527.41248802494999</v>
          </cell>
          <cell r="NS83">
            <v>521.86271456670761</v>
          </cell>
          <cell r="NT83">
            <v>515.87179014706612</v>
          </cell>
          <cell r="NU83">
            <v>518.73927139616012</v>
          </cell>
          <cell r="NV83">
            <v>528.89164124846457</v>
          </cell>
          <cell r="NW83">
            <v>519.50479806447026</v>
          </cell>
          <cell r="NX83">
            <v>513.66839443612093</v>
          </cell>
          <cell r="NY83">
            <v>519.10846992802624</v>
          </cell>
          <cell r="NZ83">
            <v>541.22617494726182</v>
          </cell>
          <cell r="OA83">
            <v>546.1731993646622</v>
          </cell>
          <cell r="OB83">
            <v>536.28622781801221</v>
          </cell>
          <cell r="OC83">
            <v>507.65505860400197</v>
          </cell>
          <cell r="OD83">
            <v>515.00246325254443</v>
          </cell>
          <cell r="OE83">
            <v>527.07985548186298</v>
          </cell>
          <cell r="OF83">
            <v>526.90764147019388</v>
          </cell>
          <cell r="OG83">
            <v>529.67957932925219</v>
          </cell>
          <cell r="OH83">
            <v>551.37736525154116</v>
          </cell>
          <cell r="OI83">
            <v>563.30377533364299</v>
          </cell>
          <cell r="OJ83">
            <v>563.36983002305033</v>
          </cell>
          <cell r="OK83">
            <v>567.63979387402537</v>
          </cell>
          <cell r="OL83">
            <v>575.82113897633553</v>
          </cell>
          <cell r="OM83">
            <v>572.03125117158891</v>
          </cell>
          <cell r="ON83">
            <v>565.18161578965191</v>
          </cell>
          <cell r="OO83">
            <v>551.95534378385537</v>
          </cell>
          <cell r="OP83">
            <v>547.99442151546475</v>
          </cell>
          <cell r="OQ83">
            <v>554.28966932559013</v>
          </cell>
          <cell r="OR83">
            <v>548.68327756214137</v>
          </cell>
          <cell r="OS83">
            <v>558.72948809218406</v>
          </cell>
          <cell r="OT83">
            <v>555.70866559982301</v>
          </cell>
          <cell r="OU83">
            <v>545.19889269590374</v>
          </cell>
          <cell r="OV83">
            <v>555.32413294363016</v>
          </cell>
          <cell r="OW83">
            <v>550.98811440324778</v>
          </cell>
          <cell r="OX83">
            <v>575.03320089554791</v>
          </cell>
          <cell r="OY83">
            <v>588.97899719667441</v>
          </cell>
          <cell r="OZ83">
            <v>595.83099167466162</v>
          </cell>
          <cell r="PA83">
            <v>599.54067021369929</v>
          </cell>
          <cell r="PB83">
            <v>580.74575198125842</v>
          </cell>
          <cell r="PC83">
            <v>566.21607940769195</v>
          </cell>
          <cell r="PD83">
            <v>566.03560855984688</v>
          </cell>
          <cell r="PE83">
            <v>566.05448132824904</v>
          </cell>
          <cell r="PF83">
            <v>562.49814403247831</v>
          </cell>
          <cell r="PG83">
            <v>562.16197284531597</v>
          </cell>
          <cell r="PH83">
            <v>558.98309091758733</v>
          </cell>
          <cell r="PI83">
            <v>554.32859441041944</v>
          </cell>
          <cell r="PJ83">
            <v>552.58050423717498</v>
          </cell>
          <cell r="PK83">
            <v>546.79953936600691</v>
          </cell>
          <cell r="PL83">
            <v>545.72379156708712</v>
          </cell>
          <cell r="PM83">
            <v>541.85487404465675</v>
          </cell>
          <cell r="PN83">
            <v>557.99462967252725</v>
          </cell>
          <cell r="PO83">
            <v>583.33485989642145</v>
          </cell>
          <cell r="PP83">
            <v>587.57179640269283</v>
          </cell>
          <cell r="PQ83">
            <v>583.81375639462476</v>
          </cell>
          <cell r="PR83">
            <v>584.46722600054738</v>
          </cell>
          <cell r="PS83">
            <v>574.16387400102622</v>
          </cell>
          <cell r="PT83">
            <v>564.30757070302968</v>
          </cell>
          <cell r="PU83">
            <v>548.7115867147445</v>
          </cell>
          <cell r="PV83">
            <v>548.82718242120745</v>
          </cell>
          <cell r="PW83">
            <v>540.75553528523449</v>
          </cell>
          <cell r="PX83">
            <v>531.71076102852817</v>
          </cell>
          <cell r="PY83">
            <v>527.69322045493129</v>
          </cell>
          <cell r="PZ83">
            <v>522.82758485126499</v>
          </cell>
          <cell r="QA83">
            <v>529.69491345357892</v>
          </cell>
          <cell r="QB83">
            <v>530.40736046075824</v>
          </cell>
          <cell r="QC83">
            <v>531.93369560527799</v>
          </cell>
          <cell r="QD83">
            <v>546.71225281214709</v>
          </cell>
          <cell r="QE83">
            <v>532.21796667933461</v>
          </cell>
          <cell r="QF83">
            <v>522.91841004920013</v>
          </cell>
          <cell r="QG83">
            <v>517.50074596977231</v>
          </cell>
          <cell r="QH83">
            <v>496.93414660358428</v>
          </cell>
          <cell r="QI83">
            <v>489.42514387559891</v>
          </cell>
          <cell r="QJ83">
            <v>480.64104973244667</v>
          </cell>
          <cell r="QK83">
            <v>472.73571886801716</v>
          </cell>
          <cell r="QL83">
            <v>457.7035588357449</v>
          </cell>
          <cell r="QM83">
            <v>457.16922358036038</v>
          </cell>
          <cell r="QN83">
            <v>463.59422167325016</v>
          </cell>
          <cell r="QO83">
            <v>464.3644665336609</v>
          </cell>
          <cell r="QP83">
            <v>457.95952075719833</v>
          </cell>
          <cell r="QQ83">
            <v>474.00255344700815</v>
          </cell>
          <cell r="QR83">
            <v>493.37073201966285</v>
          </cell>
          <cell r="QS83">
            <v>506.28324425077443</v>
          </cell>
          <cell r="QT83">
            <v>508.46068990516665</v>
          </cell>
          <cell r="QU83">
            <v>516.64557365155224</v>
          </cell>
          <cell r="QV83">
            <v>499.73675271129611</v>
          </cell>
          <cell r="QW83">
            <v>498.09246276426313</v>
          </cell>
          <cell r="QX83">
            <v>494.97373778581618</v>
          </cell>
          <cell r="QY83">
            <v>488.35529381680487</v>
          </cell>
          <cell r="QZ83">
            <v>491.61084636616704</v>
          </cell>
          <cell r="RA83">
            <v>486.16251403808599</v>
          </cell>
          <cell r="RB83">
            <v>480.59150871539117</v>
          </cell>
          <cell r="RC83">
            <v>486.31349618530277</v>
          </cell>
          <cell r="RD83">
            <v>489.0689203720093</v>
          </cell>
          <cell r="RE83">
            <v>488.68320816779141</v>
          </cell>
          <cell r="RF83">
            <v>493.21857032442091</v>
          </cell>
          <cell r="RG83">
            <v>482.16620532894132</v>
          </cell>
          <cell r="RH83">
            <v>481.67079515838623</v>
          </cell>
          <cell r="RI83">
            <v>485.07497075891496</v>
          </cell>
          <cell r="RJ83">
            <v>470.86731479620931</v>
          </cell>
          <cell r="RK83">
            <v>465.54165546274186</v>
          </cell>
          <cell r="RL83">
            <v>458.61888810324672</v>
          </cell>
          <cell r="RM83">
            <v>466.13732721543312</v>
          </cell>
          <cell r="RN83">
            <v>461.47929206418991</v>
          </cell>
          <cell r="RO83">
            <v>472.18958813238146</v>
          </cell>
          <cell r="RP83">
            <v>461.84023375988011</v>
          </cell>
          <cell r="RQ83">
            <v>461.88623613286018</v>
          </cell>
          <cell r="RR83">
            <v>493.67269631409641</v>
          </cell>
          <cell r="RS83">
            <v>494.55853688097005</v>
          </cell>
          <cell r="RT83">
            <v>486.93747709059716</v>
          </cell>
          <cell r="RU83">
            <v>485.58453550577167</v>
          </cell>
          <cell r="RV83">
            <v>485.22241426205636</v>
          </cell>
          <cell r="RW83">
            <v>488.50981460809703</v>
          </cell>
          <cell r="RX83">
            <v>492.61582128357884</v>
          </cell>
          <cell r="RY83">
            <v>495.0492288594246</v>
          </cell>
          <cell r="RZ83">
            <v>506.00958910894394</v>
          </cell>
          <cell r="SA83">
            <v>508.87942945408821</v>
          </cell>
          <cell r="SB83">
            <v>498.24344491147991</v>
          </cell>
          <cell r="SC83">
            <v>501.92953249001499</v>
          </cell>
          <cell r="SD83">
            <v>518.87491941905023</v>
          </cell>
          <cell r="SE83">
            <v>527.94918237638478</v>
          </cell>
          <cell r="SF83">
            <v>534.46382611918443</v>
          </cell>
          <cell r="SG83">
            <v>534.12057764387134</v>
          </cell>
          <cell r="SH83">
            <v>527.6590135622024</v>
          </cell>
          <cell r="SI83">
            <v>516.04754280281065</v>
          </cell>
          <cell r="SJ83">
            <v>503.04774401783948</v>
          </cell>
          <cell r="SK83">
            <v>494.64700298285487</v>
          </cell>
          <cell r="SL83">
            <v>493.18318388366703</v>
          </cell>
          <cell r="SM83">
            <v>490.38765506410601</v>
          </cell>
          <cell r="SN83">
            <v>492.66300320458413</v>
          </cell>
          <cell r="SO83">
            <v>491.54715077281003</v>
          </cell>
          <cell r="SP83">
            <v>489.25057076787954</v>
          </cell>
          <cell r="SQ83">
            <v>492.14754071760177</v>
          </cell>
          <cell r="SR83">
            <v>501.73490706586841</v>
          </cell>
          <cell r="TJ83" t="str">
            <v>TMT/ AUTO</v>
          </cell>
        </row>
        <row r="84">
          <cell r="A84" t="str">
            <v>XS2109819859 Corp</v>
          </cell>
          <cell r="B84" t="str">
            <v>TELEFO 2.502 PERP nc-27</v>
          </cell>
          <cell r="C84" t="str">
            <v>XS2109819859</v>
          </cell>
          <cell r="D84">
            <v>358.64129223632813</v>
          </cell>
          <cell r="E84">
            <v>353.41050674915317</v>
          </cell>
          <cell r="F84">
            <v>350.34463247966767</v>
          </cell>
          <cell r="G84">
            <v>353.08152024078368</v>
          </cell>
          <cell r="H84">
            <v>357.06035706996914</v>
          </cell>
          <cell r="I84">
            <v>366.36797536754608</v>
          </cell>
          <cell r="J84">
            <v>369.78883507919306</v>
          </cell>
          <cell r="K84">
            <v>371.55576261806493</v>
          </cell>
          <cell r="L84">
            <v>370.46280743980407</v>
          </cell>
          <cell r="M84">
            <v>373.62567773151397</v>
          </cell>
          <cell r="N84">
            <v>371.77675355529783</v>
          </cell>
          <cell r="O84">
            <v>364.87303667449947</v>
          </cell>
          <cell r="P84">
            <v>359.66425028514857</v>
          </cell>
          <cell r="Q84">
            <v>349.24367762947082</v>
          </cell>
          <cell r="R84">
            <v>345.44483341884614</v>
          </cell>
          <cell r="S84">
            <v>341.47999601554875</v>
          </cell>
          <cell r="T84">
            <v>337.5641566028595</v>
          </cell>
          <cell r="U84">
            <v>338.85310374355316</v>
          </cell>
          <cell r="V84">
            <v>340.16704985904693</v>
          </cell>
          <cell r="W84">
            <v>338.21312998867035</v>
          </cell>
          <cell r="X84">
            <v>351.75757453536988</v>
          </cell>
          <cell r="Y84">
            <v>356.60237585163117</v>
          </cell>
          <cell r="Z84">
            <v>359.16627070713042</v>
          </cell>
          <cell r="AA84">
            <v>358.57929477882385</v>
          </cell>
          <cell r="AB84">
            <v>362.25214415645598</v>
          </cell>
          <cell r="AC84">
            <v>358.97127870368956</v>
          </cell>
          <cell r="AD84">
            <v>363.1431076183319</v>
          </cell>
          <cell r="AE84">
            <v>355.63941534233095</v>
          </cell>
          <cell r="AF84">
            <v>350.54862411403656</v>
          </cell>
          <cell r="AG84">
            <v>346.91577309608459</v>
          </cell>
          <cell r="AH84">
            <v>348.24571855545042</v>
          </cell>
          <cell r="AI84">
            <v>354.74345208549499</v>
          </cell>
          <cell r="AJ84">
            <v>358.42330117607116</v>
          </cell>
          <cell r="AK84">
            <v>363.16210683918001</v>
          </cell>
          <cell r="AL84">
            <v>367.77191779232021</v>
          </cell>
          <cell r="AM84">
            <v>369.36285254859922</v>
          </cell>
          <cell r="AN84">
            <v>369.55684459304808</v>
          </cell>
          <cell r="AO84">
            <v>367.1299441194534</v>
          </cell>
          <cell r="AP84">
            <v>363.42509605407713</v>
          </cell>
          <cell r="AQ84">
            <v>359.29326549911497</v>
          </cell>
          <cell r="AR84">
            <v>359.9272395000458</v>
          </cell>
          <cell r="AS84">
            <v>352.06756182289121</v>
          </cell>
          <cell r="AT84">
            <v>350.5526239500046</v>
          </cell>
          <cell r="AU84">
            <v>343.3449195356369</v>
          </cell>
          <cell r="AV84">
            <v>337.40316320514677</v>
          </cell>
          <cell r="AW84">
            <v>359.15627111721039</v>
          </cell>
          <cell r="AX84">
            <v>354.0174818572998</v>
          </cell>
          <cell r="AY84">
            <v>354.26547168731685</v>
          </cell>
          <cell r="AZ84">
            <v>326.62760510730743</v>
          </cell>
          <cell r="BA84">
            <v>310.44126890373229</v>
          </cell>
          <cell r="BB84">
            <v>296.63883493709568</v>
          </cell>
          <cell r="BC84">
            <v>309.49430773830414</v>
          </cell>
          <cell r="BD84">
            <v>334.32028963279726</v>
          </cell>
          <cell r="BE84">
            <v>345.63682554531101</v>
          </cell>
          <cell r="BF84">
            <v>364.43405467700961</v>
          </cell>
          <cell r="BG84">
            <v>364.84203794574739</v>
          </cell>
          <cell r="BH84">
            <v>365.82899747085571</v>
          </cell>
          <cell r="BI84">
            <v>358.1073141345978</v>
          </cell>
          <cell r="BJ84">
            <v>352.72353492164609</v>
          </cell>
          <cell r="BK84">
            <v>362.42013726711275</v>
          </cell>
          <cell r="BL84">
            <v>375.0616188440323</v>
          </cell>
          <cell r="BM84">
            <v>378.66047125625607</v>
          </cell>
          <cell r="BN84">
            <v>377.6525125923157</v>
          </cell>
          <cell r="BO84">
            <v>380.3184032649994</v>
          </cell>
          <cell r="BP84">
            <v>391.0869616498947</v>
          </cell>
          <cell r="BQ84">
            <v>403.69244470310213</v>
          </cell>
          <cell r="BR84">
            <v>411.0361435403824</v>
          </cell>
          <cell r="BS84">
            <v>412.13709839057924</v>
          </cell>
          <cell r="BT84">
            <v>393.49386294364928</v>
          </cell>
          <cell r="BU84">
            <v>386.35415574073789</v>
          </cell>
          <cell r="BV84">
            <v>384.93521393108369</v>
          </cell>
          <cell r="BW84">
            <v>384.34323820781708</v>
          </cell>
          <cell r="BX84">
            <v>387.35611465072634</v>
          </cell>
          <cell r="BY84">
            <v>411.07814181804662</v>
          </cell>
          <cell r="BZ84">
            <v>417.04389716434474</v>
          </cell>
          <cell r="CA84">
            <v>419.58579292201995</v>
          </cell>
          <cell r="CB84">
            <v>395.35378666877745</v>
          </cell>
          <cell r="CC84">
            <v>383.58126945590971</v>
          </cell>
          <cell r="CD84">
            <v>375.99758046054836</v>
          </cell>
          <cell r="CE84">
            <v>370.20181814289094</v>
          </cell>
          <cell r="CF84">
            <v>383.84825850677487</v>
          </cell>
          <cell r="CG84">
            <v>387.65410243034364</v>
          </cell>
          <cell r="CH84">
            <v>401.3385412359238</v>
          </cell>
          <cell r="CI84">
            <v>405.17738380622865</v>
          </cell>
          <cell r="CJ84">
            <v>392.20691572093966</v>
          </cell>
          <cell r="CK84">
            <v>386.9241323661804</v>
          </cell>
          <cell r="CL84">
            <v>392.72989427375791</v>
          </cell>
          <cell r="CM84">
            <v>371.80975220203396</v>
          </cell>
          <cell r="CN84">
            <v>371.04578353214259</v>
          </cell>
          <cell r="CO84">
            <v>413.69003470516202</v>
          </cell>
          <cell r="CP84">
            <v>446.65968263053895</v>
          </cell>
          <cell r="CQ84">
            <v>468.48678750801082</v>
          </cell>
          <cell r="CR84">
            <v>504.71730170631406</v>
          </cell>
          <cell r="CS84">
            <v>512.53798098278048</v>
          </cell>
          <cell r="CT84">
            <v>509.77709420585632</v>
          </cell>
          <cell r="CU84">
            <v>507.72517835426328</v>
          </cell>
          <cell r="CV84">
            <v>506.48122936820982</v>
          </cell>
          <cell r="CW84">
            <v>513.0739590024948</v>
          </cell>
          <cell r="CX84">
            <v>509.19111823654174</v>
          </cell>
          <cell r="CY84">
            <v>516.95479985046381</v>
          </cell>
          <cell r="CZ84">
            <v>529.58728179645539</v>
          </cell>
          <cell r="DA84">
            <v>600.80236128902436</v>
          </cell>
          <cell r="DB84">
            <v>630.08216053390493</v>
          </cell>
          <cell r="DC84">
            <v>590.96176484870909</v>
          </cell>
          <cell r="DD84">
            <v>630.92112612819676</v>
          </cell>
          <cell r="DE84">
            <v>626.53430603027334</v>
          </cell>
          <cell r="DF84">
            <v>528.38633104705809</v>
          </cell>
          <cell r="DG84">
            <v>467.38783257579803</v>
          </cell>
          <cell r="DH84">
            <v>392.34790993881222</v>
          </cell>
          <cell r="DI84">
            <v>392.80089136219027</v>
          </cell>
          <cell r="DJ84">
            <v>325.21266313362122</v>
          </cell>
          <cell r="DK84">
            <v>322.99675400733946</v>
          </cell>
          <cell r="DL84">
            <v>339.7540667953491</v>
          </cell>
          <cell r="DM84">
            <v>287.94419150161747</v>
          </cell>
          <cell r="DN84">
            <v>262.7472248210907</v>
          </cell>
          <cell r="DO84">
            <v>250.90271056079865</v>
          </cell>
          <cell r="DP84">
            <v>259.06237593555448</v>
          </cell>
          <cell r="DQ84">
            <v>282.08443180847166</v>
          </cell>
          <cell r="DR84">
            <v>286.64724468898771</v>
          </cell>
          <cell r="DS84">
            <v>266.16808453273768</v>
          </cell>
          <cell r="DT84">
            <v>252.36865044307709</v>
          </cell>
          <cell r="DU84">
            <v>249.9407500104904</v>
          </cell>
          <cell r="DV84">
            <v>241.66708931064605</v>
          </cell>
          <cell r="DW84">
            <v>223.31084209442139</v>
          </cell>
          <cell r="DX84">
            <v>225.87973674488069</v>
          </cell>
          <cell r="DY84">
            <v>225.98173256206513</v>
          </cell>
          <cell r="DZ84">
            <v>228.37163455295564</v>
          </cell>
          <cell r="EA84">
            <v>226.83869741821292</v>
          </cell>
          <cell r="EB84">
            <v>227.36767572498323</v>
          </cell>
          <cell r="EC84">
            <v>228.41863262557982</v>
          </cell>
          <cell r="ED84">
            <v>227.47167146015167</v>
          </cell>
          <cell r="EE84">
            <v>232.02348479175566</v>
          </cell>
          <cell r="EF84">
            <v>239.96315918827059</v>
          </cell>
          <cell r="EG84">
            <v>235.82932871532441</v>
          </cell>
          <cell r="EH84">
            <v>233.81341138744355</v>
          </cell>
          <cell r="EI84">
            <v>236.70729271030427</v>
          </cell>
          <cell r="EJ84">
            <v>244.13198822593688</v>
          </cell>
          <cell r="EK84">
            <v>255.81750900650025</v>
          </cell>
          <cell r="EL84">
            <v>258.03241817379001</v>
          </cell>
          <cell r="EM84">
            <v>257.68143256759646</v>
          </cell>
          <cell r="EN84">
            <v>253.18561693954467</v>
          </cell>
          <cell r="TJ84" t="str">
            <v>TMT/ AUTO</v>
          </cell>
        </row>
        <row r="85">
          <cell r="A85" t="str">
            <v>XS2056371334 Corp</v>
          </cell>
          <cell r="B85" t="str">
            <v>TELEFO 2 7/8 PERP nc-27</v>
          </cell>
          <cell r="C85" t="str">
            <v>XS2056371334</v>
          </cell>
          <cell r="D85">
            <v>377.03929804265499</v>
          </cell>
          <cell r="E85">
            <v>372.50432188868518</v>
          </cell>
          <cell r="F85">
            <v>368.79570582807065</v>
          </cell>
          <cell r="G85">
            <v>370.97565575957299</v>
          </cell>
          <cell r="H85">
            <v>374.4401654487848</v>
          </cell>
          <cell r="I85">
            <v>381.76135571897032</v>
          </cell>
          <cell r="J85">
            <v>384.87871413409709</v>
          </cell>
          <cell r="K85">
            <v>386.7875459235907</v>
          </cell>
          <cell r="L85">
            <v>385.95018103480339</v>
          </cell>
          <cell r="M85">
            <v>391.23848545789718</v>
          </cell>
          <cell r="N85">
            <v>390.15301245391368</v>
          </cell>
          <cell r="O85">
            <v>383.97632090866568</v>
          </cell>
          <cell r="P85">
            <v>378.05974270999428</v>
          </cell>
          <cell r="Q85">
            <v>366.43967916965482</v>
          </cell>
          <cell r="R85">
            <v>362.28386824011801</v>
          </cell>
          <cell r="S85">
            <v>358.77633980512621</v>
          </cell>
          <cell r="T85">
            <v>357.02657733142377</v>
          </cell>
          <cell r="U85">
            <v>358.8893890672922</v>
          </cell>
          <cell r="V85">
            <v>360.30000375449657</v>
          </cell>
          <cell r="W85">
            <v>359.09447843670841</v>
          </cell>
          <cell r="X85">
            <v>374.18905602574347</v>
          </cell>
          <cell r="Y85">
            <v>379.97757842302326</v>
          </cell>
          <cell r="Z85">
            <v>382.2225566911697</v>
          </cell>
          <cell r="AA85">
            <v>381.29415213108064</v>
          </cell>
          <cell r="AB85">
            <v>385.85213831186297</v>
          </cell>
          <cell r="AC85">
            <v>384.41851359784602</v>
          </cell>
          <cell r="AD85">
            <v>388.36023123443124</v>
          </cell>
          <cell r="AE85">
            <v>381.11307322442531</v>
          </cell>
          <cell r="AF85">
            <v>377.30341313302517</v>
          </cell>
          <cell r="AG85">
            <v>374.75030059278009</v>
          </cell>
          <cell r="AH85">
            <v>375.07744314789772</v>
          </cell>
          <cell r="AI85">
            <v>380.59684827506538</v>
          </cell>
          <cell r="AJ85">
            <v>384.05035316884516</v>
          </cell>
          <cell r="AK85">
            <v>387.61990863263611</v>
          </cell>
          <cell r="AL85">
            <v>391.69168294250966</v>
          </cell>
          <cell r="AM85">
            <v>393.31939223051074</v>
          </cell>
          <cell r="AN85">
            <v>392.51404129207134</v>
          </cell>
          <cell r="AO85">
            <v>390.37911097824576</v>
          </cell>
          <cell r="AP85">
            <v>384.08636886298655</v>
          </cell>
          <cell r="AQ85">
            <v>379.10619871199128</v>
          </cell>
          <cell r="AR85">
            <v>381.66731473982333</v>
          </cell>
          <cell r="AS85">
            <v>367.52615260958669</v>
          </cell>
          <cell r="AT85">
            <v>366.38965737223629</v>
          </cell>
          <cell r="AU85">
            <v>354.54849748730658</v>
          </cell>
          <cell r="AV85">
            <v>344.28702596485613</v>
          </cell>
          <cell r="AW85">
            <v>368.26847608327864</v>
          </cell>
          <cell r="AX85">
            <v>362.13480328381058</v>
          </cell>
          <cell r="AY85">
            <v>362.88112850129608</v>
          </cell>
          <cell r="AZ85">
            <v>339.1777995765209</v>
          </cell>
          <cell r="BA85">
            <v>322.08635183453561</v>
          </cell>
          <cell r="BB85">
            <v>306.74266569435594</v>
          </cell>
          <cell r="BC85">
            <v>321.33202312946321</v>
          </cell>
          <cell r="BD85">
            <v>347.85658142864702</v>
          </cell>
          <cell r="BE85">
            <v>359.53767156183716</v>
          </cell>
          <cell r="BF85">
            <v>379.63242802083488</v>
          </cell>
          <cell r="BG85">
            <v>382.02647124528886</v>
          </cell>
          <cell r="BH85">
            <v>384.10037496626376</v>
          </cell>
          <cell r="BI85">
            <v>372.70440907835956</v>
          </cell>
          <cell r="BJ85">
            <v>369.68109164237973</v>
          </cell>
          <cell r="BK85">
            <v>385.42695303380492</v>
          </cell>
          <cell r="BL85">
            <v>392.18189655721193</v>
          </cell>
          <cell r="BM85">
            <v>407.00535600423808</v>
          </cell>
          <cell r="BN85">
            <v>407.92775794863701</v>
          </cell>
          <cell r="BO85">
            <v>411.0981394690275</v>
          </cell>
          <cell r="BP85">
            <v>423.07435820698737</v>
          </cell>
          <cell r="BQ85">
            <v>436.17606738686561</v>
          </cell>
          <cell r="BR85">
            <v>443.60230343163011</v>
          </cell>
          <cell r="BS85">
            <v>444.5527175825834</v>
          </cell>
          <cell r="BT85">
            <v>431.27593211174013</v>
          </cell>
          <cell r="BU85">
            <v>422.27601032018657</v>
          </cell>
          <cell r="BV85">
            <v>420.85439083755017</v>
          </cell>
          <cell r="BW85">
            <v>417.28583580970763</v>
          </cell>
          <cell r="BX85">
            <v>424.81911850094798</v>
          </cell>
          <cell r="BY85">
            <v>450.79043572068213</v>
          </cell>
          <cell r="BZ85">
            <v>458.77391458868982</v>
          </cell>
          <cell r="CA85">
            <v>463.10080006539823</v>
          </cell>
          <cell r="CB85">
            <v>439.12935430645939</v>
          </cell>
          <cell r="CC85">
            <v>424.52699120402332</v>
          </cell>
          <cell r="CD85">
            <v>417.20079875409601</v>
          </cell>
          <cell r="CE85">
            <v>411.13115385532382</v>
          </cell>
          <cell r="CF85">
            <v>427.25017785549164</v>
          </cell>
          <cell r="CG85">
            <v>431.3109473699331</v>
          </cell>
          <cell r="CH85">
            <v>448.77355684876437</v>
          </cell>
          <cell r="CI85">
            <v>451.65881412386892</v>
          </cell>
          <cell r="CJ85">
            <v>437.41460709095003</v>
          </cell>
          <cell r="CK85">
            <v>430.79372198462488</v>
          </cell>
          <cell r="CL85">
            <v>432.40442386150363</v>
          </cell>
          <cell r="CM85">
            <v>412.84490063488488</v>
          </cell>
          <cell r="CN85">
            <v>407.64463457524772</v>
          </cell>
          <cell r="CO85">
            <v>446.81270238995552</v>
          </cell>
          <cell r="CP85">
            <v>484.23100773096081</v>
          </cell>
          <cell r="CQ85">
            <v>502.59901174306867</v>
          </cell>
          <cell r="CR85">
            <v>534.16576722204684</v>
          </cell>
          <cell r="CS85">
            <v>541.00174605727193</v>
          </cell>
          <cell r="CT85">
            <v>538.77877737998961</v>
          </cell>
          <cell r="CU85">
            <v>539.84424166500571</v>
          </cell>
          <cell r="CV85">
            <v>539.69917845249176</v>
          </cell>
          <cell r="CW85">
            <v>547.44855530858047</v>
          </cell>
          <cell r="CX85">
            <v>542.48039038896559</v>
          </cell>
          <cell r="CY85">
            <v>552.42472371578208</v>
          </cell>
          <cell r="CZ85">
            <v>564.27888926804064</v>
          </cell>
          <cell r="DA85">
            <v>634.71858395695688</v>
          </cell>
          <cell r="DB85">
            <v>661.27615664243706</v>
          </cell>
          <cell r="DC85">
            <v>635.45390437901017</v>
          </cell>
          <cell r="DD85">
            <v>663.83127005457879</v>
          </cell>
          <cell r="DE85">
            <v>652.61638307332987</v>
          </cell>
          <cell r="DF85">
            <v>551.37726727783672</v>
          </cell>
          <cell r="DG85">
            <v>498.40818555533883</v>
          </cell>
          <cell r="DH85">
            <v>409.53345764577392</v>
          </cell>
          <cell r="DI85">
            <v>409.62949949681763</v>
          </cell>
          <cell r="DJ85">
            <v>348.22474185764787</v>
          </cell>
          <cell r="DK85">
            <v>340.23926211774352</v>
          </cell>
          <cell r="DL85">
            <v>356.31726824402807</v>
          </cell>
          <cell r="DM85">
            <v>298.70516328513622</v>
          </cell>
          <cell r="DN85">
            <v>275.84820317268372</v>
          </cell>
          <cell r="DO85">
            <v>265.71278657972812</v>
          </cell>
          <cell r="DP85">
            <v>268.50900505542756</v>
          </cell>
          <cell r="DQ85">
            <v>289.04895551145074</v>
          </cell>
          <cell r="DR85">
            <v>289.62620705366135</v>
          </cell>
          <cell r="DS85">
            <v>268.71409442484378</v>
          </cell>
          <cell r="DT85">
            <v>255.64640006721018</v>
          </cell>
          <cell r="DU85">
            <v>254.08772085964679</v>
          </cell>
          <cell r="DV85">
            <v>246.94360775232317</v>
          </cell>
          <cell r="DW85">
            <v>232.45929609179498</v>
          </cell>
          <cell r="DX85">
            <v>236.93724739670753</v>
          </cell>
          <cell r="DY85">
            <v>235.9848323738575</v>
          </cell>
          <cell r="DZ85">
            <v>238.86408703327177</v>
          </cell>
          <cell r="EA85">
            <v>237.81963190317154</v>
          </cell>
          <cell r="EB85">
            <v>240.01558880984783</v>
          </cell>
          <cell r="EC85">
            <v>240.41876449704171</v>
          </cell>
          <cell r="ED85">
            <v>238.87509182870386</v>
          </cell>
          <cell r="EE85">
            <v>245.2828840780258</v>
          </cell>
          <cell r="EF85">
            <v>256.08259014070035</v>
          </cell>
          <cell r="EG85">
            <v>252.18589212179182</v>
          </cell>
          <cell r="EH85">
            <v>249.84187069475652</v>
          </cell>
          <cell r="EI85">
            <v>251.16644789040086</v>
          </cell>
          <cell r="EJ85">
            <v>259.75619094312191</v>
          </cell>
          <cell r="EK85">
            <v>269.73053734838965</v>
          </cell>
          <cell r="EL85">
            <v>269.41139828085898</v>
          </cell>
          <cell r="EM85">
            <v>266.94832497596741</v>
          </cell>
          <cell r="EN85">
            <v>260.94170754194255</v>
          </cell>
          <cell r="EO85">
            <v>261.6710253483057</v>
          </cell>
          <cell r="EP85">
            <v>271.9064855360985</v>
          </cell>
          <cell r="EQ85">
            <v>257.98141757071022</v>
          </cell>
          <cell r="ER85">
            <v>252.26292568981646</v>
          </cell>
          <cell r="ES85">
            <v>245.89715175032615</v>
          </cell>
          <cell r="ET85">
            <v>244.94773803532124</v>
          </cell>
          <cell r="EU85">
            <v>241.35117080092431</v>
          </cell>
          <cell r="EV85">
            <v>247.65491771161555</v>
          </cell>
          <cell r="EW85">
            <v>254.52191006124019</v>
          </cell>
          <cell r="EX85">
            <v>258.44862115859985</v>
          </cell>
          <cell r="EY85">
            <v>256.79690140783788</v>
          </cell>
          <cell r="EZ85">
            <v>257.03500516355035</v>
          </cell>
          <cell r="FA85">
            <v>259.99529513478279</v>
          </cell>
          <cell r="FB85">
            <v>260.3394451010227</v>
          </cell>
          <cell r="FC85">
            <v>268.68408134639265</v>
          </cell>
          <cell r="FD85">
            <v>267.51457172274593</v>
          </cell>
          <cell r="FE85">
            <v>262.55040854692459</v>
          </cell>
          <cell r="FF85">
            <v>256.84692320525647</v>
          </cell>
          <cell r="FG85">
            <v>249.75483276724813</v>
          </cell>
          <cell r="FH85">
            <v>245.78110118031503</v>
          </cell>
          <cell r="FI85">
            <v>245.86613823592663</v>
          </cell>
          <cell r="FJ85">
            <v>250.72925738096237</v>
          </cell>
          <cell r="FK85">
            <v>249.27162220418455</v>
          </cell>
          <cell r="FL85">
            <v>249.96592475235462</v>
          </cell>
          <cell r="FM85">
            <v>252.00681408703326</v>
          </cell>
          <cell r="FN85">
            <v>251.32251589834689</v>
          </cell>
          <cell r="FO85">
            <v>252.52804121613502</v>
          </cell>
          <cell r="FP85">
            <v>255.9025116699934</v>
          </cell>
          <cell r="FQ85">
            <v>255.14818296492101</v>
          </cell>
          <cell r="FR85">
            <v>258.16749865710739</v>
          </cell>
          <cell r="FS85">
            <v>260.32043681800366</v>
          </cell>
          <cell r="FT85">
            <v>262.47537585079669</v>
          </cell>
          <cell r="FU85">
            <v>258.61869526982304</v>
          </cell>
          <cell r="FV85">
            <v>260.51752269983291</v>
          </cell>
          <cell r="FW85">
            <v>265.28560042977335</v>
          </cell>
          <cell r="FX85">
            <v>269.76555260658267</v>
          </cell>
          <cell r="FY85">
            <v>276.86964827597143</v>
          </cell>
          <cell r="FZ85">
            <v>280.99444569110869</v>
          </cell>
          <cell r="GA85">
            <v>271.12114331662656</v>
          </cell>
          <cell r="GB85">
            <v>277.1327629303932</v>
          </cell>
          <cell r="GC85">
            <v>279.95399230480194</v>
          </cell>
          <cell r="GD85">
            <v>288.63277415692806</v>
          </cell>
          <cell r="GE85">
            <v>288.62877241313458</v>
          </cell>
          <cell r="GF85">
            <v>291.70911469817162</v>
          </cell>
          <cell r="GG85">
            <v>303.74936133682729</v>
          </cell>
          <cell r="GH85">
            <v>307.02378819584845</v>
          </cell>
          <cell r="GI85">
            <v>308.54244996547703</v>
          </cell>
          <cell r="GJ85">
            <v>304.01347642719742</v>
          </cell>
          <cell r="GK85">
            <v>303.29616385221482</v>
          </cell>
          <cell r="GL85">
            <v>303.85240623950961</v>
          </cell>
          <cell r="GM85">
            <v>303.69133605182174</v>
          </cell>
          <cell r="GN85">
            <v>298.36001288294796</v>
          </cell>
          <cell r="GO85">
            <v>291.90820145189764</v>
          </cell>
          <cell r="GP85">
            <v>291.60006717979911</v>
          </cell>
          <cell r="GQ85">
            <v>286.91802694141865</v>
          </cell>
          <cell r="GR85">
            <v>275.64511467516422</v>
          </cell>
          <cell r="GS85">
            <v>277.6339813405275</v>
          </cell>
          <cell r="GT85">
            <v>275.09887664735317</v>
          </cell>
          <cell r="GU85">
            <v>283.39849327504635</v>
          </cell>
          <cell r="GV85">
            <v>294.34026124238966</v>
          </cell>
          <cell r="GW85">
            <v>296.66827569425107</v>
          </cell>
          <cell r="GX85">
            <v>290.84173673093318</v>
          </cell>
          <cell r="GY85">
            <v>287.26817952334881</v>
          </cell>
          <cell r="GZ85">
            <v>280.08705028593539</v>
          </cell>
          <cell r="HA85">
            <v>281.15651631474492</v>
          </cell>
          <cell r="HB85">
            <v>286.12067949056626</v>
          </cell>
          <cell r="HC85">
            <v>289.42712029993532</v>
          </cell>
          <cell r="HD85">
            <v>289.39110460579394</v>
          </cell>
          <cell r="HE85">
            <v>289.97335832774638</v>
          </cell>
          <cell r="HF85">
            <v>294.32025252342225</v>
          </cell>
          <cell r="HG85">
            <v>296.27010218679908</v>
          </cell>
          <cell r="HH85">
            <v>295.47875735163689</v>
          </cell>
          <cell r="HI85">
            <v>299.71560359299178</v>
          </cell>
          <cell r="HJ85">
            <v>302.9770247846842</v>
          </cell>
          <cell r="HK85">
            <v>302.62687220275404</v>
          </cell>
          <cell r="HL85">
            <v>312.427142753005</v>
          </cell>
          <cell r="HM85">
            <v>317.58038832306863</v>
          </cell>
          <cell r="HN85">
            <v>319.70931602120396</v>
          </cell>
          <cell r="HO85">
            <v>314.15689650773999</v>
          </cell>
          <cell r="HP85">
            <v>314.24993705093863</v>
          </cell>
          <cell r="HQ85">
            <v>315.1153141462803</v>
          </cell>
          <cell r="HR85">
            <v>305.5451438641548</v>
          </cell>
          <cell r="HS85">
            <v>298.66114410340788</v>
          </cell>
          <cell r="HT85">
            <v>302.40677629411221</v>
          </cell>
          <cell r="HU85">
            <v>303.81939185321335</v>
          </cell>
          <cell r="HV85">
            <v>309.43183752357965</v>
          </cell>
          <cell r="HW85">
            <v>311.94493262588981</v>
          </cell>
          <cell r="HX85">
            <v>310.92949013829229</v>
          </cell>
          <cell r="HY85">
            <v>309.28077169537545</v>
          </cell>
          <cell r="HZ85">
            <v>304.23857451558115</v>
          </cell>
          <cell r="IA85">
            <v>311.5767721968889</v>
          </cell>
          <cell r="TJ85" t="str">
            <v>TMT/ AUTO</v>
          </cell>
        </row>
        <row r="86">
          <cell r="A86" t="str">
            <v>XS1888179477 Corp</v>
          </cell>
          <cell r="B86" t="str">
            <v>VOD 3.1 01/03/79 nc-23</v>
          </cell>
          <cell r="C86" t="str">
            <v>XS1888179477</v>
          </cell>
          <cell r="D86">
            <v>279.9710435620546</v>
          </cell>
          <cell r="E86">
            <v>262.05430451786515</v>
          </cell>
          <cell r="F86">
            <v>255.52249334734677</v>
          </cell>
          <cell r="G86">
            <v>253.79580761468412</v>
          </cell>
          <cell r="H86">
            <v>256.28235504788159</v>
          </cell>
          <cell r="I86">
            <v>267.52730839776996</v>
          </cell>
          <cell r="J86">
            <v>272.27644402611259</v>
          </cell>
          <cell r="K86">
            <v>279.85606448894737</v>
          </cell>
          <cell r="L86">
            <v>280.94286668431761</v>
          </cell>
          <cell r="M86">
            <v>289.49431026941539</v>
          </cell>
          <cell r="N86">
            <v>298.63264703637361</v>
          </cell>
          <cell r="O86">
            <v>294.39741787391904</v>
          </cell>
          <cell r="P86">
            <v>287.13673936170341</v>
          </cell>
          <cell r="Q86">
            <v>277.37651578193908</v>
          </cell>
          <cell r="R86">
            <v>275.76880839449171</v>
          </cell>
          <cell r="S86">
            <v>264.5798448541164</v>
          </cell>
          <cell r="T86">
            <v>260.88051815414428</v>
          </cell>
          <cell r="U86">
            <v>254.64365330159663</v>
          </cell>
          <cell r="V86">
            <v>255.68346404969691</v>
          </cell>
          <cell r="W86">
            <v>248.35579772967102</v>
          </cell>
          <cell r="X86">
            <v>267.47731749641895</v>
          </cell>
          <cell r="Y86">
            <v>278.38133289909365</v>
          </cell>
          <cell r="Z86">
            <v>283.77535115486381</v>
          </cell>
          <cell r="AA86">
            <v>286.28589422070985</v>
          </cell>
          <cell r="AB86">
            <v>296.0551161627173</v>
          </cell>
          <cell r="AC86">
            <v>295.53421097064023</v>
          </cell>
          <cell r="AD86">
            <v>301.92604761737584</v>
          </cell>
          <cell r="AE86">
            <v>301.04620775359871</v>
          </cell>
          <cell r="AF86">
            <v>306.15727750772243</v>
          </cell>
          <cell r="AG86">
            <v>297.23290179854627</v>
          </cell>
          <cell r="AH86">
            <v>297.73181099402905</v>
          </cell>
          <cell r="AI86">
            <v>311.89723280084132</v>
          </cell>
          <cell r="AJ86">
            <v>314.76671053838731</v>
          </cell>
          <cell r="AK86">
            <v>325.69372175568338</v>
          </cell>
          <cell r="AL86">
            <v>335.58792095106838</v>
          </cell>
          <cell r="AM86">
            <v>344.16236035078765</v>
          </cell>
          <cell r="AN86">
            <v>343.80342567908764</v>
          </cell>
          <cell r="AO86">
            <v>345.63909157669542</v>
          </cell>
          <cell r="AP86">
            <v>338.9623067922592</v>
          </cell>
          <cell r="AQ86">
            <v>336.60073661243911</v>
          </cell>
          <cell r="AR86">
            <v>324.62791573888063</v>
          </cell>
          <cell r="AS86">
            <v>314.3557853292823</v>
          </cell>
          <cell r="AT86">
            <v>308.1619126518965</v>
          </cell>
          <cell r="AU86">
            <v>297.19690834957356</v>
          </cell>
          <cell r="AV86">
            <v>287.40669022899868</v>
          </cell>
          <cell r="AW86">
            <v>308.84078909224269</v>
          </cell>
          <cell r="AX86">
            <v>302.88387328726054</v>
          </cell>
          <cell r="AY86">
            <v>310.22353742361065</v>
          </cell>
          <cell r="AZ86">
            <v>295.21626883804794</v>
          </cell>
          <cell r="BA86">
            <v>271.7095472047925</v>
          </cell>
          <cell r="BB86">
            <v>251.94214499258996</v>
          </cell>
          <cell r="BC86">
            <v>255.21354957699774</v>
          </cell>
          <cell r="BD86">
            <v>273.74217725372313</v>
          </cell>
          <cell r="BE86">
            <v>293.36760530608893</v>
          </cell>
          <cell r="BF86">
            <v>311.32033779925109</v>
          </cell>
          <cell r="BG86">
            <v>315.30161318284269</v>
          </cell>
          <cell r="BH86">
            <v>316.92231820464139</v>
          </cell>
          <cell r="BI86">
            <v>305.82433810472486</v>
          </cell>
          <cell r="BJ86">
            <v>298.03575567424292</v>
          </cell>
          <cell r="BK86">
            <v>314.66072982752326</v>
          </cell>
          <cell r="BL86">
            <v>341.49984494483471</v>
          </cell>
          <cell r="BM86">
            <v>341.42185913872714</v>
          </cell>
          <cell r="BN86">
            <v>341.98275705188513</v>
          </cell>
          <cell r="BO86">
            <v>352.8357817351818</v>
          </cell>
          <cell r="BP86">
            <v>372.54319486576316</v>
          </cell>
          <cell r="BQ86">
            <v>389.81405146449805</v>
          </cell>
          <cell r="BR86">
            <v>407.69779651379582</v>
          </cell>
          <cell r="BS86">
            <v>412.04500529527667</v>
          </cell>
          <cell r="BT86">
            <v>398.87240278929471</v>
          </cell>
          <cell r="BU86">
            <v>400.90003374809027</v>
          </cell>
          <cell r="BV86">
            <v>402.20179681926965</v>
          </cell>
          <cell r="BW86">
            <v>411.46511083960536</v>
          </cell>
          <cell r="BX86">
            <v>407.51582963287825</v>
          </cell>
          <cell r="BY86">
            <v>401.28496368849278</v>
          </cell>
          <cell r="BZ86">
            <v>411.94802294665578</v>
          </cell>
          <cell r="CA86">
            <v>421.08336025953298</v>
          </cell>
          <cell r="CB86">
            <v>374.27088041645288</v>
          </cell>
          <cell r="CC86">
            <v>362.04010649192332</v>
          </cell>
          <cell r="CD86">
            <v>348.93749124783272</v>
          </cell>
          <cell r="CE86">
            <v>343.91740493416791</v>
          </cell>
          <cell r="CF86">
            <v>376.70143804013725</v>
          </cell>
          <cell r="CG86">
            <v>375.18571391117575</v>
          </cell>
          <cell r="CH86">
            <v>391.05282599997525</v>
          </cell>
          <cell r="CI86">
            <v>396.65680604141949</v>
          </cell>
          <cell r="CJ86">
            <v>367.01520099437238</v>
          </cell>
          <cell r="CK86">
            <v>357.24897850644589</v>
          </cell>
          <cell r="CL86">
            <v>363.27388193726534</v>
          </cell>
          <cell r="CM86">
            <v>333.5112989089489</v>
          </cell>
          <cell r="CN86">
            <v>318.60401212608809</v>
          </cell>
          <cell r="CO86">
            <v>352.00293331867459</v>
          </cell>
          <cell r="CP86">
            <v>395.76796781539912</v>
          </cell>
          <cell r="CQ86">
            <v>413.59172378307579</v>
          </cell>
          <cell r="CR86">
            <v>446.81767645698784</v>
          </cell>
          <cell r="CS86">
            <v>453.3844812584519</v>
          </cell>
          <cell r="CT86">
            <v>449.36021369969848</v>
          </cell>
          <cell r="CU86">
            <v>447.31858528852462</v>
          </cell>
          <cell r="CV86">
            <v>444.74605350500343</v>
          </cell>
          <cell r="CW86">
            <v>448.92829231202603</v>
          </cell>
          <cell r="CX86">
            <v>439.33903761488199</v>
          </cell>
          <cell r="CY86">
            <v>456.54090676975255</v>
          </cell>
          <cell r="CZ86">
            <v>484.64579150927062</v>
          </cell>
          <cell r="DA86">
            <v>579.40854411017892</v>
          </cell>
          <cell r="DB86">
            <v>604.03406211566926</v>
          </cell>
          <cell r="DC86">
            <v>576.9099988606572</v>
          </cell>
          <cell r="DD86">
            <v>629.33845656150572</v>
          </cell>
          <cell r="DE86">
            <v>638.05387030303473</v>
          </cell>
          <cell r="DF86">
            <v>498.65224224978687</v>
          </cell>
          <cell r="DG86">
            <v>473.68378666102882</v>
          </cell>
          <cell r="DH86">
            <v>396.64880749720334</v>
          </cell>
          <cell r="DI86">
            <v>379.92085208714008</v>
          </cell>
          <cell r="DJ86">
            <v>317.879144056499</v>
          </cell>
          <cell r="DK86">
            <v>299.63146524536609</v>
          </cell>
          <cell r="DL86">
            <v>319.03693333178762</v>
          </cell>
          <cell r="DM86">
            <v>259.59675180745126</v>
          </cell>
          <cell r="DN86">
            <v>231.90179245901106</v>
          </cell>
          <cell r="DO86">
            <v>216.35662177491187</v>
          </cell>
          <cell r="DP86">
            <v>224.36516417133808</v>
          </cell>
          <cell r="DQ86">
            <v>252.96495883423088</v>
          </cell>
          <cell r="DR86">
            <v>257.70209664624934</v>
          </cell>
          <cell r="DS86">
            <v>222.74745860362054</v>
          </cell>
          <cell r="DT86">
            <v>208.65902278488875</v>
          </cell>
          <cell r="DU86">
            <v>209.56085864526031</v>
          </cell>
          <cell r="DV86">
            <v>201.2953630158901</v>
          </cell>
          <cell r="DW86">
            <v>178.98242410689591</v>
          </cell>
          <cell r="DX86">
            <v>171.67075487530232</v>
          </cell>
          <cell r="DY86">
            <v>171.73374341100453</v>
          </cell>
          <cell r="DZ86">
            <v>170.09404184669256</v>
          </cell>
          <cell r="EA86">
            <v>167.41752898836137</v>
          </cell>
          <cell r="EB86">
            <v>169.4231639505625</v>
          </cell>
          <cell r="EC86">
            <v>171.97170010143518</v>
          </cell>
          <cell r="ED86">
            <v>170.08004439431429</v>
          </cell>
          <cell r="EE86">
            <v>177.07577112936974</v>
          </cell>
          <cell r="EF86">
            <v>186.91298069721461</v>
          </cell>
          <cell r="EG86">
            <v>181.04404887861014</v>
          </cell>
          <cell r="EH86">
            <v>178.86044630759955</v>
          </cell>
          <cell r="EI86">
            <v>180.77409801131486</v>
          </cell>
          <cell r="EJ86">
            <v>187.44788334167004</v>
          </cell>
          <cell r="EK86">
            <v>201.62530296480656</v>
          </cell>
          <cell r="EL86">
            <v>202.34017285412551</v>
          </cell>
          <cell r="EM86">
            <v>201.57031297332048</v>
          </cell>
          <cell r="EN86">
            <v>196.61221537733078</v>
          </cell>
          <cell r="EO86">
            <v>204.10585148984194</v>
          </cell>
          <cell r="EP86">
            <v>217.30044999241829</v>
          </cell>
          <cell r="EQ86">
            <v>206.16247717142105</v>
          </cell>
          <cell r="ER86">
            <v>198.75282577317952</v>
          </cell>
          <cell r="ES86">
            <v>190.62730466759206</v>
          </cell>
          <cell r="ET86">
            <v>186.77100653737784</v>
          </cell>
          <cell r="EU86">
            <v>184.44043071639535</v>
          </cell>
          <cell r="EV86">
            <v>185.92516048651933</v>
          </cell>
          <cell r="EW86">
            <v>188.76364386522769</v>
          </cell>
          <cell r="EX86">
            <v>196.67520391303302</v>
          </cell>
          <cell r="EY86">
            <v>197.71101538902522</v>
          </cell>
          <cell r="EZ86">
            <v>196.15429872095584</v>
          </cell>
          <cell r="FA86">
            <v>195.51841445577145</v>
          </cell>
          <cell r="FB86">
            <v>195.19447341501711</v>
          </cell>
          <cell r="FC86">
            <v>201.27536665534976</v>
          </cell>
          <cell r="FD86">
            <v>199.546681286633</v>
          </cell>
          <cell r="FE86">
            <v>192.20301787817479</v>
          </cell>
          <cell r="FF86">
            <v>190.37035143464803</v>
          </cell>
          <cell r="FG86">
            <v>183.4166170567274</v>
          </cell>
          <cell r="FH86">
            <v>181.6359411506057</v>
          </cell>
          <cell r="FI86">
            <v>180.92906980550288</v>
          </cell>
          <cell r="FJ86">
            <v>183.55359212642907</v>
          </cell>
          <cell r="FK86">
            <v>187.50587278723717</v>
          </cell>
          <cell r="FL86">
            <v>187.86480745893718</v>
          </cell>
          <cell r="FM86">
            <v>187.87080636709928</v>
          </cell>
          <cell r="FN86">
            <v>186.3500831480026</v>
          </cell>
          <cell r="FO86">
            <v>188.02677797931435</v>
          </cell>
          <cell r="FP86">
            <v>189.56549792289732</v>
          </cell>
          <cell r="FQ86">
            <v>189.59249300962688</v>
          </cell>
          <cell r="FR86">
            <v>190.08840275102853</v>
          </cell>
          <cell r="FS86">
            <v>201.04840796321631</v>
          </cell>
          <cell r="FT86">
            <v>203.84089971268176</v>
          </cell>
          <cell r="FU86">
            <v>203.09903473663329</v>
          </cell>
          <cell r="FV86">
            <v>204.64375358837844</v>
          </cell>
          <cell r="FW86">
            <v>208.04813397037984</v>
          </cell>
          <cell r="FX86">
            <v>212.52731873142719</v>
          </cell>
          <cell r="FY86">
            <v>220.85780253255368</v>
          </cell>
          <cell r="FZ86">
            <v>224.25618400639294</v>
          </cell>
          <cell r="GA86">
            <v>209.64984244966504</v>
          </cell>
          <cell r="GB86">
            <v>213.54513348293304</v>
          </cell>
          <cell r="GC86">
            <v>215.81871967637539</v>
          </cell>
          <cell r="GD86">
            <v>213.43215404587986</v>
          </cell>
          <cell r="GE86">
            <v>211.62748250710965</v>
          </cell>
          <cell r="GF86">
            <v>214.49796006268264</v>
          </cell>
          <cell r="GG86">
            <v>221.81662802046537</v>
          </cell>
          <cell r="GH86">
            <v>220.44587750542163</v>
          </cell>
          <cell r="GI86">
            <v>221.34371409368512</v>
          </cell>
          <cell r="GJ86">
            <v>216.67756336158516</v>
          </cell>
          <cell r="GK86">
            <v>216.05067745864392</v>
          </cell>
          <cell r="GL86">
            <v>218.64520523875953</v>
          </cell>
          <cell r="GM86">
            <v>217.70737592941524</v>
          </cell>
          <cell r="GN86">
            <v>215.01786543673276</v>
          </cell>
          <cell r="GO86">
            <v>210.45569577944278</v>
          </cell>
          <cell r="GP86">
            <v>211.59148905813694</v>
          </cell>
          <cell r="GQ86">
            <v>208.43406372880938</v>
          </cell>
          <cell r="GR86">
            <v>200.4745124157071</v>
          </cell>
          <cell r="GS86">
            <v>197.38107544010879</v>
          </cell>
          <cell r="GT86">
            <v>195.90534403222799</v>
          </cell>
          <cell r="GU86">
            <v>200.08358356714248</v>
          </cell>
          <cell r="GV86">
            <v>210.87162007868289</v>
          </cell>
          <cell r="GW86">
            <v>214.3529864487648</v>
          </cell>
          <cell r="GX86">
            <v>205.12366624134779</v>
          </cell>
          <cell r="GY86">
            <v>197.53404759824275</v>
          </cell>
          <cell r="GZ86">
            <v>189.63848463886976</v>
          </cell>
          <cell r="HA86">
            <v>189.56149865078928</v>
          </cell>
          <cell r="HB86">
            <v>190.60330903494358</v>
          </cell>
          <cell r="HC86">
            <v>191.0822218698859</v>
          </cell>
          <cell r="HD86">
            <v>192.521959828794</v>
          </cell>
          <cell r="HE86">
            <v>197.19510928708314</v>
          </cell>
          <cell r="HF86">
            <v>199.51868638187648</v>
          </cell>
          <cell r="HG86">
            <v>201.33635555499791</v>
          </cell>
          <cell r="HH86">
            <v>204.75573320740463</v>
          </cell>
          <cell r="HI86">
            <v>207.30926844841244</v>
          </cell>
          <cell r="HJ86">
            <v>211.1995603915453</v>
          </cell>
          <cell r="HK86">
            <v>213.2051953537464</v>
          </cell>
          <cell r="HL86">
            <v>223.49032339769602</v>
          </cell>
          <cell r="HM86">
            <v>228.2934491994977</v>
          </cell>
          <cell r="HN86">
            <v>228.98032418406009</v>
          </cell>
          <cell r="HO86">
            <v>212.30835858350994</v>
          </cell>
          <cell r="HP86">
            <v>212.48432655626536</v>
          </cell>
          <cell r="HQ86">
            <v>215.68274442470076</v>
          </cell>
          <cell r="HR86">
            <v>203.87089425349234</v>
          </cell>
          <cell r="HS86">
            <v>193.50178149527312</v>
          </cell>
          <cell r="HT86">
            <v>196.71219718003272</v>
          </cell>
          <cell r="HU86">
            <v>196.25727997773888</v>
          </cell>
          <cell r="HV86">
            <v>202.21919487285615</v>
          </cell>
          <cell r="HW86">
            <v>204.04986168032883</v>
          </cell>
          <cell r="HX86">
            <v>201.13439231353996</v>
          </cell>
          <cell r="HY86">
            <v>202.02722981166838</v>
          </cell>
          <cell r="HZ86">
            <v>197.77300410670043</v>
          </cell>
          <cell r="IA86">
            <v>214.45896715962886</v>
          </cell>
          <cell r="IB86">
            <v>214.70892166638373</v>
          </cell>
          <cell r="IC86">
            <v>204.09585330957177</v>
          </cell>
          <cell r="ID86">
            <v>200.63148384594919</v>
          </cell>
          <cell r="IE86">
            <v>193.8147245377302</v>
          </cell>
          <cell r="IF86">
            <v>191.84908229660985</v>
          </cell>
          <cell r="IG86">
            <v>224.81308264744283</v>
          </cell>
          <cell r="IH86">
            <v>225.11202823752163</v>
          </cell>
          <cell r="II86">
            <v>225.59394052654503</v>
          </cell>
          <cell r="IJ86">
            <v>224.27518054890632</v>
          </cell>
          <cell r="IK86">
            <v>215.96569292634726</v>
          </cell>
          <cell r="IL86">
            <v>232.01777135014535</v>
          </cell>
          <cell r="IM86">
            <v>234.18037774258855</v>
          </cell>
          <cell r="IN86">
            <v>230.34807524502276</v>
          </cell>
          <cell r="IO86">
            <v>229.18028778946402</v>
          </cell>
          <cell r="IP86">
            <v>227.68056074893477</v>
          </cell>
          <cell r="IQ86">
            <v>224.92806172055006</v>
          </cell>
          <cell r="IR86">
            <v>223.78327007961275</v>
          </cell>
          <cell r="IS86">
            <v>220.18592481839656</v>
          </cell>
          <cell r="IT86">
            <v>221.0327706872821</v>
          </cell>
          <cell r="IU86">
            <v>224.00323004555705</v>
          </cell>
          <cell r="IV86">
            <v>231.2889040084481</v>
          </cell>
          <cell r="IW86">
            <v>239.60639017522337</v>
          </cell>
          <cell r="IX86">
            <v>240.71818782126903</v>
          </cell>
          <cell r="IY86">
            <v>263.57202828288081</v>
          </cell>
          <cell r="IZ86">
            <v>275.36188245749469</v>
          </cell>
          <cell r="JA86">
            <v>258.79889702188967</v>
          </cell>
          <cell r="JB86">
            <v>250.64938028365373</v>
          </cell>
          <cell r="JC86">
            <v>249.47059482979773</v>
          </cell>
          <cell r="JD86">
            <v>258.87888246405123</v>
          </cell>
          <cell r="JE86">
            <v>263.81998315358163</v>
          </cell>
          <cell r="JF86">
            <v>272.27044511795043</v>
          </cell>
          <cell r="JG86">
            <v>276.16473633319134</v>
          </cell>
          <cell r="JH86">
            <v>285.65900831776861</v>
          </cell>
          <cell r="JI86">
            <v>278.17936965763573</v>
          </cell>
          <cell r="JJ86">
            <v>268.73308893835542</v>
          </cell>
          <cell r="JK86">
            <v>263.0281272761822</v>
          </cell>
          <cell r="JL86">
            <v>268.06721013236046</v>
          </cell>
          <cell r="JM86">
            <v>260.93650796365733</v>
          </cell>
          <cell r="JN86">
            <v>262.5262186266184</v>
          </cell>
          <cell r="JO86">
            <v>264.11292983549833</v>
          </cell>
          <cell r="JP86">
            <v>273.16528225213284</v>
          </cell>
          <cell r="JQ86">
            <v>277.64946610331532</v>
          </cell>
          <cell r="JR86">
            <v>286.31388912546635</v>
          </cell>
          <cell r="JS86">
            <v>299.26053275734188</v>
          </cell>
          <cell r="JT86">
            <v>305.10746857935192</v>
          </cell>
          <cell r="JU86">
            <v>298.12273984259372</v>
          </cell>
          <cell r="JV86">
            <v>270.78771498388051</v>
          </cell>
          <cell r="JW86">
            <v>266.89342376863959</v>
          </cell>
          <cell r="JX86">
            <v>263.7250004410148</v>
          </cell>
          <cell r="JY86">
            <v>264.41587469768524</v>
          </cell>
          <cell r="JZ86">
            <v>270.54175974923373</v>
          </cell>
          <cell r="KA86">
            <v>274.96295506471392</v>
          </cell>
          <cell r="KB86">
            <v>263.3330717744231</v>
          </cell>
          <cell r="KC86">
            <v>253.27790187668802</v>
          </cell>
          <cell r="KD86">
            <v>248.91169655269383</v>
          </cell>
          <cell r="KE86">
            <v>247.68891910564901</v>
          </cell>
          <cell r="KF86">
            <v>246.47514002084733</v>
          </cell>
          <cell r="KG86">
            <v>245.93723792231083</v>
          </cell>
          <cell r="KH86">
            <v>263.29407887136932</v>
          </cell>
          <cell r="KI86">
            <v>271.15064892768856</v>
          </cell>
          <cell r="KJ86">
            <v>274.68200619912153</v>
          </cell>
          <cell r="KK86">
            <v>271.94950353127723</v>
          </cell>
          <cell r="KL86">
            <v>266.41051166158917</v>
          </cell>
          <cell r="KM86">
            <v>263.48504411453013</v>
          </cell>
          <cell r="KN86">
            <v>256.65728680801391</v>
          </cell>
          <cell r="KO86">
            <v>264.61783793914316</v>
          </cell>
          <cell r="KP86">
            <v>280.27098897016049</v>
          </cell>
          <cell r="KQ86">
            <v>301.48212841337914</v>
          </cell>
          <cell r="KR86">
            <v>306.26025876450535</v>
          </cell>
          <cell r="KS86">
            <v>308.02993667232994</v>
          </cell>
          <cell r="KT86">
            <v>310.21753851544855</v>
          </cell>
          <cell r="KU86">
            <v>301.81006872624158</v>
          </cell>
          <cell r="KV86">
            <v>310.17354652225976</v>
          </cell>
          <cell r="KW86">
            <v>317.50621193242074</v>
          </cell>
          <cell r="KX86">
            <v>318.99694061070682</v>
          </cell>
          <cell r="KY86">
            <v>327.00848246121404</v>
          </cell>
          <cell r="KZ86">
            <v>335.92285999011989</v>
          </cell>
          <cell r="LA86">
            <v>360.05046861815453</v>
          </cell>
          <cell r="LB86">
            <v>359.15863093805314</v>
          </cell>
          <cell r="LC86">
            <v>355.14236192351581</v>
          </cell>
          <cell r="LD86">
            <v>361.22925407201052</v>
          </cell>
          <cell r="LE86">
            <v>354.97539231300357</v>
          </cell>
          <cell r="LF86">
            <v>357.66090353357794</v>
          </cell>
          <cell r="LG86">
            <v>358.68371737521892</v>
          </cell>
          <cell r="LH86">
            <v>368.86086507225036</v>
          </cell>
          <cell r="LI86">
            <v>349.15645139575008</v>
          </cell>
          <cell r="LJ86">
            <v>331.58264993482823</v>
          </cell>
          <cell r="LK86">
            <v>325.95067498862744</v>
          </cell>
          <cell r="LL86">
            <v>324.54393102461103</v>
          </cell>
          <cell r="LM86">
            <v>324.85487443101403</v>
          </cell>
          <cell r="LN86">
            <v>328.85514635711911</v>
          </cell>
          <cell r="LO86">
            <v>322.3823244501948</v>
          </cell>
          <cell r="LP86">
            <v>342.82960292077064</v>
          </cell>
          <cell r="LQ86">
            <v>328.76416291666033</v>
          </cell>
          <cell r="LR86">
            <v>337.50257247281075</v>
          </cell>
          <cell r="LS86">
            <v>324.52493448209765</v>
          </cell>
          <cell r="LT86">
            <v>306.33724475258583</v>
          </cell>
          <cell r="LU86">
            <v>294.81634162724021</v>
          </cell>
          <cell r="LV86">
            <v>292.86669647455216</v>
          </cell>
          <cell r="LW86">
            <v>291.58093049180508</v>
          </cell>
          <cell r="LX86">
            <v>301.0542062978148</v>
          </cell>
          <cell r="LY86">
            <v>302.50094298291202</v>
          </cell>
          <cell r="LZ86">
            <v>307.15909517079587</v>
          </cell>
          <cell r="MA86">
            <v>306.26425803661346</v>
          </cell>
          <cell r="MB86">
            <v>302.10601486223936</v>
          </cell>
          <cell r="MC86">
            <v>301.40314278924467</v>
          </cell>
          <cell r="MD86">
            <v>303.19381687563663</v>
          </cell>
          <cell r="ME86">
            <v>298.0107602235675</v>
          </cell>
          <cell r="MF86">
            <v>296.57402171874043</v>
          </cell>
          <cell r="MG86">
            <v>297.65282536989452</v>
          </cell>
          <cell r="MH86">
            <v>308.20490482705833</v>
          </cell>
          <cell r="MI86">
            <v>321.51448240274186</v>
          </cell>
          <cell r="MJ86">
            <v>334.59510165023806</v>
          </cell>
          <cell r="MK86">
            <v>332.57346959960461</v>
          </cell>
          <cell r="ML86">
            <v>331.03474965602163</v>
          </cell>
          <cell r="MM86">
            <v>333.21935204505917</v>
          </cell>
          <cell r="MN86">
            <v>331.01275365942712</v>
          </cell>
          <cell r="MO86">
            <v>328.54020367860795</v>
          </cell>
          <cell r="MP86">
            <v>332.08455858439203</v>
          </cell>
          <cell r="MQ86">
            <v>321.13755100655561</v>
          </cell>
          <cell r="MR86">
            <v>339.64018341457842</v>
          </cell>
          <cell r="MS86">
            <v>358.54874194157122</v>
          </cell>
          <cell r="MT86">
            <v>366.78924212026595</v>
          </cell>
          <cell r="MU86">
            <v>364.87359078049661</v>
          </cell>
          <cell r="MV86">
            <v>379.10899984920025</v>
          </cell>
          <cell r="MW86">
            <v>374.54583037388323</v>
          </cell>
          <cell r="MX86">
            <v>377.4363042899966</v>
          </cell>
          <cell r="MY86">
            <v>375.68462310665842</v>
          </cell>
          <cell r="MZ86">
            <v>367.50711146366598</v>
          </cell>
          <cell r="NA86">
            <v>361.94812323343757</v>
          </cell>
          <cell r="NB86">
            <v>364.52865356117491</v>
          </cell>
          <cell r="NC86">
            <v>357.0560136272311</v>
          </cell>
          <cell r="ND86">
            <v>361.37722714000938</v>
          </cell>
          <cell r="NE86">
            <v>371.68535099858042</v>
          </cell>
          <cell r="NF86">
            <v>375.30969134652611</v>
          </cell>
          <cell r="NG86">
            <v>401.39894294357299</v>
          </cell>
          <cell r="NH86">
            <v>397.44166319262985</v>
          </cell>
          <cell r="NI86">
            <v>388.41230659061671</v>
          </cell>
          <cell r="NJ86">
            <v>378.99402077609301</v>
          </cell>
          <cell r="NK86">
            <v>376.18853139227627</v>
          </cell>
          <cell r="NL86">
            <v>373.45002981626982</v>
          </cell>
          <cell r="NM86">
            <v>358.54074339735507</v>
          </cell>
          <cell r="NN86">
            <v>351.34505305689572</v>
          </cell>
          <cell r="NO86">
            <v>357.60791317814591</v>
          </cell>
          <cell r="NP86">
            <v>363.0909152383208</v>
          </cell>
          <cell r="NQ86">
            <v>382.69434729409221</v>
          </cell>
          <cell r="NR86">
            <v>379.71988866370913</v>
          </cell>
          <cell r="NS86">
            <v>366.54828597575425</v>
          </cell>
          <cell r="NT86">
            <v>355.53529040813447</v>
          </cell>
          <cell r="NU86">
            <v>358.30178688889742</v>
          </cell>
          <cell r="NV86">
            <v>370.37658920121197</v>
          </cell>
          <cell r="NW86">
            <v>372.56119159024956</v>
          </cell>
          <cell r="NX86">
            <v>374.36086403888459</v>
          </cell>
          <cell r="NY86">
            <v>382.48938459855322</v>
          </cell>
          <cell r="NZ86">
            <v>404.46138556033378</v>
          </cell>
          <cell r="OA86">
            <v>412.67489065229893</v>
          </cell>
          <cell r="OB86">
            <v>399.50228814631697</v>
          </cell>
          <cell r="OC86">
            <v>377.28133249580861</v>
          </cell>
          <cell r="OD86">
            <v>383.3992190031409</v>
          </cell>
          <cell r="OE86">
            <v>396.03691886466737</v>
          </cell>
          <cell r="OF86">
            <v>396.71579530501367</v>
          </cell>
          <cell r="OG86">
            <v>397.46865827935932</v>
          </cell>
          <cell r="OH86">
            <v>413.88966955512757</v>
          </cell>
          <cell r="OI86">
            <v>433.61507941019539</v>
          </cell>
          <cell r="OJ86">
            <v>434.48292145764827</v>
          </cell>
          <cell r="OK86">
            <v>430.59162969648838</v>
          </cell>
          <cell r="OL86">
            <v>417.40402992010121</v>
          </cell>
          <cell r="OM86">
            <v>409.52946313929556</v>
          </cell>
          <cell r="ON86">
            <v>407.33686220604181</v>
          </cell>
          <cell r="OO86">
            <v>370.55455681002144</v>
          </cell>
          <cell r="OP86">
            <v>371.45339321631195</v>
          </cell>
          <cell r="OQ86">
            <v>389.92303162944319</v>
          </cell>
          <cell r="OR86">
            <v>374.34086767834424</v>
          </cell>
          <cell r="OS86">
            <v>404.37240175592905</v>
          </cell>
          <cell r="OT86">
            <v>402.56573058110479</v>
          </cell>
          <cell r="OU86">
            <v>384.79396515083312</v>
          </cell>
          <cell r="OV86">
            <v>406.33304490691421</v>
          </cell>
          <cell r="OW86">
            <v>406.29905109399556</v>
          </cell>
          <cell r="OX86">
            <v>432.20833544617886</v>
          </cell>
          <cell r="OY86">
            <v>446.64270830225945</v>
          </cell>
          <cell r="OZ86">
            <v>452.77959135210517</v>
          </cell>
          <cell r="PA86">
            <v>454.45028727525477</v>
          </cell>
          <cell r="PB86">
            <v>443.58526477563379</v>
          </cell>
          <cell r="PC86">
            <v>429.86276235479113</v>
          </cell>
          <cell r="PD86">
            <v>429.21987936341765</v>
          </cell>
          <cell r="PE86">
            <v>428.2840496901274</v>
          </cell>
          <cell r="PF86">
            <v>422.98701378297807</v>
          </cell>
          <cell r="PG86">
            <v>423.63989495462175</v>
          </cell>
          <cell r="PH86">
            <v>418.87876150995493</v>
          </cell>
          <cell r="PI86">
            <v>416.79014165151119</v>
          </cell>
          <cell r="PJ86">
            <v>417.06909088104959</v>
          </cell>
          <cell r="PK86">
            <v>410.91721056079865</v>
          </cell>
          <cell r="PL86">
            <v>405.74715154308086</v>
          </cell>
          <cell r="PM86">
            <v>400.68507287228107</v>
          </cell>
          <cell r="PN86">
            <v>420.13253331583741</v>
          </cell>
          <cell r="PO86">
            <v>444.84803494375939</v>
          </cell>
          <cell r="PP86">
            <v>450.85394183206557</v>
          </cell>
          <cell r="PQ86">
            <v>443.48628279095891</v>
          </cell>
          <cell r="PR86">
            <v>440.6617968646288</v>
          </cell>
          <cell r="PS86">
            <v>431.8094080533981</v>
          </cell>
          <cell r="PT86">
            <v>419.3396776204109</v>
          </cell>
          <cell r="PU86">
            <v>404.17343796855215</v>
          </cell>
          <cell r="PV86">
            <v>413.48674289023876</v>
          </cell>
          <cell r="PW86">
            <v>404.51237627971176</v>
          </cell>
          <cell r="PX86">
            <v>389.22715828263762</v>
          </cell>
          <cell r="PY86">
            <v>364.42967157649991</v>
          </cell>
          <cell r="PZ86">
            <v>347.40577003043887</v>
          </cell>
          <cell r="QA86">
            <v>345.71907701885698</v>
          </cell>
          <cell r="QB86">
            <v>361.35623096144201</v>
          </cell>
          <cell r="QC86">
            <v>372.49520360046625</v>
          </cell>
          <cell r="QD86">
            <v>399.11835802394148</v>
          </cell>
          <cell r="QE86">
            <v>367.40612984293699</v>
          </cell>
          <cell r="QF86">
            <v>352.28188254821299</v>
          </cell>
          <cell r="QG86">
            <v>348.62254856932162</v>
          </cell>
          <cell r="QH86">
            <v>331.60264629536869</v>
          </cell>
          <cell r="QI86">
            <v>326.22162567394975</v>
          </cell>
          <cell r="QJ86">
            <v>320.49966710531709</v>
          </cell>
          <cell r="QK86">
            <v>308.97676434391741</v>
          </cell>
          <cell r="QL86">
            <v>297.95677005010845</v>
          </cell>
          <cell r="QM86">
            <v>301.49112677562238</v>
          </cell>
          <cell r="QN86">
            <v>307.96194904649252</v>
          </cell>
          <cell r="QO86">
            <v>305.69336194318538</v>
          </cell>
          <cell r="QP86">
            <v>301.36914897632596</v>
          </cell>
          <cell r="QQ86">
            <v>306.4552232797742</v>
          </cell>
          <cell r="QR86">
            <v>322.21635465770959</v>
          </cell>
          <cell r="QS86">
            <v>325.14782111293079</v>
          </cell>
          <cell r="QT86">
            <v>325.36378180676701</v>
          </cell>
          <cell r="QU86">
            <v>325.11582693606618</v>
          </cell>
          <cell r="QV86">
            <v>316.14345996159318</v>
          </cell>
          <cell r="QW86">
            <v>314.80970271354914</v>
          </cell>
          <cell r="QX86">
            <v>309.41668427580595</v>
          </cell>
          <cell r="QY86">
            <v>303.4917626476884</v>
          </cell>
          <cell r="QZ86">
            <v>310.80343187928202</v>
          </cell>
          <cell r="RA86">
            <v>305.82733755880594</v>
          </cell>
          <cell r="RB86">
            <v>298.68663720983267</v>
          </cell>
          <cell r="RC86">
            <v>299.54648071306946</v>
          </cell>
          <cell r="RD86">
            <v>301.31615862089393</v>
          </cell>
          <cell r="RE86">
            <v>299.33251965528729</v>
          </cell>
          <cell r="RF86">
            <v>301.04620775359871</v>
          </cell>
          <cell r="RG86">
            <v>295.54320933288335</v>
          </cell>
          <cell r="RH86">
            <v>296.51003336501122</v>
          </cell>
          <cell r="RI86">
            <v>295.7961632937193</v>
          </cell>
          <cell r="RJ86">
            <v>284.25626362586019</v>
          </cell>
          <cell r="RK86">
            <v>278.94223081225158</v>
          </cell>
          <cell r="RL86">
            <v>277.74944790601734</v>
          </cell>
          <cell r="RM86">
            <v>279.88006012159582</v>
          </cell>
          <cell r="RN86">
            <v>277.96140932774546</v>
          </cell>
          <cell r="RO86">
            <v>281.39778388661148</v>
          </cell>
          <cell r="TJ86" t="str">
            <v>TMT/ AUTO</v>
          </cell>
        </row>
        <row r="87">
          <cell r="A87" t="str">
            <v>XS1888179550 Corp</v>
          </cell>
          <cell r="B87" t="str">
            <v>VOD 4.2 10/03/78 nc-28</v>
          </cell>
          <cell r="C87" t="str">
            <v>XS1888179550</v>
          </cell>
          <cell r="D87">
            <v>277.01677195233106</v>
          </cell>
          <cell r="E87">
            <v>271.10920332902674</v>
          </cell>
          <cell r="F87">
            <v>268.4873947761655</v>
          </cell>
          <cell r="G87">
            <v>274.62094689792394</v>
          </cell>
          <cell r="H87">
            <v>275.92185190451147</v>
          </cell>
          <cell r="I87">
            <v>287.28402222722769</v>
          </cell>
          <cell r="J87">
            <v>289.47986188477273</v>
          </cell>
          <cell r="K87">
            <v>293.0356022409797</v>
          </cell>
          <cell r="L87">
            <v>293.70455339348314</v>
          </cell>
          <cell r="M87">
            <v>302.70489617925881</v>
          </cell>
          <cell r="N87">
            <v>301.52698219174147</v>
          </cell>
          <cell r="O87">
            <v>297.71326067358257</v>
          </cell>
          <cell r="P87">
            <v>299.30714428657296</v>
          </cell>
          <cell r="Q87">
            <v>293.26358559340241</v>
          </cell>
          <cell r="R87">
            <v>291.18473739302158</v>
          </cell>
          <cell r="S87">
            <v>289.18388349741696</v>
          </cell>
          <cell r="T87">
            <v>285.38916059195998</v>
          </cell>
          <cell r="U87">
            <v>286.80905690968035</v>
          </cell>
          <cell r="V87">
            <v>290.24580595475436</v>
          </cell>
          <cell r="W87">
            <v>288.35994366234536</v>
          </cell>
          <cell r="X87">
            <v>298.49720342928174</v>
          </cell>
          <cell r="Y87">
            <v>304.12679235094788</v>
          </cell>
          <cell r="Z87">
            <v>307.04557921814916</v>
          </cell>
          <cell r="AA87">
            <v>308.23049269455669</v>
          </cell>
          <cell r="AB87">
            <v>310.72231073945761</v>
          </cell>
          <cell r="AC87">
            <v>310.26434418064355</v>
          </cell>
          <cell r="AD87">
            <v>315.60995383876559</v>
          </cell>
          <cell r="AE87">
            <v>313.96607387655973</v>
          </cell>
          <cell r="AF87">
            <v>310.20034885364771</v>
          </cell>
          <cell r="AG87">
            <v>308.25749072313306</v>
          </cell>
          <cell r="AH87">
            <v>308.70945772004131</v>
          </cell>
          <cell r="AI87">
            <v>312.29219610482454</v>
          </cell>
          <cell r="AJ87">
            <v>314.49603517824414</v>
          </cell>
          <cell r="AK87">
            <v>317.81579276615383</v>
          </cell>
          <cell r="AL87">
            <v>321.22554378265147</v>
          </cell>
          <cell r="AM87">
            <v>322.77743046230074</v>
          </cell>
          <cell r="AN87">
            <v>323.790356497407</v>
          </cell>
          <cell r="AO87">
            <v>322.89842162740234</v>
          </cell>
          <cell r="AP87">
            <v>320.7255802904964</v>
          </cell>
          <cell r="AQ87">
            <v>315.60995383876559</v>
          </cell>
          <cell r="AR87">
            <v>321.45452706205845</v>
          </cell>
          <cell r="AS87">
            <v>315.29297698473925</v>
          </cell>
          <cell r="AT87">
            <v>315.10599063867335</v>
          </cell>
          <cell r="AU87">
            <v>307.15757104039193</v>
          </cell>
          <cell r="AV87">
            <v>303.52483630639318</v>
          </cell>
          <cell r="AW87">
            <v>316.14791455632445</v>
          </cell>
          <cell r="AX87">
            <v>311.02928832364086</v>
          </cell>
          <cell r="AY87">
            <v>314.5920281687379</v>
          </cell>
          <cell r="AZ87">
            <v>297.105305067122</v>
          </cell>
          <cell r="BA87">
            <v>282.69135758829117</v>
          </cell>
          <cell r="BB87">
            <v>272.5700966531038</v>
          </cell>
          <cell r="BC87">
            <v>273.67101626282926</v>
          </cell>
          <cell r="BD87">
            <v>297.79625461328027</v>
          </cell>
          <cell r="BE87">
            <v>314.97100049579149</v>
          </cell>
          <cell r="BF87">
            <v>328.63200295543669</v>
          </cell>
          <cell r="BG87">
            <v>330.69085261613128</v>
          </cell>
          <cell r="BH87">
            <v>336.37043788701294</v>
          </cell>
          <cell r="BI87">
            <v>332.12574783861635</v>
          </cell>
          <cell r="BJ87">
            <v>335.11552952170371</v>
          </cell>
          <cell r="BK87">
            <v>344.56283966946603</v>
          </cell>
          <cell r="BL87">
            <v>358.33683387833833</v>
          </cell>
          <cell r="BM87">
            <v>360.79665425974127</v>
          </cell>
          <cell r="BN87">
            <v>361.34961388206477</v>
          </cell>
          <cell r="BO87">
            <v>366.88420974022148</v>
          </cell>
          <cell r="BP87">
            <v>376.20152938002349</v>
          </cell>
          <cell r="BQ87">
            <v>387.21872489315274</v>
          </cell>
          <cell r="BR87">
            <v>398.26891799676417</v>
          </cell>
          <cell r="BS87">
            <v>403.62952655965091</v>
          </cell>
          <cell r="BT87">
            <v>400.00579116851094</v>
          </cell>
          <cell r="BU87">
            <v>398.980866009593</v>
          </cell>
          <cell r="BV87">
            <v>398.68088791429994</v>
          </cell>
          <cell r="BW87">
            <v>399.00486425721647</v>
          </cell>
          <cell r="BX87">
            <v>403.64752524536851</v>
          </cell>
          <cell r="BY87">
            <v>402.26362629908323</v>
          </cell>
          <cell r="BZ87">
            <v>410.59701778632405</v>
          </cell>
          <cell r="CA87">
            <v>413.41381210112576</v>
          </cell>
          <cell r="CB87">
            <v>402.98757343572379</v>
          </cell>
          <cell r="CC87">
            <v>396.65503584408765</v>
          </cell>
          <cell r="CD87">
            <v>393.20228796726462</v>
          </cell>
          <cell r="CE87">
            <v>389.00459448713065</v>
          </cell>
          <cell r="CF87">
            <v>402.0246437498331</v>
          </cell>
          <cell r="CG87">
            <v>402.08163958793875</v>
          </cell>
          <cell r="CH87">
            <v>406.27533336013556</v>
          </cell>
          <cell r="CI87">
            <v>412.70786365020274</v>
          </cell>
          <cell r="CJ87">
            <v>403.70452108347416</v>
          </cell>
          <cell r="CK87">
            <v>404.82943894082308</v>
          </cell>
          <cell r="CL87">
            <v>412.22389898979668</v>
          </cell>
          <cell r="CM87">
            <v>398.27891726660727</v>
          </cell>
          <cell r="CN87">
            <v>392.48034068459276</v>
          </cell>
          <cell r="CO87">
            <v>412.95284576135873</v>
          </cell>
          <cell r="CP87">
            <v>432.95438522851464</v>
          </cell>
          <cell r="CQ87">
            <v>445.46647158318763</v>
          </cell>
          <cell r="CR87">
            <v>465.78498790436987</v>
          </cell>
          <cell r="CS87">
            <v>473.6904106423259</v>
          </cell>
          <cell r="CT87">
            <v>470.67563078463075</v>
          </cell>
          <cell r="CU87">
            <v>469.79769489240647</v>
          </cell>
          <cell r="CV87">
            <v>477.24515107154843</v>
          </cell>
          <cell r="CW87">
            <v>482.47776898044344</v>
          </cell>
          <cell r="CX87">
            <v>486.34348670178656</v>
          </cell>
          <cell r="CY87">
            <v>485.95851481282716</v>
          </cell>
          <cell r="CZ87">
            <v>489.82923216909171</v>
          </cell>
          <cell r="DA87">
            <v>522.6008391528726</v>
          </cell>
          <cell r="DB87">
            <v>527.73546421730521</v>
          </cell>
          <cell r="DC87">
            <v>510.18274593472484</v>
          </cell>
          <cell r="DD87">
            <v>510.87469540786742</v>
          </cell>
          <cell r="DE87">
            <v>508.48386998838185</v>
          </cell>
          <cell r="DF87">
            <v>468.90476009541754</v>
          </cell>
          <cell r="DG87">
            <v>433.08037602853778</v>
          </cell>
          <cell r="DH87">
            <v>371.48787357598542</v>
          </cell>
          <cell r="DI87">
            <v>364.40439081913229</v>
          </cell>
          <cell r="DJ87">
            <v>331.26781048607825</v>
          </cell>
          <cell r="DK87">
            <v>324.14033094191552</v>
          </cell>
          <cell r="DL87">
            <v>335.15952630901342</v>
          </cell>
          <cell r="DM87">
            <v>292.79961947268248</v>
          </cell>
          <cell r="DN87">
            <v>277.8797089397907</v>
          </cell>
          <cell r="DO87">
            <v>269.31133461123704</v>
          </cell>
          <cell r="DP87">
            <v>273.84000392317773</v>
          </cell>
          <cell r="DQ87">
            <v>288.22195373851059</v>
          </cell>
          <cell r="DR87">
            <v>287.47600820821526</v>
          </cell>
          <cell r="DS87">
            <v>263.78373824197052</v>
          </cell>
          <cell r="DT87">
            <v>246.33801214671135</v>
          </cell>
          <cell r="DU87">
            <v>246.29401535940173</v>
          </cell>
          <cell r="DV87">
            <v>240.32745104402304</v>
          </cell>
          <cell r="DW87">
            <v>227.95335461318493</v>
          </cell>
          <cell r="DX87">
            <v>232.34703378224373</v>
          </cell>
          <cell r="DY87">
            <v>231.41310197889806</v>
          </cell>
          <cell r="DZ87">
            <v>232.42202830606698</v>
          </cell>
          <cell r="EA87">
            <v>231.02513030898572</v>
          </cell>
          <cell r="EB87">
            <v>233.93191805237532</v>
          </cell>
          <cell r="EC87">
            <v>234.98084145891664</v>
          </cell>
          <cell r="ED87">
            <v>233.73393250948192</v>
          </cell>
          <cell r="EE87">
            <v>238.72556801515816</v>
          </cell>
          <cell r="EF87">
            <v>245.00710933059455</v>
          </cell>
          <cell r="EG87">
            <v>239.44751529783011</v>
          </cell>
          <cell r="EH87">
            <v>238.05161722773312</v>
          </cell>
          <cell r="EI87">
            <v>240.07246966302395</v>
          </cell>
          <cell r="EJ87">
            <v>247.64691656917333</v>
          </cell>
          <cell r="EK87">
            <v>257.51519597733022</v>
          </cell>
          <cell r="EL87">
            <v>257.76117801547048</v>
          </cell>
          <cell r="EM87">
            <v>254.95538289749621</v>
          </cell>
          <cell r="EN87">
            <v>250.96067459517718</v>
          </cell>
          <cell r="EO87">
            <v>252.83553769075871</v>
          </cell>
          <cell r="EP87">
            <v>259.51904965388775</v>
          </cell>
          <cell r="EQ87">
            <v>250.61569978559015</v>
          </cell>
          <cell r="ER87">
            <v>246.85697425156832</v>
          </cell>
          <cell r="ES87">
            <v>241.30937934261561</v>
          </cell>
          <cell r="ET87">
            <v>239.11353968507052</v>
          </cell>
          <cell r="EU87">
            <v>236.70871528780461</v>
          </cell>
          <cell r="EV87">
            <v>237.32367038315536</v>
          </cell>
          <cell r="EW87">
            <v>240.71442278695108</v>
          </cell>
          <cell r="EX87">
            <v>241.31437897753716</v>
          </cell>
          <cell r="EY87">
            <v>240.07346959000827</v>
          </cell>
          <cell r="EZ87">
            <v>241.28538109499215</v>
          </cell>
          <cell r="FA87">
            <v>244.48814722573758</v>
          </cell>
          <cell r="FB87">
            <v>243.30623353028298</v>
          </cell>
          <cell r="FC87">
            <v>247.59292051202058</v>
          </cell>
          <cell r="FD87">
            <v>248.91782376623155</v>
          </cell>
          <cell r="FE87">
            <v>246.47600207054614</v>
          </cell>
          <cell r="FF87">
            <v>243.51121856206655</v>
          </cell>
          <cell r="FG87">
            <v>238.55358057385683</v>
          </cell>
          <cell r="FH87">
            <v>233.93691768729687</v>
          </cell>
          <cell r="FI87">
            <v>235.36181363993882</v>
          </cell>
          <cell r="FJ87">
            <v>240.31945162814856</v>
          </cell>
          <cell r="FK87">
            <v>238.05861671662331</v>
          </cell>
          <cell r="FL87">
            <v>238.35459510397914</v>
          </cell>
          <cell r="FM87">
            <v>241.29038072991369</v>
          </cell>
          <cell r="FN87">
            <v>242.24131129199264</v>
          </cell>
          <cell r="FO87">
            <v>241.70935013633968</v>
          </cell>
          <cell r="FP87">
            <v>247.68591372156143</v>
          </cell>
          <cell r="FQ87">
            <v>246.9439678992033</v>
          </cell>
          <cell r="FR87">
            <v>249.92375031244757</v>
          </cell>
          <cell r="FS87">
            <v>252.93253060823679</v>
          </cell>
          <cell r="FT87">
            <v>255.48834398013355</v>
          </cell>
          <cell r="FU87">
            <v>254.3914240783453</v>
          </cell>
          <cell r="FV87">
            <v>255.85831696432831</v>
          </cell>
          <cell r="FW87">
            <v>258.1191518758535</v>
          </cell>
          <cell r="FX87">
            <v>262.58282593381404</v>
          </cell>
          <cell r="FY87">
            <v>266.58453372502328</v>
          </cell>
          <cell r="FZ87">
            <v>268.56238929998875</v>
          </cell>
          <cell r="GA87">
            <v>260.73496086680893</v>
          </cell>
          <cell r="GB87">
            <v>265.56660805499553</v>
          </cell>
          <cell r="GC87">
            <v>267.03650072193142</v>
          </cell>
          <cell r="GD87">
            <v>267.39947421723605</v>
          </cell>
          <cell r="GE87">
            <v>266.58053401708605</v>
          </cell>
          <cell r="GF87">
            <v>270.4872487447858</v>
          </cell>
          <cell r="GG87">
            <v>277.38474508255717</v>
          </cell>
          <cell r="GH87">
            <v>275.25890031391384</v>
          </cell>
          <cell r="GI87">
            <v>276.69279560941459</v>
          </cell>
          <cell r="GJ87">
            <v>274.44395982170107</v>
          </cell>
          <cell r="GK87">
            <v>272.17712534826995</v>
          </cell>
          <cell r="GL87">
            <v>272.16312637048958</v>
          </cell>
          <cell r="GM87">
            <v>273.63501889139411</v>
          </cell>
          <cell r="GN87">
            <v>269.20934205883742</v>
          </cell>
          <cell r="GO87">
            <v>265.72359659153221</v>
          </cell>
          <cell r="GP87">
            <v>265.67460016930107</v>
          </cell>
          <cell r="GQ87">
            <v>262.31084579408167</v>
          </cell>
          <cell r="GR87">
            <v>251.76061618262528</v>
          </cell>
          <cell r="GS87">
            <v>247.61191912472248</v>
          </cell>
          <cell r="GT87">
            <v>243.35223017156125</v>
          </cell>
          <cell r="GU87">
            <v>247.85490138190983</v>
          </cell>
          <cell r="GV87">
            <v>254.51641495138406</v>
          </cell>
          <cell r="GW87">
            <v>257.06122912645338</v>
          </cell>
          <cell r="GX87">
            <v>250.23372767758372</v>
          </cell>
          <cell r="GY87">
            <v>244.43615102255345</v>
          </cell>
          <cell r="GZ87">
            <v>236.16875471627714</v>
          </cell>
          <cell r="HA87">
            <v>237.95962394517662</v>
          </cell>
          <cell r="HB87">
            <v>242.91626200640201</v>
          </cell>
          <cell r="HC87">
            <v>243.51121856206655</v>
          </cell>
          <cell r="HD87">
            <v>240.37244775831698</v>
          </cell>
          <cell r="HE87">
            <v>241.38337393945457</v>
          </cell>
          <cell r="HF87">
            <v>245.79105208629369</v>
          </cell>
          <cell r="HG87">
            <v>250.09373789978028</v>
          </cell>
          <cell r="HH87">
            <v>249.8687543283105</v>
          </cell>
          <cell r="HI87">
            <v>251.66762297308446</v>
          </cell>
          <cell r="HJ87">
            <v>256.94123788833616</v>
          </cell>
          <cell r="HK87">
            <v>256.12729732310771</v>
          </cell>
          <cell r="HL87">
            <v>263.58375284510851</v>
          </cell>
          <cell r="HM87">
            <v>269.98928510659937</v>
          </cell>
          <cell r="HN87">
            <v>272.42510724037885</v>
          </cell>
          <cell r="HO87">
            <v>266.8365153250694</v>
          </cell>
          <cell r="HP87">
            <v>268.42239952218534</v>
          </cell>
          <cell r="HQ87">
            <v>270.09627729392048</v>
          </cell>
          <cell r="HR87">
            <v>261.97387040036915</v>
          </cell>
          <cell r="HS87">
            <v>256.90624044388534</v>
          </cell>
          <cell r="HT87">
            <v>259.91902044761179</v>
          </cell>
          <cell r="HU87">
            <v>260.686964371562</v>
          </cell>
          <cell r="HV87">
            <v>262.16885616230962</v>
          </cell>
          <cell r="HW87">
            <v>261.85587901622057</v>
          </cell>
          <cell r="HX87">
            <v>263.23977796250585</v>
          </cell>
          <cell r="HY87">
            <v>260.73196108585591</v>
          </cell>
          <cell r="HZ87">
            <v>255.93231156116724</v>
          </cell>
          <cell r="IA87">
            <v>262.7228157116175</v>
          </cell>
          <cell r="IB87">
            <v>262.58482578778268</v>
          </cell>
          <cell r="IC87">
            <v>253.57748351311685</v>
          </cell>
          <cell r="ID87">
            <v>248.44985793757436</v>
          </cell>
          <cell r="IE87">
            <v>241.72434904110432</v>
          </cell>
          <cell r="IF87">
            <v>246.57599476897715</v>
          </cell>
          <cell r="IG87">
            <v>270.21926831299066</v>
          </cell>
          <cell r="IH87">
            <v>267.10449575686459</v>
          </cell>
          <cell r="II87">
            <v>267.77144705539939</v>
          </cell>
          <cell r="IJ87">
            <v>266.74652189648151</v>
          </cell>
          <cell r="IK87">
            <v>257.86117071390152</v>
          </cell>
          <cell r="IL87">
            <v>275.32189571392536</v>
          </cell>
          <cell r="IM87">
            <v>279.22761051464079</v>
          </cell>
          <cell r="IN87">
            <v>278.46066651767489</v>
          </cell>
          <cell r="IO87">
            <v>280.63950741648677</v>
          </cell>
          <cell r="IP87">
            <v>286.63206983345748</v>
          </cell>
          <cell r="IQ87">
            <v>291.1497399485707</v>
          </cell>
          <cell r="IR87">
            <v>290.05082019281389</v>
          </cell>
          <cell r="IS87">
            <v>286.78505866205688</v>
          </cell>
          <cell r="IT87">
            <v>284.99818914109471</v>
          </cell>
          <cell r="IU87">
            <v>291.94368197411296</v>
          </cell>
          <cell r="IV87">
            <v>303.40984470319751</v>
          </cell>
          <cell r="IW87">
            <v>313.59410103839639</v>
          </cell>
          <cell r="IX87">
            <v>316.36689856588839</v>
          </cell>
          <cell r="IY87">
            <v>336.61442007118467</v>
          </cell>
          <cell r="IZ87">
            <v>343.05194999617339</v>
          </cell>
          <cell r="JA87">
            <v>327.71107020288707</v>
          </cell>
          <cell r="JB87">
            <v>317.17383964222671</v>
          </cell>
          <cell r="JC87">
            <v>319.42767506486177</v>
          </cell>
          <cell r="JD87">
            <v>324.99326865953208</v>
          </cell>
          <cell r="JE87">
            <v>329.99390350806709</v>
          </cell>
          <cell r="JF87">
            <v>335.12152908360957</v>
          </cell>
          <cell r="JG87">
            <v>336.47143051242824</v>
          </cell>
          <cell r="JH87">
            <v>339.44121365582942</v>
          </cell>
          <cell r="JI87">
            <v>333.15367277848719</v>
          </cell>
          <cell r="JJ87">
            <v>325.06226362144946</v>
          </cell>
          <cell r="JK87">
            <v>319.6696573950648</v>
          </cell>
          <cell r="JL87">
            <v>320.47859832537176</v>
          </cell>
          <cell r="JM87">
            <v>314.97899991166594</v>
          </cell>
          <cell r="JN87">
            <v>312.22920070481302</v>
          </cell>
          <cell r="JO87">
            <v>316.30690294682978</v>
          </cell>
          <cell r="JP87">
            <v>325.25124982148407</v>
          </cell>
          <cell r="JQ87">
            <v>333.52064598172905</v>
          </cell>
          <cell r="JR87">
            <v>339.01624468749759</v>
          </cell>
          <cell r="JS87">
            <v>339.47821095424888</v>
          </cell>
          <cell r="JT87">
            <v>343.58991071373225</v>
          </cell>
          <cell r="JU87">
            <v>335.38950951540471</v>
          </cell>
          <cell r="JV87">
            <v>319.79564819508795</v>
          </cell>
          <cell r="JW87">
            <v>317.18883854699135</v>
          </cell>
          <cell r="JX87">
            <v>314.71201940685512</v>
          </cell>
          <cell r="JY87">
            <v>317.62080700421336</v>
          </cell>
          <cell r="JZ87">
            <v>328.96097893327476</v>
          </cell>
          <cell r="KA87">
            <v>334.14260056596993</v>
          </cell>
          <cell r="KB87">
            <v>328.17303646963836</v>
          </cell>
          <cell r="KC87">
            <v>319.98063468718533</v>
          </cell>
          <cell r="KD87">
            <v>321.23654297947883</v>
          </cell>
          <cell r="KE87">
            <v>321.00355999213457</v>
          </cell>
          <cell r="KF87">
            <v>321.4625264779329</v>
          </cell>
          <cell r="KG87">
            <v>322.62744141465424</v>
          </cell>
          <cell r="KH87">
            <v>331.62078471153973</v>
          </cell>
          <cell r="KI87">
            <v>338.88825403350592</v>
          </cell>
          <cell r="KJ87">
            <v>339.05624176687002</v>
          </cell>
          <cell r="KK87">
            <v>340.63412654811145</v>
          </cell>
          <cell r="KL87">
            <v>335.87247424882651</v>
          </cell>
          <cell r="KM87">
            <v>333.65663605159517</v>
          </cell>
          <cell r="KN87">
            <v>331.01882866698503</v>
          </cell>
          <cell r="KO87">
            <v>336.4224340901971</v>
          </cell>
          <cell r="KP87">
            <v>350.57540062612293</v>
          </cell>
          <cell r="KQ87">
            <v>363.62144799041749</v>
          </cell>
          <cell r="KR87">
            <v>368.61608327704664</v>
          </cell>
          <cell r="KS87">
            <v>370.18496871542931</v>
          </cell>
          <cell r="KT87">
            <v>369.33003114384417</v>
          </cell>
          <cell r="KU87">
            <v>363.20947807288167</v>
          </cell>
          <cell r="KV87">
            <v>370.98491030287744</v>
          </cell>
          <cell r="KW87">
            <v>381.35815283811093</v>
          </cell>
          <cell r="KX87">
            <v>382.59306266373392</v>
          </cell>
          <cell r="KY87">
            <v>385.05888260704279</v>
          </cell>
          <cell r="KZ87">
            <v>394.49319370400906</v>
          </cell>
          <cell r="LA87">
            <v>405.12541732817886</v>
          </cell>
          <cell r="LB87">
            <v>402.69159504836796</v>
          </cell>
          <cell r="LC87">
            <v>397.97393953639266</v>
          </cell>
          <cell r="LD87">
            <v>400.81873180675507</v>
          </cell>
          <cell r="LE87">
            <v>398.27691741263862</v>
          </cell>
          <cell r="LF87">
            <v>401.09071194648743</v>
          </cell>
          <cell r="LG87">
            <v>397.26999093943834</v>
          </cell>
          <cell r="LH87">
            <v>402.36161914354562</v>
          </cell>
          <cell r="LI87">
            <v>388.54462807434794</v>
          </cell>
          <cell r="LJ87">
            <v>377.29744935482739</v>
          </cell>
          <cell r="LK87">
            <v>374.92662247502807</v>
          </cell>
          <cell r="LL87">
            <v>375.81455763709545</v>
          </cell>
          <cell r="LM87">
            <v>373.74870848751067</v>
          </cell>
          <cell r="LN87">
            <v>377.94840182161329</v>
          </cell>
          <cell r="LO87">
            <v>374.74963539880514</v>
          </cell>
          <cell r="LP87">
            <v>382.02210435569287</v>
          </cell>
          <cell r="LQ87">
            <v>370.76992600125078</v>
          </cell>
          <cell r="LR87">
            <v>376.25952514511346</v>
          </cell>
          <cell r="LS87">
            <v>368.00612781661749</v>
          </cell>
          <cell r="LT87">
            <v>359.71973289763923</v>
          </cell>
          <cell r="LU87">
            <v>348.52355045431852</v>
          </cell>
          <cell r="LV87">
            <v>346.45470152378084</v>
          </cell>
          <cell r="LW87">
            <v>346.02273306655883</v>
          </cell>
          <cell r="LX87">
            <v>351.17935652464627</v>
          </cell>
          <cell r="LY87">
            <v>352.07629102957247</v>
          </cell>
          <cell r="LZ87">
            <v>357.44189922738076</v>
          </cell>
          <cell r="MA87">
            <v>355.06707263964415</v>
          </cell>
          <cell r="MB87">
            <v>356.36497786527872</v>
          </cell>
          <cell r="MC87">
            <v>353.18620998215675</v>
          </cell>
          <cell r="MD87">
            <v>355.55603693497181</v>
          </cell>
          <cell r="ME87">
            <v>349.6924650989771</v>
          </cell>
          <cell r="MF87">
            <v>348.73553497499228</v>
          </cell>
          <cell r="MG87">
            <v>350.78238551187513</v>
          </cell>
          <cell r="MH87">
            <v>364.12341133654115</v>
          </cell>
          <cell r="MI87">
            <v>374.08868366217609</v>
          </cell>
          <cell r="MJ87">
            <v>383.96296263223883</v>
          </cell>
          <cell r="MK87">
            <v>382.20809077477452</v>
          </cell>
          <cell r="ML87">
            <v>386.18180061042307</v>
          </cell>
          <cell r="MM87">
            <v>387.91867378216983</v>
          </cell>
          <cell r="MN87">
            <v>390.63747525250909</v>
          </cell>
          <cell r="MO87">
            <v>388.57962551879882</v>
          </cell>
          <cell r="MP87">
            <v>395.11514828825</v>
          </cell>
          <cell r="MQ87">
            <v>393.11929402756692</v>
          </cell>
          <cell r="MR87">
            <v>406.63030743956568</v>
          </cell>
          <cell r="MS87">
            <v>420.27131135952476</v>
          </cell>
          <cell r="MT87">
            <v>428.58570423406366</v>
          </cell>
          <cell r="MU87">
            <v>428.54670708167549</v>
          </cell>
          <cell r="MV87">
            <v>435.97716450208429</v>
          </cell>
          <cell r="MW87">
            <v>431.6784783965349</v>
          </cell>
          <cell r="MX87">
            <v>427.87875585615637</v>
          </cell>
          <cell r="MY87">
            <v>426.5908499003649</v>
          </cell>
          <cell r="MZ87">
            <v>419.79634604197742</v>
          </cell>
          <cell r="NA87">
            <v>426.32686917650699</v>
          </cell>
          <cell r="NB87">
            <v>428.85368466585874</v>
          </cell>
          <cell r="NC87">
            <v>426.93482478296755</v>
          </cell>
          <cell r="ND87">
            <v>432.45742151731253</v>
          </cell>
          <cell r="NE87">
            <v>437.94702066117526</v>
          </cell>
          <cell r="NF87">
            <v>438.34999123585226</v>
          </cell>
          <cell r="NG87">
            <v>446.87736855804923</v>
          </cell>
          <cell r="NH87">
            <v>434.85524642568828</v>
          </cell>
          <cell r="NI87">
            <v>425.56392488747838</v>
          </cell>
          <cell r="NJ87">
            <v>414.43573747909068</v>
          </cell>
          <cell r="NK87">
            <v>413.10983429789542</v>
          </cell>
          <cell r="NL87">
            <v>409.19911986225844</v>
          </cell>
          <cell r="NM87">
            <v>401.14770778459314</v>
          </cell>
          <cell r="NN87">
            <v>401.33269427669052</v>
          </cell>
          <cell r="NO87">
            <v>404.67345033127066</v>
          </cell>
          <cell r="NP87">
            <v>404.19048559784892</v>
          </cell>
          <cell r="NQ87">
            <v>416.70757158744334</v>
          </cell>
          <cell r="NR87">
            <v>414.26075025683639</v>
          </cell>
          <cell r="NS87">
            <v>410.86999785304067</v>
          </cell>
          <cell r="NT87">
            <v>404.21648369944091</v>
          </cell>
          <cell r="NU87">
            <v>412.58087292319533</v>
          </cell>
          <cell r="NV87">
            <v>420.29630953413249</v>
          </cell>
          <cell r="NW87">
            <v>424.12403003007171</v>
          </cell>
          <cell r="NX87">
            <v>424.74998432224987</v>
          </cell>
          <cell r="NY87">
            <v>430.52556258362534</v>
          </cell>
          <cell r="NZ87">
            <v>444.53353970682616</v>
          </cell>
          <cell r="OA87">
            <v>448.86122369492057</v>
          </cell>
          <cell r="OB87">
            <v>438.30499452155829</v>
          </cell>
          <cell r="OC87">
            <v>424.17502630627155</v>
          </cell>
          <cell r="OD87">
            <v>427.3247963068485</v>
          </cell>
          <cell r="OE87">
            <v>434.11430053031444</v>
          </cell>
          <cell r="OF87">
            <v>430.86553775829077</v>
          </cell>
          <cell r="OG87">
            <v>432.5054180125594</v>
          </cell>
          <cell r="OH87">
            <v>442.32570092546939</v>
          </cell>
          <cell r="OI87">
            <v>446.55839185005425</v>
          </cell>
          <cell r="OJ87">
            <v>445.07150042438508</v>
          </cell>
          <cell r="OK87">
            <v>439.47590902018544</v>
          </cell>
          <cell r="OL87">
            <v>435.4042063400745</v>
          </cell>
          <cell r="OM87">
            <v>428.91368028491735</v>
          </cell>
          <cell r="ON87">
            <v>425.80690714466573</v>
          </cell>
          <cell r="OO87">
            <v>410.27304144340752</v>
          </cell>
          <cell r="OP87">
            <v>411.43895630711319</v>
          </cell>
          <cell r="OQ87">
            <v>421.64121132802967</v>
          </cell>
          <cell r="OR87">
            <v>417.0105494636893</v>
          </cell>
          <cell r="OS87">
            <v>442.00872407144305</v>
          </cell>
          <cell r="OT87">
            <v>439.58490106147531</v>
          </cell>
          <cell r="OU87">
            <v>428.74769240552189</v>
          </cell>
          <cell r="OV87">
            <v>442.38669647151232</v>
          </cell>
          <cell r="OW87">
            <v>441.97272670000791</v>
          </cell>
          <cell r="OX87">
            <v>460.92034312570098</v>
          </cell>
          <cell r="OY87">
            <v>470.07467466706038</v>
          </cell>
          <cell r="OZ87">
            <v>472.70148285484311</v>
          </cell>
          <cell r="PA87">
            <v>475.79925665223601</v>
          </cell>
          <cell r="PB87">
            <v>465.7069935995936</v>
          </cell>
          <cell r="PC87">
            <v>454.69379779440163</v>
          </cell>
          <cell r="PD87">
            <v>454.41681801974772</v>
          </cell>
          <cell r="PE87">
            <v>452.66694579720496</v>
          </cell>
          <cell r="PF87">
            <v>450.20912526977065</v>
          </cell>
          <cell r="PG87">
            <v>450.52610212379699</v>
          </cell>
          <cell r="PH87">
            <v>450.02213892370463</v>
          </cell>
          <cell r="PI87">
            <v>447.06935453903674</v>
          </cell>
          <cell r="PJ87">
            <v>446.06542784678936</v>
          </cell>
          <cell r="PK87">
            <v>442.56068376678229</v>
          </cell>
          <cell r="PL87">
            <v>441.72374488091464</v>
          </cell>
          <cell r="PM87">
            <v>440.80481198233366</v>
          </cell>
          <cell r="PN87">
            <v>452.91492768931386</v>
          </cell>
          <cell r="PO87">
            <v>475.26529564261438</v>
          </cell>
          <cell r="PP87">
            <v>478.11508754789827</v>
          </cell>
          <cell r="PQ87">
            <v>473.02645912474389</v>
          </cell>
          <cell r="PR87">
            <v>472.64048730880023</v>
          </cell>
          <cell r="PS87">
            <v>463.93212320244311</v>
          </cell>
          <cell r="PT87">
            <v>457.86956589657069</v>
          </cell>
          <cell r="PU87">
            <v>448.02028510111569</v>
          </cell>
          <cell r="PV87">
            <v>450.84107912385468</v>
          </cell>
          <cell r="PW87">
            <v>445.37647815459968</v>
          </cell>
          <cell r="PX87">
            <v>437.15107878166435</v>
          </cell>
          <cell r="PY87">
            <v>418.08047133690116</v>
          </cell>
          <cell r="PZ87">
            <v>404.50246281695365</v>
          </cell>
          <cell r="QA87">
            <v>403.43954043263199</v>
          </cell>
          <cell r="QB87">
            <v>404.62945354396106</v>
          </cell>
          <cell r="QC87">
            <v>408.7991490685344</v>
          </cell>
          <cell r="QD87">
            <v>425.5319272239804</v>
          </cell>
          <cell r="QE87">
            <v>401.52168047672507</v>
          </cell>
          <cell r="QF87">
            <v>392.29735404646397</v>
          </cell>
          <cell r="QG87">
            <v>390.56448058265448</v>
          </cell>
          <cell r="QH87">
            <v>373.36173674458269</v>
          </cell>
          <cell r="QI87">
            <v>370.18596864241363</v>
          </cell>
          <cell r="QJ87">
            <v>362.85650384742019</v>
          </cell>
          <cell r="QK87">
            <v>352.21328102642298</v>
          </cell>
          <cell r="QL87">
            <v>343.74389946931603</v>
          </cell>
          <cell r="QM87">
            <v>344.69982966631653</v>
          </cell>
          <cell r="QN87">
            <v>349.03751292425392</v>
          </cell>
          <cell r="QO87">
            <v>346.45070181584356</v>
          </cell>
          <cell r="QP87">
            <v>343.79989538043736</v>
          </cell>
          <cell r="QQ87">
            <v>349.89145056885479</v>
          </cell>
          <cell r="QR87">
            <v>359.51874757379295</v>
          </cell>
          <cell r="QS87">
            <v>362.0275643774271</v>
          </cell>
          <cell r="QT87">
            <v>361.49660314875842</v>
          </cell>
          <cell r="QU87">
            <v>361.040636443913</v>
          </cell>
          <cell r="QV87">
            <v>352.74024254715442</v>
          </cell>
          <cell r="QW87">
            <v>349.7444613021612</v>
          </cell>
          <cell r="QX87">
            <v>346.14572408562896</v>
          </cell>
          <cell r="QY87">
            <v>341.96202958327535</v>
          </cell>
          <cell r="QZ87">
            <v>346.89066968894002</v>
          </cell>
          <cell r="RA87">
            <v>342.71597452944513</v>
          </cell>
          <cell r="RB87">
            <v>337.94832266825438</v>
          </cell>
          <cell r="RC87">
            <v>339.16723366212847</v>
          </cell>
          <cell r="RD87">
            <v>339.03824308115242</v>
          </cell>
          <cell r="RE87">
            <v>338.36029258579015</v>
          </cell>
          <cell r="RF87">
            <v>338.80925980174544</v>
          </cell>
          <cell r="RG87">
            <v>332.73770315301419</v>
          </cell>
          <cell r="RH87">
            <v>334.20059633105996</v>
          </cell>
          <cell r="RI87">
            <v>334.67956135654453</v>
          </cell>
          <cell r="RJ87">
            <v>327.12511299008133</v>
          </cell>
          <cell r="RK87">
            <v>325.55122791677712</v>
          </cell>
          <cell r="RL87">
            <v>322.54844718289377</v>
          </cell>
          <cell r="RM87">
            <v>325.44523565644027</v>
          </cell>
          <cell r="RN87">
            <v>320.89056824290753</v>
          </cell>
          <cell r="RO87">
            <v>323.16840191316606</v>
          </cell>
          <cell r="TJ87" t="str">
            <v>TMT/ AUTO</v>
          </cell>
        </row>
        <row r="88">
          <cell r="A88" t="str">
            <v>XS1888180996 Corp</v>
          </cell>
          <cell r="B88" t="str">
            <v>VOD 4 7/8 10/03/78 nc-25</v>
          </cell>
          <cell r="C88" t="str">
            <v>XS1888180996</v>
          </cell>
          <cell r="D88">
            <v>287.22004309952257</v>
          </cell>
          <cell r="E88">
            <v>282.22291306316851</v>
          </cell>
          <cell r="F88">
            <v>281.22348705589769</v>
          </cell>
          <cell r="G88">
            <v>282.62268346607686</v>
          </cell>
          <cell r="H88">
            <v>284.78344249379637</v>
          </cell>
          <cell r="I88">
            <v>301.13105369472498</v>
          </cell>
          <cell r="J88">
            <v>307.56335947752001</v>
          </cell>
          <cell r="K88">
            <v>312.23167835748194</v>
          </cell>
          <cell r="L88">
            <v>314.89914637088776</v>
          </cell>
          <cell r="M88">
            <v>320.22208928561213</v>
          </cell>
          <cell r="N88">
            <v>317.66555755901339</v>
          </cell>
          <cell r="O88">
            <v>317.57760807037351</v>
          </cell>
          <cell r="P88">
            <v>316.77207070851324</v>
          </cell>
          <cell r="Q88">
            <v>313.96968018412588</v>
          </cell>
          <cell r="R88">
            <v>313.22210953068731</v>
          </cell>
          <cell r="S88">
            <v>314.03264402258401</v>
          </cell>
          <cell r="T88">
            <v>310.5116661989689</v>
          </cell>
          <cell r="U88">
            <v>315.07204707014557</v>
          </cell>
          <cell r="V88">
            <v>316.48923314845564</v>
          </cell>
          <cell r="W88">
            <v>316.18041051220894</v>
          </cell>
          <cell r="X88">
            <v>320.63785050463679</v>
          </cell>
          <cell r="Y88">
            <v>326.13469354462626</v>
          </cell>
          <cell r="Z88">
            <v>330.63211057734492</v>
          </cell>
          <cell r="AA88">
            <v>332.58299014353753</v>
          </cell>
          <cell r="AB88">
            <v>335.72318665838242</v>
          </cell>
          <cell r="AC88">
            <v>334.78972276759151</v>
          </cell>
          <cell r="AD88">
            <v>338.6884836219549</v>
          </cell>
          <cell r="AE88">
            <v>337.17035551691055</v>
          </cell>
          <cell r="AF88">
            <v>336.75559372389318</v>
          </cell>
          <cell r="AG88">
            <v>335.56227907121183</v>
          </cell>
          <cell r="AH88">
            <v>334.37695982658863</v>
          </cell>
          <cell r="AI88">
            <v>345.20973831939699</v>
          </cell>
          <cell r="AJ88">
            <v>349.65418577373032</v>
          </cell>
          <cell r="AK88">
            <v>354.23955229508874</v>
          </cell>
          <cell r="AL88">
            <v>360.88773409545422</v>
          </cell>
          <cell r="AM88">
            <v>362.3428983620405</v>
          </cell>
          <cell r="AN88">
            <v>362.01408720564842</v>
          </cell>
          <cell r="AO88">
            <v>360.79778575479986</v>
          </cell>
          <cell r="AP88">
            <v>357.70656111431117</v>
          </cell>
          <cell r="AQ88">
            <v>356.52823785173894</v>
          </cell>
          <cell r="AR88">
            <v>358.44813521170613</v>
          </cell>
          <cell r="AS88">
            <v>350.61163588869573</v>
          </cell>
          <cell r="AT88">
            <v>352.5195401365757</v>
          </cell>
          <cell r="AU88">
            <v>350.26283621215822</v>
          </cell>
          <cell r="AV88">
            <v>346.20616604864597</v>
          </cell>
          <cell r="AW88">
            <v>359.29364961385727</v>
          </cell>
          <cell r="AX88">
            <v>355.61476248109341</v>
          </cell>
          <cell r="AY88">
            <v>354.39546275222301</v>
          </cell>
          <cell r="AZ88">
            <v>346.72486814641951</v>
          </cell>
          <cell r="BA88">
            <v>334.15208897495268</v>
          </cell>
          <cell r="BB88">
            <v>329.88953705394266</v>
          </cell>
          <cell r="BC88">
            <v>339.90278622078898</v>
          </cell>
          <cell r="BD88">
            <v>357.43971437036987</v>
          </cell>
          <cell r="BE88">
            <v>366.03377860689164</v>
          </cell>
          <cell r="BF88">
            <v>376.60070978176594</v>
          </cell>
          <cell r="BG88">
            <v>382.04258439135549</v>
          </cell>
          <cell r="BH88">
            <v>386.80085161197189</v>
          </cell>
          <cell r="BI88">
            <v>383.05500293672083</v>
          </cell>
          <cell r="BJ88">
            <v>388.91163933932779</v>
          </cell>
          <cell r="BK88">
            <v>396.03454849314687</v>
          </cell>
          <cell r="BL88">
            <v>410.23139492642878</v>
          </cell>
          <cell r="BM88">
            <v>413.49851854419705</v>
          </cell>
          <cell r="BN88">
            <v>410.72511137402057</v>
          </cell>
          <cell r="BO88">
            <v>414.64985730457306</v>
          </cell>
          <cell r="BP88">
            <v>424.743060552001</v>
          </cell>
          <cell r="BQ88">
            <v>427.99519277966021</v>
          </cell>
          <cell r="BR88">
            <v>430.72662405753135</v>
          </cell>
          <cell r="BS88">
            <v>430.76360281980038</v>
          </cell>
          <cell r="BT88">
            <v>425.82344006586072</v>
          </cell>
          <cell r="BU88">
            <v>423.12998697626591</v>
          </cell>
          <cell r="BV88">
            <v>423.28789628541472</v>
          </cell>
          <cell r="BW88">
            <v>420.10572387826443</v>
          </cell>
          <cell r="BX88">
            <v>421.5948686290979</v>
          </cell>
          <cell r="BY88">
            <v>420.48150805699828</v>
          </cell>
          <cell r="BZ88">
            <v>398.4761462289095</v>
          </cell>
          <cell r="CA88">
            <v>393.36108392369744</v>
          </cell>
          <cell r="CB88">
            <v>390.74658548867706</v>
          </cell>
          <cell r="CC88">
            <v>387.39650951230527</v>
          </cell>
          <cell r="CD88">
            <v>388.11609623754026</v>
          </cell>
          <cell r="CE88">
            <v>400.20915092551712</v>
          </cell>
          <cell r="CF88">
            <v>403.0924949564934</v>
          </cell>
          <cell r="CG88">
            <v>408.39644877707957</v>
          </cell>
          <cell r="CH88">
            <v>406.34662603616715</v>
          </cell>
          <cell r="CI88">
            <v>398.55909858751301</v>
          </cell>
          <cell r="CJ88">
            <v>392.45260568308828</v>
          </cell>
          <cell r="CK88">
            <v>394.97615635144706</v>
          </cell>
          <cell r="CL88">
            <v>382.97804713416099</v>
          </cell>
          <cell r="CM88">
            <v>376.45979071474073</v>
          </cell>
          <cell r="CN88">
            <v>405.34020404684543</v>
          </cell>
          <cell r="CO88">
            <v>415.33946124958987</v>
          </cell>
          <cell r="CP88">
            <v>434.08569486796853</v>
          </cell>
          <cell r="CQ88">
            <v>456.09005727005001</v>
          </cell>
          <cell r="CR88">
            <v>461.92070859646793</v>
          </cell>
          <cell r="CS88">
            <v>463.08004276490215</v>
          </cell>
          <cell r="CT88">
            <v>470.83858685934541</v>
          </cell>
          <cell r="CU88">
            <v>480.76288711154461</v>
          </cell>
          <cell r="CV88">
            <v>484.67064279997351</v>
          </cell>
          <cell r="CW88">
            <v>476.96806656193735</v>
          </cell>
          <cell r="CX88">
            <v>485.72603666365148</v>
          </cell>
          <cell r="CY88">
            <v>484.43078055822849</v>
          </cell>
          <cell r="CZ88">
            <v>505.99839379513264</v>
          </cell>
          <cell r="DA88">
            <v>501.85177529096603</v>
          </cell>
          <cell r="DB88">
            <v>476.34842243742946</v>
          </cell>
          <cell r="DC88">
            <v>465.95739023983481</v>
          </cell>
          <cell r="DD88">
            <v>458.61260851240155</v>
          </cell>
          <cell r="DE88">
            <v>418.849445387125</v>
          </cell>
          <cell r="DF88">
            <v>409.23296834516526</v>
          </cell>
          <cell r="DG88">
            <v>375.06958913862707</v>
          </cell>
          <cell r="DH88">
            <v>342.49529728364945</v>
          </cell>
          <cell r="DI88">
            <v>317.96438593518735</v>
          </cell>
          <cell r="DJ88">
            <v>313.6978363101482</v>
          </cell>
          <cell r="DK88">
            <v>323.27733458983903</v>
          </cell>
          <cell r="DL88">
            <v>287.14708500099181</v>
          </cell>
          <cell r="DM88">
            <v>277.21179106271268</v>
          </cell>
          <cell r="DN88">
            <v>268.87857701408865</v>
          </cell>
          <cell r="DO88">
            <v>266.78877723288537</v>
          </cell>
          <cell r="DP88">
            <v>274.93909632217884</v>
          </cell>
          <cell r="DQ88">
            <v>271.43111103665825</v>
          </cell>
          <cell r="DR88">
            <v>254.60777305626868</v>
          </cell>
          <cell r="DS88">
            <v>247.21202060246469</v>
          </cell>
          <cell r="DT88">
            <v>243.11937110269068</v>
          </cell>
          <cell r="DU88">
            <v>236.21433681845664</v>
          </cell>
          <cell r="DV88">
            <v>224.88884130406379</v>
          </cell>
          <cell r="DW88">
            <v>223.55160930633545</v>
          </cell>
          <cell r="DX88">
            <v>222.36529063570498</v>
          </cell>
          <cell r="DY88">
            <v>221.61372227823736</v>
          </cell>
          <cell r="DZ88">
            <v>219.48794316077232</v>
          </cell>
          <cell r="EA88">
            <v>220.7802009881735</v>
          </cell>
          <cell r="EB88">
            <v>219.61986739373208</v>
          </cell>
          <cell r="EC88">
            <v>221.464807803154</v>
          </cell>
          <cell r="ED88">
            <v>224.76990960919858</v>
          </cell>
          <cell r="EE88">
            <v>228.42081281375883</v>
          </cell>
          <cell r="EF88">
            <v>223.2347912620306</v>
          </cell>
          <cell r="EG88">
            <v>222.65312532579898</v>
          </cell>
          <cell r="EH88">
            <v>224.11828385245801</v>
          </cell>
          <cell r="EI88">
            <v>226.45794013547896</v>
          </cell>
          <cell r="EJ88">
            <v>234.90109104490281</v>
          </cell>
          <cell r="EK88">
            <v>234.84612261450289</v>
          </cell>
          <cell r="EL88">
            <v>231.94578834140302</v>
          </cell>
          <cell r="EM88">
            <v>235.71362438881397</v>
          </cell>
          <cell r="EN88">
            <v>236.00745563495158</v>
          </cell>
          <cell r="EO88">
            <v>242.05997953498365</v>
          </cell>
          <cell r="EP88">
            <v>232.78130848348141</v>
          </cell>
          <cell r="EQ88">
            <v>229.27332319796085</v>
          </cell>
          <cell r="ER88">
            <v>224.41511337661746</v>
          </cell>
          <cell r="ES88">
            <v>223.35172410488127</v>
          </cell>
          <cell r="ET88">
            <v>221.49579000937939</v>
          </cell>
          <cell r="EU88">
            <v>226.43595276331902</v>
          </cell>
          <cell r="EV88">
            <v>227.31844592773916</v>
          </cell>
          <cell r="EW88">
            <v>232.22862590146065</v>
          </cell>
          <cell r="EX88">
            <v>226.58186896038055</v>
          </cell>
          <cell r="EY88">
            <v>227.43937647461891</v>
          </cell>
          <cell r="EZ88">
            <v>224.30117881178856</v>
          </cell>
          <cell r="FA88">
            <v>220.82717401051522</v>
          </cell>
          <cell r="FB88">
            <v>221.59173490607739</v>
          </cell>
          <cell r="FC88">
            <v>223.82944973635674</v>
          </cell>
          <cell r="FD88">
            <v>224.8408688557148</v>
          </cell>
          <cell r="FE88">
            <v>229.19436854338645</v>
          </cell>
          <cell r="FF88">
            <v>225.17667599415779</v>
          </cell>
          <cell r="FG88">
            <v>224.33815757405759</v>
          </cell>
          <cell r="FH88">
            <v>220.24750692629814</v>
          </cell>
          <cell r="FI88">
            <v>225.68738268387318</v>
          </cell>
          <cell r="FJ88">
            <v>227.50134088706972</v>
          </cell>
          <cell r="FK88">
            <v>226.69780237722398</v>
          </cell>
          <cell r="FL88">
            <v>228.14796951377392</v>
          </cell>
          <cell r="FM88">
            <v>226.76076621568203</v>
          </cell>
          <cell r="FN88">
            <v>230.23676986896993</v>
          </cell>
          <cell r="FO88">
            <v>230.51560972499848</v>
          </cell>
          <cell r="FP88">
            <v>224.37013920629025</v>
          </cell>
          <cell r="FQ88">
            <v>231.53802253043651</v>
          </cell>
          <cell r="FR88">
            <v>234.81214213025569</v>
          </cell>
          <cell r="FS88">
            <v>236.05342923128603</v>
          </cell>
          <cell r="FT88">
            <v>234.38838550317288</v>
          </cell>
          <cell r="FU88">
            <v>238.84182779157163</v>
          </cell>
          <cell r="FV88">
            <v>242.66563169538975</v>
          </cell>
          <cell r="FW88">
            <v>244.43561515426634</v>
          </cell>
          <cell r="FX88">
            <v>247.31696033322811</v>
          </cell>
          <cell r="FY88">
            <v>254.1420405368805</v>
          </cell>
          <cell r="FZ88">
            <v>248.62720782876016</v>
          </cell>
          <cell r="GA88">
            <v>251.47956965351105</v>
          </cell>
          <cell r="GB88">
            <v>253.55237919259073</v>
          </cell>
          <cell r="GC88">
            <v>254.66174206066131</v>
          </cell>
          <cell r="GD88">
            <v>255.88803777158262</v>
          </cell>
          <cell r="GE88">
            <v>255.92301768183708</v>
          </cell>
          <cell r="GF88">
            <v>260.0126689035892</v>
          </cell>
          <cell r="GG88">
            <v>254.66474033868315</v>
          </cell>
          <cell r="GH88">
            <v>255.23241431081294</v>
          </cell>
          <cell r="GI88">
            <v>253.71228735375405</v>
          </cell>
          <cell r="GJ88">
            <v>252.85877754354476</v>
          </cell>
          <cell r="GK88">
            <v>253.39646873545647</v>
          </cell>
          <cell r="GL88">
            <v>255.15945621228218</v>
          </cell>
          <cell r="GM88">
            <v>250.26826533269883</v>
          </cell>
          <cell r="GN88">
            <v>246.62135983216763</v>
          </cell>
          <cell r="GO88">
            <v>247.10608144569397</v>
          </cell>
          <cell r="GP88">
            <v>246.95316926658154</v>
          </cell>
          <cell r="GQ88">
            <v>245.42604632747174</v>
          </cell>
          <cell r="GR88">
            <v>252.83179304134845</v>
          </cell>
          <cell r="GS88">
            <v>247.99956829619407</v>
          </cell>
          <cell r="GT88">
            <v>259.30507529044149</v>
          </cell>
          <cell r="GU88">
            <v>270.74150709164144</v>
          </cell>
          <cell r="GV88">
            <v>275.47778694009781</v>
          </cell>
          <cell r="GW88">
            <v>271.46309266889097</v>
          </cell>
          <cell r="GX88">
            <v>268.83760054779054</v>
          </cell>
          <cell r="GY88">
            <v>267.16056370759014</v>
          </cell>
          <cell r="GZ88">
            <v>271.68496524250509</v>
          </cell>
          <cell r="HA88">
            <v>274.73821169471745</v>
          </cell>
          <cell r="HB88">
            <v>273.99164046728612</v>
          </cell>
          <cell r="HC88">
            <v>273.31602848637107</v>
          </cell>
          <cell r="HD88">
            <v>271.21023788905143</v>
          </cell>
          <cell r="HE88">
            <v>277.96935597622394</v>
          </cell>
          <cell r="HF88">
            <v>280.32400364935398</v>
          </cell>
          <cell r="HG88">
            <v>281.85112658846379</v>
          </cell>
          <cell r="HH88">
            <v>282.27288436353206</v>
          </cell>
          <cell r="HI88">
            <v>287.96761375296114</v>
          </cell>
          <cell r="HJ88">
            <v>282.20892109906674</v>
          </cell>
          <cell r="HK88">
            <v>295.17947182142734</v>
          </cell>
          <cell r="HL88">
            <v>308.83862706279757</v>
          </cell>
          <cell r="HM88">
            <v>311.10732409930228</v>
          </cell>
          <cell r="HN88">
            <v>305.18472558021546</v>
          </cell>
          <cell r="HO88">
            <v>305.83335305893422</v>
          </cell>
          <cell r="HP88">
            <v>305.80337027871605</v>
          </cell>
          <cell r="HQ88">
            <v>302.5572346071005</v>
          </cell>
          <cell r="HR88">
            <v>299.26912304317949</v>
          </cell>
          <cell r="HS88">
            <v>302.54524149501322</v>
          </cell>
          <cell r="HT88">
            <v>300.07066270101069</v>
          </cell>
          <cell r="HU88">
            <v>296.68860509240625</v>
          </cell>
          <cell r="HV88">
            <v>295.29240696024891</v>
          </cell>
          <cell r="HW88">
            <v>294.32496258521081</v>
          </cell>
          <cell r="HX88">
            <v>292.43804628348352</v>
          </cell>
          <cell r="HY88">
            <v>290.66206626856325</v>
          </cell>
          <cell r="HZ88">
            <v>294.50685811853407</v>
          </cell>
          <cell r="IA88">
            <v>295.71816243934632</v>
          </cell>
          <cell r="IB88">
            <v>288.88908453166488</v>
          </cell>
          <cell r="IC88">
            <v>286.61239208710191</v>
          </cell>
          <cell r="ID88">
            <v>279.02574926590916</v>
          </cell>
          <cell r="IE88">
            <v>288.31941170752049</v>
          </cell>
          <cell r="IF88">
            <v>305.5545132029057</v>
          </cell>
          <cell r="IG88">
            <v>307.34848288595674</v>
          </cell>
          <cell r="IH88">
            <v>312.19869729924199</v>
          </cell>
          <cell r="II88">
            <v>317.42969302129745</v>
          </cell>
          <cell r="IJ88">
            <v>310.78251064693927</v>
          </cell>
          <cell r="IK88">
            <v>323.51419855356215</v>
          </cell>
          <cell r="IL88">
            <v>329.73562544882299</v>
          </cell>
          <cell r="IM88">
            <v>327.22007018852236</v>
          </cell>
          <cell r="IN88">
            <v>322.95052228546143</v>
          </cell>
          <cell r="IO88">
            <v>328.27046692216396</v>
          </cell>
          <cell r="IP88">
            <v>331.802438431859</v>
          </cell>
          <cell r="IQ88">
            <v>327.55687675297258</v>
          </cell>
          <cell r="IR88">
            <v>328.45935843753819</v>
          </cell>
          <cell r="IS88">
            <v>326.23963327538968</v>
          </cell>
          <cell r="IT88">
            <v>332.47605156075952</v>
          </cell>
          <cell r="IU88">
            <v>338.71746697616572</v>
          </cell>
          <cell r="IV88">
            <v>341.2859918148518</v>
          </cell>
          <cell r="IW88">
            <v>345.87535604023935</v>
          </cell>
          <cell r="IX88">
            <v>354.1975764027834</v>
          </cell>
          <cell r="IY88">
            <v>348.87663234007357</v>
          </cell>
          <cell r="IZ88">
            <v>345.68246682083605</v>
          </cell>
          <cell r="JA88">
            <v>347.9801472115517</v>
          </cell>
          <cell r="JB88">
            <v>351.08636324214939</v>
          </cell>
          <cell r="JC88">
            <v>347.50342100608344</v>
          </cell>
          <cell r="JD88">
            <v>356.61618734037881</v>
          </cell>
          <cell r="JE88">
            <v>361.6423007309437</v>
          </cell>
          <cell r="JF88">
            <v>362.23296150124071</v>
          </cell>
          <cell r="JG88">
            <v>352.03082081902028</v>
          </cell>
          <cell r="JH88">
            <v>344.7240172798634</v>
          </cell>
          <cell r="JI88">
            <v>339.46703648161883</v>
          </cell>
          <cell r="JJ88">
            <v>337.15336527478695</v>
          </cell>
          <cell r="JK88">
            <v>331.44064621722697</v>
          </cell>
          <cell r="JL88">
            <v>329.24090957522395</v>
          </cell>
          <cell r="JM88">
            <v>329.13596984446048</v>
          </cell>
          <cell r="JN88">
            <v>336.92449671912192</v>
          </cell>
          <cell r="JO88">
            <v>341.93661814558504</v>
          </cell>
          <cell r="JP88">
            <v>342.50729039573667</v>
          </cell>
          <cell r="JQ88">
            <v>340.87322887384892</v>
          </cell>
          <cell r="JR88">
            <v>341.54184487271311</v>
          </cell>
          <cell r="JS88">
            <v>335.76516255068782</v>
          </cell>
          <cell r="JT88">
            <v>329.03103011369706</v>
          </cell>
          <cell r="JU88">
            <v>329.22092105507852</v>
          </cell>
          <cell r="JV88">
            <v>325.85785254061221</v>
          </cell>
          <cell r="JW88">
            <v>326.68237899661062</v>
          </cell>
          <cell r="JX88">
            <v>333.97618999767303</v>
          </cell>
          <cell r="JY88">
            <v>340.26058073139194</v>
          </cell>
          <cell r="JZ88">
            <v>335.93106726789478</v>
          </cell>
          <cell r="KA88">
            <v>327.43094907605649</v>
          </cell>
          <cell r="KB88">
            <v>334.90665561044216</v>
          </cell>
          <cell r="KC88">
            <v>331.76545966959003</v>
          </cell>
          <cell r="KD88">
            <v>338.34068337142469</v>
          </cell>
          <cell r="KE88">
            <v>333.11568420541289</v>
          </cell>
          <cell r="KF88">
            <v>339.35310191679002</v>
          </cell>
          <cell r="KG88">
            <v>344.47615963006018</v>
          </cell>
          <cell r="KH88">
            <v>344.63306951320175</v>
          </cell>
          <cell r="KI88">
            <v>346.8527946753502</v>
          </cell>
          <cell r="KJ88">
            <v>344.4491751278639</v>
          </cell>
          <cell r="KK88">
            <v>343.2868426814079</v>
          </cell>
          <cell r="KL88">
            <v>349.41032582795617</v>
          </cell>
          <cell r="KM88">
            <v>350.93744876706603</v>
          </cell>
          <cell r="KN88">
            <v>366.6924003456831</v>
          </cell>
          <cell r="KO88">
            <v>377.40424829161168</v>
          </cell>
          <cell r="KP88">
            <v>383.97647371542456</v>
          </cell>
          <cell r="KQ88">
            <v>388.01315535879132</v>
          </cell>
          <cell r="KR88">
            <v>390.26486215317249</v>
          </cell>
          <cell r="KS88">
            <v>391.02542534470558</v>
          </cell>
          <cell r="KT88">
            <v>402.12505058145524</v>
          </cell>
          <cell r="KU88">
            <v>411.63059133660795</v>
          </cell>
          <cell r="KV88">
            <v>412.2722228332758</v>
          </cell>
          <cell r="KW88">
            <v>410.93499083554747</v>
          </cell>
          <cell r="KX88">
            <v>413.45754207789895</v>
          </cell>
          <cell r="KY88">
            <v>419.04333403253554</v>
          </cell>
          <cell r="KZ88">
            <v>416.79562494218351</v>
          </cell>
          <cell r="LA88">
            <v>414.06519309031961</v>
          </cell>
          <cell r="LB88">
            <v>419.55004301822186</v>
          </cell>
          <cell r="LC88">
            <v>415.72324083638188</v>
          </cell>
          <cell r="LD88">
            <v>414.04520457017423</v>
          </cell>
          <cell r="LE88">
            <v>416.42383846747879</v>
          </cell>
          <cell r="LF88">
            <v>405.13132401132583</v>
          </cell>
          <cell r="LG88">
            <v>395.30396808183195</v>
          </cell>
          <cell r="LH88">
            <v>395.79368682539467</v>
          </cell>
          <cell r="LI88">
            <v>397.53768520808222</v>
          </cell>
          <cell r="LJ88">
            <v>393.83381242513656</v>
          </cell>
          <cell r="LK88">
            <v>397.50870185387134</v>
          </cell>
          <cell r="LL88">
            <v>392.98130204093457</v>
          </cell>
          <cell r="LM88">
            <v>400.16817445921902</v>
          </cell>
          <cell r="LN88">
            <v>395.62478383016582</v>
          </cell>
          <cell r="LO88">
            <v>397.7315738534927</v>
          </cell>
          <cell r="LP88">
            <v>389.25044475579261</v>
          </cell>
          <cell r="LQ88">
            <v>375.72421317338944</v>
          </cell>
          <cell r="LR88">
            <v>366.10673670542241</v>
          </cell>
          <cell r="LS88">
            <v>367.84773681008818</v>
          </cell>
          <cell r="LT88">
            <v>375.05459774851795</v>
          </cell>
          <cell r="LU88">
            <v>371.8424425611496</v>
          </cell>
          <cell r="LV88">
            <v>373.9792153646946</v>
          </cell>
          <cell r="LW88">
            <v>378.07386371648312</v>
          </cell>
          <cell r="LX88">
            <v>373.06773884606361</v>
          </cell>
          <cell r="LY88">
            <v>367.87072360825539</v>
          </cell>
          <cell r="LZ88">
            <v>362.71968196678159</v>
          </cell>
          <cell r="MA88">
            <v>367.13214778888226</v>
          </cell>
          <cell r="MB88">
            <v>363.31833814513681</v>
          </cell>
          <cell r="MC88">
            <v>364.33975152456759</v>
          </cell>
          <cell r="MD88">
            <v>366.0827504812479</v>
          </cell>
          <cell r="ME88">
            <v>369.47380292391773</v>
          </cell>
          <cell r="MF88">
            <v>381.06914346027378</v>
          </cell>
          <cell r="MG88">
            <v>389.03656759023664</v>
          </cell>
          <cell r="MH88">
            <v>387.70233387053014</v>
          </cell>
          <cell r="MI88">
            <v>387.44248310863975</v>
          </cell>
          <cell r="MJ88">
            <v>389.4283425850868</v>
          </cell>
          <cell r="MK88">
            <v>392.31768317210674</v>
          </cell>
          <cell r="ML88">
            <v>393.58595477533339</v>
          </cell>
          <cell r="MM88">
            <v>401.71228764045236</v>
          </cell>
          <cell r="MN88">
            <v>401.13461940824988</v>
          </cell>
          <cell r="MO88">
            <v>418.23879609668251</v>
          </cell>
          <cell r="MP88">
            <v>429.32642822134494</v>
          </cell>
          <cell r="MQ88">
            <v>435.42192743968968</v>
          </cell>
          <cell r="MR88">
            <v>428.51789258146289</v>
          </cell>
          <cell r="MS88">
            <v>432.24175388455393</v>
          </cell>
          <cell r="MT88">
            <v>422.26848175799847</v>
          </cell>
          <cell r="MU88">
            <v>416.80262092423436</v>
          </cell>
          <cell r="MV88">
            <v>406.34862488818169</v>
          </cell>
          <cell r="MW88">
            <v>398.21529604101181</v>
          </cell>
          <cell r="MX88">
            <v>394.79426081812386</v>
          </cell>
          <cell r="MY88">
            <v>397.82651932418349</v>
          </cell>
          <cell r="MZ88">
            <v>395.7477132290602</v>
          </cell>
          <cell r="NA88">
            <v>401.82422335326675</v>
          </cell>
          <cell r="NB88">
            <v>410.03350857698916</v>
          </cell>
          <cell r="NC88">
            <v>414.16213741302488</v>
          </cell>
          <cell r="ND88">
            <v>418.05490171134471</v>
          </cell>
          <cell r="NE88">
            <v>415.65827814590932</v>
          </cell>
          <cell r="NF88">
            <v>409.72968307077883</v>
          </cell>
          <cell r="NG88">
            <v>401.65931806206703</v>
          </cell>
          <cell r="NH88">
            <v>399.93630762553215</v>
          </cell>
          <cell r="NI88">
            <v>399.25369966256619</v>
          </cell>
          <cell r="NJ88">
            <v>397.02098196232322</v>
          </cell>
          <cell r="NK88">
            <v>397.56866741430764</v>
          </cell>
          <cell r="NL88">
            <v>412.14229745233058</v>
          </cell>
          <cell r="NM88">
            <v>416.09902501511579</v>
          </cell>
          <cell r="NN88">
            <v>421.84272627890107</v>
          </cell>
          <cell r="NO88">
            <v>422.09957876276968</v>
          </cell>
          <cell r="NP88">
            <v>423.50777000701424</v>
          </cell>
          <cell r="NQ88">
            <v>424.80902266848085</v>
          </cell>
          <cell r="NR88">
            <v>424.97892508971694</v>
          </cell>
          <cell r="NS88">
            <v>427.28859859251975</v>
          </cell>
          <cell r="NT88">
            <v>427.7553305379152</v>
          </cell>
          <cell r="NU88">
            <v>425.07586941242215</v>
          </cell>
          <cell r="NV88">
            <v>426.96478456616398</v>
          </cell>
          <cell r="NW88">
            <v>429.39438918983939</v>
          </cell>
          <cell r="NX88">
            <v>431.27031180548664</v>
          </cell>
          <cell r="NY88">
            <v>424.37427235531806</v>
          </cell>
          <cell r="NZ88">
            <v>417.99993328094484</v>
          </cell>
          <cell r="OA88">
            <v>416.53977188432214</v>
          </cell>
          <cell r="OB88">
            <v>413.73038537788392</v>
          </cell>
          <cell r="OC88">
            <v>415.19154620051387</v>
          </cell>
          <cell r="OD88">
            <v>416.93654400920866</v>
          </cell>
          <cell r="OE88">
            <v>419.7259419955015</v>
          </cell>
          <cell r="OF88">
            <v>419.48907803177838</v>
          </cell>
          <cell r="OG88">
            <v>419.58502292847635</v>
          </cell>
          <cell r="OH88">
            <v>412.83489967536929</v>
          </cell>
          <cell r="OI88">
            <v>412.27522111129758</v>
          </cell>
          <cell r="OJ88">
            <v>400.00926572406291</v>
          </cell>
          <cell r="OK88">
            <v>397.69459509122373</v>
          </cell>
          <cell r="OL88">
            <v>389.59724558031564</v>
          </cell>
          <cell r="OM88">
            <v>388.87865828108784</v>
          </cell>
          <cell r="ON88">
            <v>400.16417675518989</v>
          </cell>
          <cell r="OO88">
            <v>398.5511031794548</v>
          </cell>
          <cell r="OP88">
            <v>417.11744011652473</v>
          </cell>
          <cell r="OQ88">
            <v>415.1865490704775</v>
          </cell>
          <cell r="OR88">
            <v>413.5095122302771</v>
          </cell>
          <cell r="OS88">
            <v>420.60843515992167</v>
          </cell>
          <cell r="OT88">
            <v>423.32287619566915</v>
          </cell>
          <cell r="OU88">
            <v>440.0752549295425</v>
          </cell>
          <cell r="OV88">
            <v>445.62606697392465</v>
          </cell>
          <cell r="OW88">
            <v>445.16233330655098</v>
          </cell>
          <cell r="OX88">
            <v>449.05809588289259</v>
          </cell>
          <cell r="OY88">
            <v>441.68333137524127</v>
          </cell>
          <cell r="OZ88">
            <v>435.13509217560289</v>
          </cell>
          <cell r="PA88">
            <v>433.88780851852891</v>
          </cell>
          <cell r="PB88">
            <v>431.40423489046094</v>
          </cell>
          <cell r="PC88">
            <v>431.00646333956718</v>
          </cell>
          <cell r="PD88">
            <v>429.37839837372303</v>
          </cell>
          <cell r="PE88">
            <v>430.48976009380817</v>
          </cell>
          <cell r="PF88">
            <v>428.17009233093262</v>
          </cell>
          <cell r="PG88">
            <v>426.77289477276798</v>
          </cell>
          <cell r="PH88">
            <v>426.75290625262261</v>
          </cell>
          <cell r="PI88">
            <v>426.51104515886306</v>
          </cell>
          <cell r="PJ88">
            <v>422.01462755215169</v>
          </cell>
          <cell r="PK88">
            <v>437.13694246816635</v>
          </cell>
          <cell r="PL88">
            <v>450.09350122642513</v>
          </cell>
          <cell r="PM88">
            <v>450.45729229307176</v>
          </cell>
          <cell r="PN88">
            <v>444.17190213334561</v>
          </cell>
          <cell r="PO88">
            <v>444.25485449194906</v>
          </cell>
          <cell r="PP88">
            <v>434.16764780056474</v>
          </cell>
          <cell r="PQ88">
            <v>429.02759984517098</v>
          </cell>
          <cell r="PR88">
            <v>422.34843583858014</v>
          </cell>
          <cell r="PS88">
            <v>418.23779667067527</v>
          </cell>
          <cell r="PT88">
            <v>413.18769705593587</v>
          </cell>
          <cell r="PU88">
            <v>405.91687285304067</v>
          </cell>
          <cell r="PV88">
            <v>393.55297371709344</v>
          </cell>
          <cell r="PW88">
            <v>386.65193713688853</v>
          </cell>
          <cell r="PX88">
            <v>391.97088234758382</v>
          </cell>
          <cell r="PY88">
            <v>391.19432833993432</v>
          </cell>
          <cell r="PZ88">
            <v>398.49813360106941</v>
          </cell>
          <cell r="QA88">
            <v>408.25952741408349</v>
          </cell>
          <cell r="QB88">
            <v>393.56596625518796</v>
          </cell>
          <cell r="QC88">
            <v>386.04328669846058</v>
          </cell>
          <cell r="QD88">
            <v>389.80212791180611</v>
          </cell>
          <cell r="QE88">
            <v>368.19253878259656</v>
          </cell>
          <cell r="QF88">
            <v>365.13829290437701</v>
          </cell>
          <cell r="QG88">
            <v>366.77535270428655</v>
          </cell>
          <cell r="QH88">
            <v>358.52708986628056</v>
          </cell>
          <cell r="QI88">
            <v>351.99184320473671</v>
          </cell>
          <cell r="QJ88">
            <v>357.56764089930061</v>
          </cell>
          <cell r="QK88">
            <v>359.89130636620524</v>
          </cell>
          <cell r="QL88">
            <v>358.94085223329068</v>
          </cell>
          <cell r="QM88">
            <v>357.45670461249347</v>
          </cell>
          <cell r="QN88">
            <v>366.11573153948785</v>
          </cell>
          <cell r="QO88">
            <v>375.40439685106276</v>
          </cell>
          <cell r="QP88">
            <v>376.50176660704614</v>
          </cell>
          <cell r="QQ88">
            <v>377.1493946597576</v>
          </cell>
          <cell r="QR88">
            <v>376.44280047261714</v>
          </cell>
          <cell r="QS88">
            <v>365.70596687650681</v>
          </cell>
          <cell r="QT88">
            <v>362.51479963529113</v>
          </cell>
          <cell r="QU88">
            <v>358.16329879963399</v>
          </cell>
          <cell r="QV88">
            <v>353.30508897829054</v>
          </cell>
          <cell r="QW88">
            <v>349.34036600744724</v>
          </cell>
          <cell r="QX88">
            <v>346.83980213725567</v>
          </cell>
          <cell r="QY88">
            <v>343.77156429493425</v>
          </cell>
          <cell r="QZ88">
            <v>345.29269067800044</v>
          </cell>
          <cell r="RA88">
            <v>345.23072626554961</v>
          </cell>
          <cell r="RB88">
            <v>341.39692810165883</v>
          </cell>
          <cell r="RC88">
            <v>333.76830938816067</v>
          </cell>
          <cell r="RD88">
            <v>326.49648575925829</v>
          </cell>
          <cell r="RE88">
            <v>326.49848461127277</v>
          </cell>
          <cell r="RF88">
            <v>329.16995032870767</v>
          </cell>
          <cell r="RG88">
            <v>321.84215884339807</v>
          </cell>
          <cell r="RH88">
            <v>326.51447542738913</v>
          </cell>
          <cell r="RI88">
            <v>328.52831883203982</v>
          </cell>
          <cell r="RJ88">
            <v>333.30757399880889</v>
          </cell>
          <cell r="RK88">
            <v>327.91667011559014</v>
          </cell>
          <cell r="RL88">
            <v>330.30629769897462</v>
          </cell>
          <cell r="TJ88" t="str">
            <v>TMT/ AUTO</v>
          </cell>
        </row>
        <row r="89">
          <cell r="A89" t="str">
            <v>XS1888180640 Corp</v>
          </cell>
          <cell r="B89" t="str">
            <v>VOD 6 1/4 10/03/78 nc-24</v>
          </cell>
          <cell r="C89" t="str">
            <v>XS1888180640</v>
          </cell>
          <cell r="D89">
            <v>311.26019188117982</v>
          </cell>
          <cell r="E89">
            <v>302.52794558715823</v>
          </cell>
          <cell r="F89">
            <v>297.20834741401671</v>
          </cell>
          <cell r="G89">
            <v>297.51530518150327</v>
          </cell>
          <cell r="H89">
            <v>299.10225677680967</v>
          </cell>
          <cell r="I89">
            <v>311.88112932586671</v>
          </cell>
          <cell r="J89">
            <v>316.17352242088322</v>
          </cell>
          <cell r="K89">
            <v>326.99328215980529</v>
          </cell>
          <cell r="L89">
            <v>327.20795197105411</v>
          </cell>
          <cell r="M89">
            <v>333.99914179420472</v>
          </cell>
          <cell r="N89">
            <v>332.37607752037047</v>
          </cell>
          <cell r="O89">
            <v>333.01206191444396</v>
          </cell>
          <cell r="P89">
            <v>332.19049847793576</v>
          </cell>
          <cell r="Q89">
            <v>325.39429300498966</v>
          </cell>
          <cell r="R89">
            <v>322.00772626304627</v>
          </cell>
          <cell r="S89">
            <v>319.9483004570007</v>
          </cell>
          <cell r="T89">
            <v>322.98577797317506</v>
          </cell>
          <cell r="U89">
            <v>321.52421762275696</v>
          </cell>
          <cell r="V89">
            <v>324.90476558494572</v>
          </cell>
          <cell r="W89">
            <v>324.77536182022095</v>
          </cell>
          <cell r="X89">
            <v>333.48654238510136</v>
          </cell>
          <cell r="Y89">
            <v>339.5775474967956</v>
          </cell>
          <cell r="Z89">
            <v>345.99657610511775</v>
          </cell>
          <cell r="AA89">
            <v>351.02426346015926</v>
          </cell>
          <cell r="AB89">
            <v>357.26573806571963</v>
          </cell>
          <cell r="AC89">
            <v>359.12855039978024</v>
          </cell>
          <cell r="AD89">
            <v>367.41239760208134</v>
          </cell>
          <cell r="AE89">
            <v>368.3784117527008</v>
          </cell>
          <cell r="AF89">
            <v>365.56061969757081</v>
          </cell>
          <cell r="AG89">
            <v>364.08601865768429</v>
          </cell>
          <cell r="AH89">
            <v>362.5341766109467</v>
          </cell>
          <cell r="AI89">
            <v>375.54577531051638</v>
          </cell>
          <cell r="AJ89">
            <v>381.67389623069761</v>
          </cell>
          <cell r="AK89">
            <v>387.23023307418822</v>
          </cell>
          <cell r="AL89">
            <v>388.77204382133488</v>
          </cell>
          <cell r="AM89">
            <v>390.563633928299</v>
          </cell>
          <cell r="AN89">
            <v>390.05404390907285</v>
          </cell>
          <cell r="AO89">
            <v>387.08678549003605</v>
          </cell>
          <cell r="AP89">
            <v>383.6099370517731</v>
          </cell>
          <cell r="AQ89">
            <v>385.53494344329835</v>
          </cell>
          <cell r="AR89">
            <v>376.49874877166747</v>
          </cell>
          <cell r="AS89">
            <v>380.77408865737914</v>
          </cell>
          <cell r="AT89">
            <v>369.16085312080384</v>
          </cell>
          <cell r="AU89">
            <v>365.15736145400996</v>
          </cell>
          <cell r="AV89">
            <v>384.98623135566714</v>
          </cell>
          <cell r="AW89">
            <v>383.32504814338688</v>
          </cell>
          <cell r="AX89">
            <v>386.33142863082884</v>
          </cell>
          <cell r="AY89">
            <v>366.87572307395936</v>
          </cell>
          <cell r="AZ89">
            <v>347.10904722976687</v>
          </cell>
          <cell r="BA89">
            <v>337.06671320915223</v>
          </cell>
          <cell r="BB89">
            <v>343.73050552749635</v>
          </cell>
          <cell r="BC89">
            <v>370.54216307449343</v>
          </cell>
          <cell r="BD89">
            <v>384.74648329544067</v>
          </cell>
          <cell r="BE89">
            <v>400.71731537437438</v>
          </cell>
          <cell r="BF89">
            <v>402.26414177131653</v>
          </cell>
          <cell r="BG89">
            <v>397.94967981719975</v>
          </cell>
          <cell r="BH89">
            <v>389.6507856655121</v>
          </cell>
          <cell r="BI89">
            <v>389.64276062583923</v>
          </cell>
          <cell r="BJ89">
            <v>403.18100255393983</v>
          </cell>
          <cell r="BK89">
            <v>421.06480346488951</v>
          </cell>
          <cell r="BL89">
            <v>420.74580813789368</v>
          </cell>
          <cell r="BM89">
            <v>433.70825346946719</v>
          </cell>
          <cell r="BN89">
            <v>442.87886755561829</v>
          </cell>
          <cell r="BO89">
            <v>456.46525972175596</v>
          </cell>
          <cell r="BP89">
            <v>468.67234819412232</v>
          </cell>
          <cell r="BQ89">
            <v>470.93440625190732</v>
          </cell>
          <cell r="BR89">
            <v>467.94708523368837</v>
          </cell>
          <cell r="BS89">
            <v>471.20625447082517</v>
          </cell>
          <cell r="BT89">
            <v>469.26218861007692</v>
          </cell>
          <cell r="BU89">
            <v>476.44760850715636</v>
          </cell>
          <cell r="BV89">
            <v>474.24573824691777</v>
          </cell>
          <cell r="BW89">
            <v>465.11825874900813</v>
          </cell>
          <cell r="BX89">
            <v>463.89644645881651</v>
          </cell>
          <cell r="BY89">
            <v>465.19549975585943</v>
          </cell>
          <cell r="BZ89">
            <v>454.60345051765444</v>
          </cell>
          <cell r="CA89">
            <v>451.61813575935366</v>
          </cell>
          <cell r="CB89">
            <v>449.99406835556027</v>
          </cell>
          <cell r="CC89">
            <v>442.67824156379703</v>
          </cell>
          <cell r="CD89">
            <v>440.60677819824224</v>
          </cell>
          <cell r="CE89">
            <v>461.87513959121708</v>
          </cell>
          <cell r="CF89">
            <v>462.9254166584015</v>
          </cell>
          <cell r="CG89">
            <v>470.53716678810122</v>
          </cell>
          <cell r="CH89">
            <v>474.76335330581662</v>
          </cell>
          <cell r="CI89">
            <v>459.03427554702756</v>
          </cell>
          <cell r="CJ89">
            <v>451.0694236717224</v>
          </cell>
          <cell r="CK89">
            <v>457.78738500785823</v>
          </cell>
          <cell r="CL89">
            <v>436.04654940414429</v>
          </cell>
          <cell r="CM89">
            <v>420.45490044975276</v>
          </cell>
          <cell r="CN89">
            <v>486.75175944709775</v>
          </cell>
          <cell r="CO89">
            <v>471.04675680732726</v>
          </cell>
          <cell r="CP89">
            <v>514.22648589706421</v>
          </cell>
          <cell r="CQ89">
            <v>539.05094299507141</v>
          </cell>
          <cell r="CR89">
            <v>570.13894355773925</v>
          </cell>
          <cell r="CS89">
            <v>590.73420474815362</v>
          </cell>
          <cell r="CT89">
            <v>585.45071925354011</v>
          </cell>
          <cell r="CU89">
            <v>599.78043071937566</v>
          </cell>
          <cell r="CV89">
            <v>610.77172568130493</v>
          </cell>
          <cell r="CW89">
            <v>623.54257319068904</v>
          </cell>
          <cell r="CX89">
            <v>625.60099586677552</v>
          </cell>
          <cell r="CY89">
            <v>651.81579108810433</v>
          </cell>
          <cell r="CZ89">
            <v>686.37863382911678</v>
          </cell>
          <cell r="DA89">
            <v>716.9550381126403</v>
          </cell>
          <cell r="DB89">
            <v>688.65473570632935</v>
          </cell>
          <cell r="DC89">
            <v>649.25379717254634</v>
          </cell>
          <cell r="DD89">
            <v>629.1500696620941</v>
          </cell>
          <cell r="DE89">
            <v>607.13337331962589</v>
          </cell>
          <cell r="DF89">
            <v>544.96840662384034</v>
          </cell>
          <cell r="DG89">
            <v>527.23005955696112</v>
          </cell>
          <cell r="DH89">
            <v>469.61829974555974</v>
          </cell>
          <cell r="DI89">
            <v>439.81330240058895</v>
          </cell>
          <cell r="DJ89">
            <v>383.65708415985108</v>
          </cell>
          <cell r="DK89">
            <v>374.05311793136599</v>
          </cell>
          <cell r="DL89">
            <v>390.8605603961945</v>
          </cell>
          <cell r="DM89">
            <v>334.69732024574284</v>
          </cell>
          <cell r="DN89">
            <v>313.99973979949948</v>
          </cell>
          <cell r="DO89">
            <v>308.14948587799068</v>
          </cell>
          <cell r="DP89">
            <v>318.48974949645992</v>
          </cell>
          <cell r="DQ89">
            <v>333.87976932907105</v>
          </cell>
          <cell r="DR89">
            <v>326.11855283546447</v>
          </cell>
          <cell r="DS89">
            <v>284.36928706741338</v>
          </cell>
          <cell r="DT89">
            <v>267.4023469390869</v>
          </cell>
          <cell r="DU89">
            <v>265.80034839439395</v>
          </cell>
          <cell r="DV89">
            <v>252.84592810249327</v>
          </cell>
          <cell r="DW89">
            <v>232.17141964530944</v>
          </cell>
          <cell r="DX89">
            <v>219.8188773288727</v>
          </cell>
          <cell r="DY89">
            <v>211.69352466011046</v>
          </cell>
          <cell r="DZ89">
            <v>212.28637446594237</v>
          </cell>
          <cell r="EA89">
            <v>209.78757773780825</v>
          </cell>
          <cell r="EB89">
            <v>206.75511587142947</v>
          </cell>
          <cell r="EC89">
            <v>207.2476526813507</v>
          </cell>
          <cell r="ED89">
            <v>214.25451544570925</v>
          </cell>
          <cell r="EE89">
            <v>224.40418437194825</v>
          </cell>
          <cell r="EF89">
            <v>217.89988971710204</v>
          </cell>
          <cell r="EG89">
            <v>211.11873119354249</v>
          </cell>
          <cell r="EH89">
            <v>216.97600702476501</v>
          </cell>
          <cell r="EI89">
            <v>224.12029859352111</v>
          </cell>
          <cell r="EJ89">
            <v>245.54715452003481</v>
          </cell>
          <cell r="EK89">
            <v>246.28646129989625</v>
          </cell>
          <cell r="EL89">
            <v>246.43191514396668</v>
          </cell>
          <cell r="EM89">
            <v>236.56312260627746</v>
          </cell>
          <cell r="EN89">
            <v>241.33400869178772</v>
          </cell>
          <cell r="EO89">
            <v>247.72294340133666</v>
          </cell>
          <cell r="EP89">
            <v>233.05517713928222</v>
          </cell>
          <cell r="EQ89">
            <v>226.65119548034667</v>
          </cell>
          <cell r="ER89">
            <v>219.27317463111876</v>
          </cell>
          <cell r="ES89">
            <v>215.26266105461121</v>
          </cell>
          <cell r="ET89">
            <v>212.09979229354857</v>
          </cell>
          <cell r="EU89">
            <v>216.28886300277711</v>
          </cell>
          <cell r="EV89">
            <v>223.8845630531311</v>
          </cell>
          <cell r="EW89">
            <v>225.3330827140808</v>
          </cell>
          <cell r="EX89">
            <v>224.07917026519775</v>
          </cell>
          <cell r="EY89">
            <v>227.09457892227172</v>
          </cell>
          <cell r="EZ89">
            <v>223.83340342521666</v>
          </cell>
          <cell r="FA89">
            <v>230.67073722648621</v>
          </cell>
          <cell r="FB89">
            <v>232.94884536361695</v>
          </cell>
          <cell r="FC89">
            <v>233.90783760452271</v>
          </cell>
          <cell r="FD89">
            <v>232.03700023078918</v>
          </cell>
          <cell r="FE89">
            <v>224.02500124740601</v>
          </cell>
          <cell r="FF89">
            <v>221.87629687500001</v>
          </cell>
          <cell r="FG89">
            <v>222.05786339759828</v>
          </cell>
          <cell r="FH89">
            <v>225.98311092758178</v>
          </cell>
          <cell r="FI89">
            <v>220.45887424278257</v>
          </cell>
          <cell r="FJ89">
            <v>221.74087433052063</v>
          </cell>
          <cell r="FK89">
            <v>220.86714813613892</v>
          </cell>
          <cell r="FL89">
            <v>225.80355066490173</v>
          </cell>
          <cell r="FM89">
            <v>228.69958685684202</v>
          </cell>
          <cell r="FN89">
            <v>224.42424697113037</v>
          </cell>
          <cell r="FO89">
            <v>230.46810497474669</v>
          </cell>
          <cell r="FP89">
            <v>233.5487170791626</v>
          </cell>
          <cell r="FQ89">
            <v>245.21411537361146</v>
          </cell>
          <cell r="FR89">
            <v>244.71455665397644</v>
          </cell>
          <cell r="FS89">
            <v>250.49459147834779</v>
          </cell>
          <cell r="FT89">
            <v>252.15577469062805</v>
          </cell>
          <cell r="FU89">
            <v>257.95687524414063</v>
          </cell>
          <cell r="FV89">
            <v>264.04888348579408</v>
          </cell>
          <cell r="FW89">
            <v>271.27141919136051</v>
          </cell>
          <cell r="FX89">
            <v>276.81471534538269</v>
          </cell>
          <cell r="FY89">
            <v>283.87675025749206</v>
          </cell>
          <cell r="FZ89">
            <v>269.01638304328918</v>
          </cell>
          <cell r="GA89">
            <v>269.74465539360051</v>
          </cell>
          <cell r="GB89">
            <v>269.10265221977232</v>
          </cell>
          <cell r="GC89">
            <v>271.68571186447144</v>
          </cell>
          <cell r="GD89">
            <v>276.92907216072081</v>
          </cell>
          <cell r="GE89">
            <v>282.3760678386688</v>
          </cell>
          <cell r="GF89">
            <v>283.19361875534059</v>
          </cell>
          <cell r="GG89">
            <v>283.4042760467529</v>
          </cell>
          <cell r="GH89">
            <v>280.76002547454834</v>
          </cell>
          <cell r="GI89">
            <v>276.19277477073672</v>
          </cell>
          <cell r="GJ89">
            <v>273.02388722991947</v>
          </cell>
          <cell r="GK89">
            <v>275.35917377471924</v>
          </cell>
          <cell r="GL89">
            <v>267.92096512794495</v>
          </cell>
          <cell r="GM89">
            <v>260.53291297912602</v>
          </cell>
          <cell r="GN89">
            <v>256.43813648605345</v>
          </cell>
          <cell r="GO89">
            <v>247.58350833702087</v>
          </cell>
          <cell r="GP89">
            <v>258.15750123596189</v>
          </cell>
          <cell r="GQ89">
            <v>251.81972615432738</v>
          </cell>
          <cell r="GR89">
            <v>260.72049828147885</v>
          </cell>
          <cell r="GS89">
            <v>271.39279791641235</v>
          </cell>
          <cell r="GT89">
            <v>273.83240997695924</v>
          </cell>
          <cell r="GU89">
            <v>261.15385042381286</v>
          </cell>
          <cell r="GV89">
            <v>255.1862302970886</v>
          </cell>
          <cell r="GW89">
            <v>247.85736281585693</v>
          </cell>
          <cell r="GX89">
            <v>250.57684813499449</v>
          </cell>
          <cell r="GY89">
            <v>256.15324757766723</v>
          </cell>
          <cell r="GZ89">
            <v>256.54747765159607</v>
          </cell>
          <cell r="HA89">
            <v>253.89520203971864</v>
          </cell>
          <cell r="HB89">
            <v>256.4481677856445</v>
          </cell>
          <cell r="HC89">
            <v>268.0874847011566</v>
          </cell>
          <cell r="HD89">
            <v>270.47894652366637</v>
          </cell>
          <cell r="HE89">
            <v>274.08519872665408</v>
          </cell>
          <cell r="HF89">
            <v>271.36972592735293</v>
          </cell>
          <cell r="HG89">
            <v>274.36105946540835</v>
          </cell>
          <cell r="HH89">
            <v>290.36900735282899</v>
          </cell>
          <cell r="HI89">
            <v>298.83642733764646</v>
          </cell>
          <cell r="HJ89">
            <v>300.52770444869992</v>
          </cell>
          <cell r="HK89">
            <v>295.36961019897461</v>
          </cell>
          <cell r="HL89">
            <v>299.7091504020691</v>
          </cell>
          <cell r="HM89">
            <v>301.53183753776551</v>
          </cell>
          <cell r="HN89">
            <v>292.21877899742128</v>
          </cell>
          <cell r="HO89">
            <v>279.73582978630066</v>
          </cell>
          <cell r="HP89">
            <v>277.75565124702456</v>
          </cell>
          <cell r="HQ89">
            <v>276.82775603485106</v>
          </cell>
          <cell r="HR89">
            <v>278.62135240173342</v>
          </cell>
          <cell r="HS89">
            <v>282.70609759521483</v>
          </cell>
          <cell r="HT89">
            <v>288.22832802009583</v>
          </cell>
          <cell r="HU89">
            <v>282.73518836402894</v>
          </cell>
          <cell r="HV89">
            <v>273.86852265548708</v>
          </cell>
          <cell r="HW89">
            <v>282.86960777854921</v>
          </cell>
          <cell r="HX89">
            <v>286.45579738235477</v>
          </cell>
          <cell r="HY89">
            <v>278.22010041809079</v>
          </cell>
          <cell r="HZ89">
            <v>273.92770732307434</v>
          </cell>
          <cell r="IA89">
            <v>265.03094771575928</v>
          </cell>
          <cell r="IB89">
            <v>272.58451630783077</v>
          </cell>
          <cell r="IC89">
            <v>302.30525073623659</v>
          </cell>
          <cell r="ID89">
            <v>310.34232796859743</v>
          </cell>
          <cell r="IE89">
            <v>316.58881822395324</v>
          </cell>
          <cell r="IF89">
            <v>322.86740863800048</v>
          </cell>
          <cell r="IG89">
            <v>319.969366186142</v>
          </cell>
          <cell r="IH89">
            <v>336.78784308052064</v>
          </cell>
          <cell r="II89">
            <v>338.48413584136961</v>
          </cell>
          <cell r="IJ89">
            <v>329.97659065818789</v>
          </cell>
          <cell r="IK89">
            <v>331.6478051700592</v>
          </cell>
          <cell r="IL89">
            <v>337.90733611488344</v>
          </cell>
          <cell r="IM89">
            <v>342.26493265724184</v>
          </cell>
          <cell r="IN89">
            <v>343.2760876560211</v>
          </cell>
          <cell r="IO89">
            <v>342.68624724006656</v>
          </cell>
          <cell r="IP89">
            <v>339.66682606315618</v>
          </cell>
          <cell r="IQ89">
            <v>348.20346201515201</v>
          </cell>
          <cell r="IR89">
            <v>356.06800089454651</v>
          </cell>
          <cell r="IS89">
            <v>355.39088817214963</v>
          </cell>
          <cell r="IT89">
            <v>367.31810338592533</v>
          </cell>
          <cell r="IU89">
            <v>372.31669997215266</v>
          </cell>
          <cell r="IV89">
            <v>354.4670054798126</v>
          </cell>
          <cell r="IW89">
            <v>345.53212693405152</v>
          </cell>
          <cell r="IX89">
            <v>352.60419314575199</v>
          </cell>
          <cell r="IY89">
            <v>352.59014932632448</v>
          </cell>
          <cell r="IZ89">
            <v>358.29194001388549</v>
          </cell>
          <cell r="JA89">
            <v>380.86737974357601</v>
          </cell>
          <cell r="JB89">
            <v>387.03662899208069</v>
          </cell>
          <cell r="JC89">
            <v>390.8043851184845</v>
          </cell>
          <cell r="JD89">
            <v>360.82684942054749</v>
          </cell>
          <cell r="JE89">
            <v>342.38129573249813</v>
          </cell>
          <cell r="JF89">
            <v>332.77030759429937</v>
          </cell>
          <cell r="JG89">
            <v>330.66674407005308</v>
          </cell>
          <cell r="JH89">
            <v>327.97233699989317</v>
          </cell>
          <cell r="JI89">
            <v>328.11076893424985</v>
          </cell>
          <cell r="JJ89">
            <v>333.50058620452882</v>
          </cell>
          <cell r="JK89">
            <v>347.86841660881043</v>
          </cell>
          <cell r="JL89">
            <v>353.24419005966189</v>
          </cell>
          <cell r="JM89">
            <v>362.58633936882018</v>
          </cell>
          <cell r="JN89">
            <v>368.91508628082278</v>
          </cell>
          <cell r="JO89">
            <v>370.00849793624877</v>
          </cell>
          <cell r="JP89">
            <v>354.78600080680843</v>
          </cell>
          <cell r="JQ89">
            <v>341.07321426582337</v>
          </cell>
          <cell r="JR89">
            <v>343.755583776474</v>
          </cell>
          <cell r="JS89">
            <v>338.67773992347713</v>
          </cell>
          <cell r="JT89">
            <v>338.93454119300844</v>
          </cell>
          <cell r="JU89">
            <v>347.13713486862179</v>
          </cell>
          <cell r="JV89">
            <v>343.36035057258607</v>
          </cell>
          <cell r="JW89">
            <v>330.23941070747378</v>
          </cell>
          <cell r="JX89">
            <v>319.84397494125369</v>
          </cell>
          <cell r="JY89">
            <v>331.70097105789182</v>
          </cell>
          <cell r="JZ89">
            <v>335.29518570137026</v>
          </cell>
          <cell r="KA89">
            <v>332.37407126045224</v>
          </cell>
          <cell r="KB89">
            <v>357.54761758422853</v>
          </cell>
          <cell r="KC89">
            <v>360.62221090888977</v>
          </cell>
          <cell r="KD89">
            <v>362.02458659172055</v>
          </cell>
          <cell r="KE89">
            <v>362.14496218681336</v>
          </cell>
          <cell r="KF89">
            <v>353.50099132919314</v>
          </cell>
          <cell r="KG89">
            <v>344.61827554130554</v>
          </cell>
          <cell r="KH89">
            <v>350.84670945739748</v>
          </cell>
          <cell r="KI89">
            <v>350.05724617958066</v>
          </cell>
          <cell r="KJ89">
            <v>369.7787811756134</v>
          </cell>
          <cell r="KK89">
            <v>386.12177446937557</v>
          </cell>
          <cell r="KL89">
            <v>396.88836832046508</v>
          </cell>
          <cell r="KM89">
            <v>396.10793321228027</v>
          </cell>
          <cell r="KN89">
            <v>393.13064349365231</v>
          </cell>
          <cell r="KO89">
            <v>383.71426256752017</v>
          </cell>
          <cell r="KP89">
            <v>390.77629747962953</v>
          </cell>
          <cell r="KQ89">
            <v>403.64244233512875</v>
          </cell>
          <cell r="KR89">
            <v>404.17410121345523</v>
          </cell>
          <cell r="KS89">
            <v>411.32942721176147</v>
          </cell>
          <cell r="KT89">
            <v>414.26458547210689</v>
          </cell>
          <cell r="KU89">
            <v>426.49474593353273</v>
          </cell>
          <cell r="KV89">
            <v>420.05665785598751</v>
          </cell>
          <cell r="KW89">
            <v>408.34009993362423</v>
          </cell>
          <cell r="KX89">
            <v>414.67185623550415</v>
          </cell>
          <cell r="KY89">
            <v>406.57860372543337</v>
          </cell>
          <cell r="KZ89">
            <v>403.18902759361265</v>
          </cell>
          <cell r="LA89">
            <v>409.80667593383794</v>
          </cell>
          <cell r="LB89">
            <v>386.65443647766114</v>
          </cell>
          <cell r="LC89">
            <v>379.17309324264528</v>
          </cell>
          <cell r="LD89">
            <v>379.23227791023254</v>
          </cell>
          <cell r="LE89">
            <v>379.33058464622496</v>
          </cell>
          <cell r="LF89">
            <v>377.88407124519347</v>
          </cell>
          <cell r="LG89">
            <v>386.25017510414125</v>
          </cell>
          <cell r="LH89">
            <v>380.09296341514585</v>
          </cell>
          <cell r="LI89">
            <v>392.5779188861847</v>
          </cell>
          <cell r="LJ89">
            <v>376.87291624641421</v>
          </cell>
          <cell r="LK89">
            <v>377.42363459396358</v>
          </cell>
          <cell r="LL89">
            <v>369.30931635475156</v>
          </cell>
          <cell r="LM89">
            <v>359.67625935745235</v>
          </cell>
          <cell r="LN89">
            <v>350.27793477058412</v>
          </cell>
          <cell r="LO89">
            <v>343.6041111526489</v>
          </cell>
          <cell r="LP89">
            <v>343.78467454528806</v>
          </cell>
          <cell r="LQ89">
            <v>360.92415302658083</v>
          </cell>
          <cell r="LR89">
            <v>361.70157874488831</v>
          </cell>
          <cell r="LS89">
            <v>368.83282962417604</v>
          </cell>
          <cell r="LT89">
            <v>375.06026041030884</v>
          </cell>
          <cell r="LU89">
            <v>371.11595341110234</v>
          </cell>
          <cell r="LV89">
            <v>370.38467167091369</v>
          </cell>
          <cell r="LW89">
            <v>368.24700172805785</v>
          </cell>
          <cell r="LX89">
            <v>369.88912547111511</v>
          </cell>
          <cell r="LY89">
            <v>370.53112864494324</v>
          </cell>
          <cell r="LZ89">
            <v>367.61904237365718</v>
          </cell>
          <cell r="MA89">
            <v>367.35321293449402</v>
          </cell>
          <cell r="MB89">
            <v>370.41376243972775</v>
          </cell>
          <cell r="MC89">
            <v>374.89574709701537</v>
          </cell>
          <cell r="MD89">
            <v>382.48743462753293</v>
          </cell>
          <cell r="ME89">
            <v>390.98193912124634</v>
          </cell>
          <cell r="MF89">
            <v>389.75410805130008</v>
          </cell>
          <cell r="MG89">
            <v>388.7339248828888</v>
          </cell>
          <cell r="MH89">
            <v>389.5755509185791</v>
          </cell>
          <cell r="MI89">
            <v>390.12025048637395</v>
          </cell>
          <cell r="MJ89">
            <v>387.45493418502804</v>
          </cell>
          <cell r="MK89">
            <v>390.89366368484497</v>
          </cell>
          <cell r="ML89">
            <v>382.41721553039548</v>
          </cell>
          <cell r="MM89">
            <v>403.99153156089784</v>
          </cell>
          <cell r="MN89">
            <v>426.72646895408627</v>
          </cell>
          <cell r="MO89">
            <v>443.44864537239073</v>
          </cell>
          <cell r="MP89">
            <v>443.35836367607118</v>
          </cell>
          <cell r="MQ89">
            <v>443.09052797698979</v>
          </cell>
          <cell r="MR89">
            <v>432.82449597549436</v>
          </cell>
          <cell r="MS89">
            <v>423.97989912605283</v>
          </cell>
          <cell r="MT89">
            <v>417.79359666824342</v>
          </cell>
          <cell r="MU89">
            <v>407.09521565437313</v>
          </cell>
          <cell r="MV89">
            <v>398.48535121536258</v>
          </cell>
          <cell r="MW89">
            <v>405.08795260620116</v>
          </cell>
          <cell r="MX89">
            <v>397.16523218917848</v>
          </cell>
          <cell r="MY89">
            <v>411.41369012832644</v>
          </cell>
          <cell r="MZ89">
            <v>430.22638938140869</v>
          </cell>
          <cell r="NA89">
            <v>436.77281549453738</v>
          </cell>
          <cell r="NB89">
            <v>448.671943069458</v>
          </cell>
          <cell r="NC89">
            <v>445.70067213058473</v>
          </cell>
          <cell r="ND89">
            <v>442.58996612739566</v>
          </cell>
          <cell r="NE89">
            <v>434.53583568572998</v>
          </cell>
          <cell r="NF89">
            <v>437.20817389678956</v>
          </cell>
          <cell r="NG89">
            <v>437.97757457542417</v>
          </cell>
          <cell r="NH89">
            <v>436.46084207725522</v>
          </cell>
          <cell r="NI89">
            <v>435.23100474739073</v>
          </cell>
          <cell r="NJ89">
            <v>442.70031042289736</v>
          </cell>
          <cell r="NK89">
            <v>437.77193293380736</v>
          </cell>
          <cell r="NL89">
            <v>447.68185379981998</v>
          </cell>
          <cell r="NM89">
            <v>443.68538404273988</v>
          </cell>
          <cell r="NN89">
            <v>439.75512086296078</v>
          </cell>
          <cell r="NO89">
            <v>433.3742111930847</v>
          </cell>
          <cell r="NP89">
            <v>434.79664947509764</v>
          </cell>
          <cell r="NQ89">
            <v>436.15288117980953</v>
          </cell>
          <cell r="NR89">
            <v>437.96553701591489</v>
          </cell>
          <cell r="NS89">
            <v>447.79219809532162</v>
          </cell>
          <cell r="NT89">
            <v>469.06557513809202</v>
          </cell>
          <cell r="NU89">
            <v>470.85415585517882</v>
          </cell>
          <cell r="NV89">
            <v>460.0685025348663</v>
          </cell>
          <cell r="NW89">
            <v>451.76258647346498</v>
          </cell>
          <cell r="NX89">
            <v>446.93452198028564</v>
          </cell>
          <cell r="NY89">
            <v>447.69690074920658</v>
          </cell>
          <cell r="NZ89">
            <v>448.22755649757386</v>
          </cell>
          <cell r="OA89">
            <v>456.56256332778929</v>
          </cell>
          <cell r="OB89">
            <v>465.1423338680267</v>
          </cell>
          <cell r="OC89">
            <v>480.63266669654843</v>
          </cell>
          <cell r="OD89">
            <v>484.47967008972171</v>
          </cell>
          <cell r="OE89">
            <v>486.28731027603146</v>
          </cell>
          <cell r="OF89">
            <v>483.58487816619873</v>
          </cell>
          <cell r="OG89">
            <v>474.8405943126678</v>
          </cell>
          <cell r="OH89">
            <v>483.77346659851077</v>
          </cell>
          <cell r="OI89">
            <v>437.89230852890017</v>
          </cell>
          <cell r="OJ89">
            <v>451.24898393440247</v>
          </cell>
          <cell r="OK89">
            <v>444.02444196891787</v>
          </cell>
          <cell r="OL89">
            <v>468.55498198890689</v>
          </cell>
          <cell r="OM89">
            <v>469.4196800136566</v>
          </cell>
          <cell r="ON89">
            <v>461.11677334213255</v>
          </cell>
          <cell r="OO89">
            <v>471.53728735733029</v>
          </cell>
          <cell r="OP89">
            <v>467.89090995597837</v>
          </cell>
          <cell r="OQ89">
            <v>510.85697236442564</v>
          </cell>
          <cell r="OR89">
            <v>530.85035557937613</v>
          </cell>
          <cell r="OS89">
            <v>535.50788797950747</v>
          </cell>
          <cell r="OT89">
            <v>540.6840385684967</v>
          </cell>
          <cell r="OU89">
            <v>521.77704509925843</v>
          </cell>
          <cell r="OV89">
            <v>511.03051384735107</v>
          </cell>
          <cell r="OW89">
            <v>507.67705039405826</v>
          </cell>
          <cell r="OX89">
            <v>504.6997606754303</v>
          </cell>
          <cell r="OY89">
            <v>500.51169309616085</v>
          </cell>
          <cell r="OZ89">
            <v>496.13503708457944</v>
          </cell>
          <cell r="PA89">
            <v>491.26684739303585</v>
          </cell>
          <cell r="PB89">
            <v>490.46233716583254</v>
          </cell>
          <cell r="PC89">
            <v>486.47188618850709</v>
          </cell>
          <cell r="PD89">
            <v>486.84404740333554</v>
          </cell>
          <cell r="PE89">
            <v>480.05887635993957</v>
          </cell>
          <cell r="PF89">
            <v>474.9318791389465</v>
          </cell>
          <cell r="PG89">
            <v>470.93942190170293</v>
          </cell>
          <cell r="PH89">
            <v>485.40756530189509</v>
          </cell>
          <cell r="PI89">
            <v>505.84533508872988</v>
          </cell>
          <cell r="PJ89">
            <v>515.71111823654178</v>
          </cell>
          <cell r="PK89">
            <v>503.45688265609743</v>
          </cell>
          <cell r="PL89">
            <v>504.77599855232239</v>
          </cell>
          <cell r="PM89">
            <v>478.3224584007263</v>
          </cell>
          <cell r="PN89">
            <v>466.75837623214721</v>
          </cell>
          <cell r="PO89">
            <v>469.08363147735594</v>
          </cell>
          <cell r="PP89">
            <v>462.33758250236508</v>
          </cell>
          <cell r="PQ89">
            <v>446.91646564102172</v>
          </cell>
          <cell r="PR89">
            <v>420.78091768646243</v>
          </cell>
          <cell r="PS89">
            <v>411.18698275756833</v>
          </cell>
          <cell r="PT89">
            <v>424.77738744354247</v>
          </cell>
          <cell r="PU89">
            <v>432.19854288101197</v>
          </cell>
          <cell r="PV89">
            <v>446.97063465881348</v>
          </cell>
          <cell r="PW89">
            <v>402.91316685485839</v>
          </cell>
          <cell r="PX89">
            <v>388.46809544372553</v>
          </cell>
          <cell r="PY89">
            <v>383.70021874809265</v>
          </cell>
          <cell r="PZ89">
            <v>363.65968842506408</v>
          </cell>
          <cell r="QA89">
            <v>352.97434810066221</v>
          </cell>
          <cell r="QB89">
            <v>335.84590404891969</v>
          </cell>
          <cell r="QC89">
            <v>328.9574106197357</v>
          </cell>
          <cell r="QD89">
            <v>333.91186948776243</v>
          </cell>
          <cell r="QE89">
            <v>337.64551919555663</v>
          </cell>
          <cell r="QF89">
            <v>331.94172224807738</v>
          </cell>
          <cell r="QG89">
            <v>327.71052008056637</v>
          </cell>
          <cell r="QH89">
            <v>338.73592146110531</v>
          </cell>
          <cell r="QI89">
            <v>348.30076562118529</v>
          </cell>
          <cell r="QJ89">
            <v>359.61105591011045</v>
          </cell>
          <cell r="QK89">
            <v>360.58108258056643</v>
          </cell>
          <cell r="QL89">
            <v>359.20278201675416</v>
          </cell>
          <cell r="QM89">
            <v>347.08497211074831</v>
          </cell>
          <cell r="QN89">
            <v>345.9123131885529</v>
          </cell>
          <cell r="QO89">
            <v>344.04448520469668</v>
          </cell>
          <cell r="QP89">
            <v>334.96615907478332</v>
          </cell>
          <cell r="QQ89">
            <v>344.60623798179626</v>
          </cell>
          <cell r="QR89">
            <v>341.53264778709411</v>
          </cell>
          <cell r="QS89">
            <v>338.61353960609438</v>
          </cell>
          <cell r="QT89">
            <v>345.42579515838622</v>
          </cell>
          <cell r="QU89">
            <v>355.61960180282591</v>
          </cell>
          <cell r="QV89">
            <v>355.6005423336029</v>
          </cell>
          <cell r="QW89">
            <v>352.0986156463623</v>
          </cell>
          <cell r="QX89">
            <v>339.42105922317506</v>
          </cell>
          <cell r="QY89">
            <v>338.19623754310612</v>
          </cell>
          <cell r="QZ89">
            <v>332.89068318939206</v>
          </cell>
          <cell r="RA89">
            <v>320.84911116027831</v>
          </cell>
          <cell r="RB89">
            <v>311.77379442024233</v>
          </cell>
          <cell r="RC89">
            <v>316.09026263427734</v>
          </cell>
          <cell r="RD89">
            <v>312.27034374999999</v>
          </cell>
          <cell r="RE89">
            <v>315.45227198028567</v>
          </cell>
          <cell r="TJ89" t="str">
            <v>TMT/ AUTO</v>
          </cell>
        </row>
        <row r="90">
          <cell r="A90" t="str">
            <v>US92857WBQ24 Corp</v>
          </cell>
          <cell r="B90" t="str">
            <v>VOD 7 04/04/79 nc-29</v>
          </cell>
          <cell r="C90" t="str">
            <v>US92857WBQ24</v>
          </cell>
          <cell r="D90">
            <v>352.74049294185636</v>
          </cell>
          <cell r="E90">
            <v>346.96543312549591</v>
          </cell>
          <cell r="F90">
            <v>340.61708416533469</v>
          </cell>
          <cell r="G90">
            <v>343.87609740662572</v>
          </cell>
          <cell r="H90">
            <v>340.68535677790641</v>
          </cell>
          <cell r="I90">
            <v>352.28868888807295</v>
          </cell>
          <cell r="J90">
            <v>357.87298699283599</v>
          </cell>
          <cell r="K90">
            <v>371.02249297595023</v>
          </cell>
          <cell r="L90">
            <v>370.77550675988198</v>
          </cell>
          <cell r="M90">
            <v>375.46121680212019</v>
          </cell>
          <cell r="N90">
            <v>370.55562878704075</v>
          </cell>
          <cell r="O90">
            <v>373.3327177042961</v>
          </cell>
          <cell r="P90">
            <v>374.2865262622833</v>
          </cell>
          <cell r="Q90">
            <v>368.85784955382348</v>
          </cell>
          <cell r="R90">
            <v>367.0104729783535</v>
          </cell>
          <cell r="S90">
            <v>367.99841784262657</v>
          </cell>
          <cell r="T90">
            <v>372.13895099329949</v>
          </cell>
          <cell r="U90">
            <v>371.89296878623963</v>
          </cell>
          <cell r="V90">
            <v>373.85480238866808</v>
          </cell>
          <cell r="W90">
            <v>374.47327193784713</v>
          </cell>
          <cell r="X90">
            <v>382.55554445552826</v>
          </cell>
          <cell r="Y90">
            <v>383.78344747281074</v>
          </cell>
          <cell r="Z90">
            <v>389.68501242423059</v>
          </cell>
          <cell r="AA90">
            <v>389.86473003673552</v>
          </cell>
          <cell r="AB90">
            <v>394.44702715110782</v>
          </cell>
          <cell r="AC90">
            <v>390.84363881993295</v>
          </cell>
          <cell r="AD90">
            <v>395.03537643003466</v>
          </cell>
          <cell r="AE90">
            <v>394.76027796173099</v>
          </cell>
          <cell r="AF90">
            <v>392.60366661167143</v>
          </cell>
          <cell r="AG90">
            <v>390.88982323431969</v>
          </cell>
          <cell r="AH90">
            <v>388.11875837111472</v>
          </cell>
          <cell r="AI90">
            <v>394.14783246660232</v>
          </cell>
          <cell r="AJ90">
            <v>400.41786872410773</v>
          </cell>
          <cell r="AK90">
            <v>409.39270525026319</v>
          </cell>
          <cell r="AL90">
            <v>408.2652031338215</v>
          </cell>
          <cell r="AM90">
            <v>404.00720092916487</v>
          </cell>
          <cell r="AN90">
            <v>403.23813002872464</v>
          </cell>
          <cell r="AO90">
            <v>399.39277552652356</v>
          </cell>
          <cell r="AP90">
            <v>396.12271818614005</v>
          </cell>
          <cell r="AQ90">
            <v>400.82850840854644</v>
          </cell>
          <cell r="AR90">
            <v>396.84560467219353</v>
          </cell>
          <cell r="AS90">
            <v>400.82951241755484</v>
          </cell>
          <cell r="AT90">
            <v>391.52034089159963</v>
          </cell>
          <cell r="AU90">
            <v>386.98523220062253</v>
          </cell>
          <cell r="AV90">
            <v>412.78525168967246</v>
          </cell>
          <cell r="AW90">
            <v>408.15777416992188</v>
          </cell>
          <cell r="AX90">
            <v>410.11960777235032</v>
          </cell>
          <cell r="AY90">
            <v>386.36776666045188</v>
          </cell>
          <cell r="AZ90">
            <v>369.99438775134087</v>
          </cell>
          <cell r="BA90">
            <v>353.94128771591187</v>
          </cell>
          <cell r="BB90">
            <v>353.46839947295189</v>
          </cell>
          <cell r="BC90">
            <v>376.79956081032753</v>
          </cell>
          <cell r="BD90">
            <v>389.69806454133987</v>
          </cell>
          <cell r="BE90">
            <v>408.64471853899954</v>
          </cell>
          <cell r="BF90">
            <v>413.04529002285005</v>
          </cell>
          <cell r="BG90">
            <v>413.23705574345587</v>
          </cell>
          <cell r="BH90">
            <v>404.90478498268129</v>
          </cell>
          <cell r="BI90">
            <v>404.88470480251311</v>
          </cell>
          <cell r="BJ90">
            <v>410.46097083520891</v>
          </cell>
          <cell r="BK90">
            <v>421.47093362140657</v>
          </cell>
          <cell r="BL90">
            <v>424.01810447573661</v>
          </cell>
          <cell r="BM90">
            <v>423.71890979123117</v>
          </cell>
          <cell r="BN90">
            <v>429.25601947259901</v>
          </cell>
          <cell r="BO90">
            <v>433.08430582165721</v>
          </cell>
          <cell r="BP90">
            <v>445.20771459817888</v>
          </cell>
          <cell r="BQ90">
            <v>455.55503143882748</v>
          </cell>
          <cell r="BR90">
            <v>445.79706788611412</v>
          </cell>
          <cell r="BS90">
            <v>437.42262874698639</v>
          </cell>
          <cell r="BT90">
            <v>441.69067104172711</v>
          </cell>
          <cell r="BU90">
            <v>443.82619820260999</v>
          </cell>
          <cell r="BV90">
            <v>447.03501099348068</v>
          </cell>
          <cell r="BW90">
            <v>438.61940748500825</v>
          </cell>
          <cell r="BX90">
            <v>444.11434878802299</v>
          </cell>
          <cell r="BY90">
            <v>449.48880901002883</v>
          </cell>
          <cell r="BZ90">
            <v>440.95071640253065</v>
          </cell>
          <cell r="CA90">
            <v>438.11238293576241</v>
          </cell>
          <cell r="CB90">
            <v>441.08726162767414</v>
          </cell>
          <cell r="CC90">
            <v>441.17059437537193</v>
          </cell>
          <cell r="CD90">
            <v>436.05617248654363</v>
          </cell>
          <cell r="CE90">
            <v>442.46275396919253</v>
          </cell>
          <cell r="CF90">
            <v>442.97881459951401</v>
          </cell>
          <cell r="CG90">
            <v>451.08417932438851</v>
          </cell>
          <cell r="CH90">
            <v>456.6674734201431</v>
          </cell>
          <cell r="CI90">
            <v>439.4085585656166</v>
          </cell>
          <cell r="CJ90">
            <v>433.06924568653102</v>
          </cell>
          <cell r="CK90">
            <v>439.64751270961762</v>
          </cell>
          <cell r="CL90">
            <v>426.03716659164428</v>
          </cell>
          <cell r="CM90">
            <v>411.89770772624013</v>
          </cell>
          <cell r="CN90">
            <v>431.19676888585093</v>
          </cell>
          <cell r="CO90">
            <v>437.9949138817787</v>
          </cell>
          <cell r="CP90">
            <v>472.33202196931842</v>
          </cell>
          <cell r="CQ90">
            <v>478.78478786635395</v>
          </cell>
          <cell r="CR90">
            <v>496.86699010777471</v>
          </cell>
          <cell r="CS90">
            <v>504.27356456279756</v>
          </cell>
          <cell r="CT90">
            <v>499.24147141265865</v>
          </cell>
          <cell r="CU90">
            <v>504.42918595910072</v>
          </cell>
          <cell r="CV90">
            <v>504.3277810492516</v>
          </cell>
          <cell r="CW90">
            <v>515.18011442112925</v>
          </cell>
          <cell r="CX90">
            <v>517.41403446483605</v>
          </cell>
          <cell r="CY90">
            <v>515.13192198872571</v>
          </cell>
          <cell r="CZ90">
            <v>527.36577175617219</v>
          </cell>
          <cell r="DA90">
            <v>563.17776907706264</v>
          </cell>
          <cell r="DB90">
            <v>591.83118216800688</v>
          </cell>
          <cell r="DC90">
            <v>573.94676970124237</v>
          </cell>
          <cell r="DD90">
            <v>580.21178591370585</v>
          </cell>
          <cell r="DE90">
            <v>559.93682799792293</v>
          </cell>
          <cell r="DF90">
            <v>540.92792544174199</v>
          </cell>
          <cell r="DG90">
            <v>531.65791026711463</v>
          </cell>
          <cell r="DH90">
            <v>484.36306191706655</v>
          </cell>
          <cell r="DI90">
            <v>499.14207452082633</v>
          </cell>
          <cell r="DJ90">
            <v>449.35627982091904</v>
          </cell>
          <cell r="DK90">
            <v>448.98680450582503</v>
          </cell>
          <cell r="DL90">
            <v>473.67438201355935</v>
          </cell>
          <cell r="DM90">
            <v>404.5654299378395</v>
          </cell>
          <cell r="DN90">
            <v>380.65897143864635</v>
          </cell>
          <cell r="DO90">
            <v>370.090772616148</v>
          </cell>
          <cell r="DP90">
            <v>365.83578243851662</v>
          </cell>
          <cell r="DQ90">
            <v>378.85577125954632</v>
          </cell>
          <cell r="DR90">
            <v>369.14901216626168</v>
          </cell>
          <cell r="DS90">
            <v>342.72349506497386</v>
          </cell>
          <cell r="DT90">
            <v>330.03583322572712</v>
          </cell>
          <cell r="DU90">
            <v>319.81100548410416</v>
          </cell>
          <cell r="DV90">
            <v>311.32712936306001</v>
          </cell>
          <cell r="DW90">
            <v>293.33528793239594</v>
          </cell>
          <cell r="DX90">
            <v>287.75701388168335</v>
          </cell>
          <cell r="DY90">
            <v>283.10343212771414</v>
          </cell>
          <cell r="DZ90">
            <v>285.34136820745471</v>
          </cell>
          <cell r="EA90">
            <v>282.38255365967751</v>
          </cell>
          <cell r="EB90">
            <v>280.37553965187072</v>
          </cell>
          <cell r="EC90">
            <v>279.58036451721193</v>
          </cell>
          <cell r="ED90">
            <v>285.20281496429448</v>
          </cell>
          <cell r="EE90">
            <v>292.30417068076133</v>
          </cell>
          <cell r="EF90">
            <v>287.19878487300878</v>
          </cell>
          <cell r="EG90">
            <v>284.08033289289477</v>
          </cell>
          <cell r="EH90">
            <v>286.64959194540978</v>
          </cell>
          <cell r="EI90">
            <v>293.39151243686678</v>
          </cell>
          <cell r="EJ90">
            <v>307.87333837413786</v>
          </cell>
          <cell r="EK90">
            <v>309.30304720211029</v>
          </cell>
          <cell r="EL90">
            <v>307.83619004082681</v>
          </cell>
          <cell r="EM90">
            <v>296.20474567842484</v>
          </cell>
          <cell r="EN90">
            <v>296.22080982255937</v>
          </cell>
          <cell r="EO90">
            <v>301.65350256705284</v>
          </cell>
          <cell r="EP90">
            <v>285.42470095515256</v>
          </cell>
          <cell r="EQ90">
            <v>279.98598415660859</v>
          </cell>
          <cell r="ER90">
            <v>274.08140717816354</v>
          </cell>
          <cell r="ES90">
            <v>271.21696947717669</v>
          </cell>
          <cell r="ET90">
            <v>267.29029024529456</v>
          </cell>
          <cell r="EU90">
            <v>272.11555753970146</v>
          </cell>
          <cell r="EV90">
            <v>277.84342893266677</v>
          </cell>
          <cell r="EW90">
            <v>276.69885866308209</v>
          </cell>
          <cell r="EX90">
            <v>276.60146978926662</v>
          </cell>
          <cell r="EY90">
            <v>279.62253289556503</v>
          </cell>
          <cell r="EZ90">
            <v>276.25508668136598</v>
          </cell>
          <cell r="FA90">
            <v>281.12453037214283</v>
          </cell>
          <cell r="FB90">
            <v>284.54418505477906</v>
          </cell>
          <cell r="FC90">
            <v>286.36646140503882</v>
          </cell>
          <cell r="FD90">
            <v>285.08132987427712</v>
          </cell>
          <cell r="FE90">
            <v>277.54222623014454</v>
          </cell>
          <cell r="FF90">
            <v>275.85850312304495</v>
          </cell>
          <cell r="FG90">
            <v>276.34645150113107</v>
          </cell>
          <cell r="FH90">
            <v>281.26509163331986</v>
          </cell>
          <cell r="FI90">
            <v>279.06129185986521</v>
          </cell>
          <cell r="FJ90">
            <v>277.72595987868311</v>
          </cell>
          <cell r="FK90">
            <v>276.25408267235758</v>
          </cell>
          <cell r="FL90">
            <v>280.20485812044143</v>
          </cell>
          <cell r="FM90">
            <v>282.96487888455391</v>
          </cell>
          <cell r="FN90">
            <v>279.84040285038947</v>
          </cell>
          <cell r="FO90">
            <v>285.56827424335478</v>
          </cell>
          <cell r="FP90">
            <v>286.16967563939096</v>
          </cell>
          <cell r="FQ90">
            <v>293.99893788695334</v>
          </cell>
          <cell r="FR90">
            <v>290.24093216848371</v>
          </cell>
          <cell r="FS90">
            <v>302.42056544947627</v>
          </cell>
          <cell r="FT90">
            <v>302.95269022393228</v>
          </cell>
          <cell r="FU90">
            <v>306.23178364539149</v>
          </cell>
          <cell r="FV90">
            <v>306.15648296976093</v>
          </cell>
          <cell r="FW90">
            <v>313.58916165900229</v>
          </cell>
          <cell r="FX90">
            <v>317.05600476503372</v>
          </cell>
          <cell r="FY90">
            <v>326.98966989421848</v>
          </cell>
          <cell r="FZ90">
            <v>313.96064499211309</v>
          </cell>
          <cell r="GA90">
            <v>316.24576949524879</v>
          </cell>
          <cell r="GB90">
            <v>319.66040413284304</v>
          </cell>
          <cell r="GC90">
            <v>322.74773183369638</v>
          </cell>
          <cell r="GD90">
            <v>326.19851079559328</v>
          </cell>
          <cell r="GE90">
            <v>332.90629498076441</v>
          </cell>
          <cell r="GF90">
            <v>332.23059691810607</v>
          </cell>
          <cell r="GG90">
            <v>333.10308074641227</v>
          </cell>
          <cell r="GH90">
            <v>327.86114971351628</v>
          </cell>
          <cell r="GI90">
            <v>324.28587363457677</v>
          </cell>
          <cell r="GJ90">
            <v>321.53488895153998</v>
          </cell>
          <cell r="GK90">
            <v>321.60717760014529</v>
          </cell>
          <cell r="GL90">
            <v>314.20763120818134</v>
          </cell>
          <cell r="GM90">
            <v>308.61630504035952</v>
          </cell>
          <cell r="GN90">
            <v>304.01191972780225</v>
          </cell>
          <cell r="GO90">
            <v>296.34028689455982</v>
          </cell>
          <cell r="GP90">
            <v>307.98277535605428</v>
          </cell>
          <cell r="GQ90">
            <v>303.94063508820534</v>
          </cell>
          <cell r="GR90">
            <v>313.28595093846326</v>
          </cell>
          <cell r="GS90">
            <v>319.49474264645573</v>
          </cell>
          <cell r="GT90">
            <v>325.9675887236595</v>
          </cell>
          <cell r="GU90">
            <v>313.04599278545379</v>
          </cell>
          <cell r="GV90">
            <v>306.14644287967678</v>
          </cell>
          <cell r="GW90">
            <v>301.16856621599197</v>
          </cell>
          <cell r="GX90">
            <v>306.44061751914023</v>
          </cell>
          <cell r="GY90">
            <v>316.10119219803812</v>
          </cell>
          <cell r="GZ90">
            <v>318.3210561156273</v>
          </cell>
          <cell r="HA90">
            <v>315.51485093712807</v>
          </cell>
          <cell r="HB90">
            <v>316.74978201746944</v>
          </cell>
          <cell r="HC90">
            <v>325.20253385925292</v>
          </cell>
          <cell r="HD90">
            <v>327.67842007398605</v>
          </cell>
          <cell r="HE90">
            <v>328.20652881240846</v>
          </cell>
          <cell r="HF90">
            <v>329.047888361454</v>
          </cell>
          <cell r="HG90">
            <v>334.23259088087082</v>
          </cell>
          <cell r="HH90">
            <v>345.56182853174209</v>
          </cell>
          <cell r="HI90">
            <v>355.12401032781605</v>
          </cell>
          <cell r="HJ90">
            <v>359.25751541543002</v>
          </cell>
          <cell r="HK90">
            <v>355.5798304176331</v>
          </cell>
          <cell r="HL90">
            <v>359.36293636131285</v>
          </cell>
          <cell r="HM90">
            <v>359.19125082087515</v>
          </cell>
          <cell r="HN90">
            <v>352.14812762689593</v>
          </cell>
          <cell r="HO90">
            <v>343.50863010954856</v>
          </cell>
          <cell r="HP90">
            <v>341.40422722792624</v>
          </cell>
          <cell r="HQ90">
            <v>342.62711020016673</v>
          </cell>
          <cell r="HR90">
            <v>344.28472907304769</v>
          </cell>
          <cell r="HS90">
            <v>344.72950506377219</v>
          </cell>
          <cell r="HT90">
            <v>347.68129154849055</v>
          </cell>
          <cell r="HU90">
            <v>342.15823799324033</v>
          </cell>
          <cell r="HV90">
            <v>336.93638714051247</v>
          </cell>
          <cell r="HW90">
            <v>339.6582555623055</v>
          </cell>
          <cell r="HX90">
            <v>341.99759655189513</v>
          </cell>
          <cell r="HY90">
            <v>332.91533106184005</v>
          </cell>
          <cell r="HZ90">
            <v>329.12118101906776</v>
          </cell>
          <cell r="IA90">
            <v>321.26179850125311</v>
          </cell>
          <cell r="IB90">
            <v>329.45350800085066</v>
          </cell>
          <cell r="IC90">
            <v>343.01766970443725</v>
          </cell>
          <cell r="ID90">
            <v>347.31583226943013</v>
          </cell>
          <cell r="IE90">
            <v>355.47039343571663</v>
          </cell>
          <cell r="IF90">
            <v>363.5275657281876</v>
          </cell>
          <cell r="IG90">
            <v>360.34887320756917</v>
          </cell>
          <cell r="IH90">
            <v>374.48833207297326</v>
          </cell>
          <cell r="II90">
            <v>377.18510026955602</v>
          </cell>
          <cell r="IJ90">
            <v>372.0455781555176</v>
          </cell>
          <cell r="IK90">
            <v>376.65899954915045</v>
          </cell>
          <cell r="IL90">
            <v>390.84263481092449</v>
          </cell>
          <cell r="IM90">
            <v>390.96411990094185</v>
          </cell>
          <cell r="IN90">
            <v>389.41091796493532</v>
          </cell>
          <cell r="IO90">
            <v>391.3406232790947</v>
          </cell>
          <cell r="IP90">
            <v>390.43199512648579</v>
          </cell>
          <cell r="IQ90">
            <v>401.21003183174133</v>
          </cell>
          <cell r="IR90">
            <v>410.83647020435336</v>
          </cell>
          <cell r="IS90">
            <v>411.64168542909619</v>
          </cell>
          <cell r="IT90">
            <v>423.24602154827119</v>
          </cell>
          <cell r="IU90">
            <v>428.91666442775727</v>
          </cell>
          <cell r="IV90">
            <v>419.45789555954934</v>
          </cell>
          <cell r="IW90">
            <v>405.8897178199291</v>
          </cell>
          <cell r="IX90">
            <v>411.93184403252599</v>
          </cell>
          <cell r="IY90">
            <v>407.94592826914788</v>
          </cell>
          <cell r="IZ90">
            <v>405.44192980217929</v>
          </cell>
          <cell r="JA90">
            <v>422.01008645892142</v>
          </cell>
          <cell r="JB90">
            <v>413.9619502475262</v>
          </cell>
          <cell r="JC90">
            <v>417.44586150670051</v>
          </cell>
          <cell r="JD90">
            <v>394.90786728596692</v>
          </cell>
          <cell r="JE90">
            <v>384.48324175167079</v>
          </cell>
          <cell r="JF90">
            <v>373.48131103754042</v>
          </cell>
          <cell r="JG90">
            <v>370.64297757077219</v>
          </cell>
          <cell r="JH90">
            <v>370.42711563396449</v>
          </cell>
          <cell r="JI90">
            <v>370.76345865178109</v>
          </cell>
          <cell r="JJ90">
            <v>375.29254328870769</v>
          </cell>
          <cell r="JK90">
            <v>380.8186088709831</v>
          </cell>
          <cell r="JL90">
            <v>382.28546603226664</v>
          </cell>
          <cell r="JM90">
            <v>387.26233868694305</v>
          </cell>
          <cell r="JN90">
            <v>386.98924823665618</v>
          </cell>
          <cell r="JO90">
            <v>390.03139553213117</v>
          </cell>
          <cell r="JP90">
            <v>381.59370382547377</v>
          </cell>
          <cell r="JQ90">
            <v>372.37589711928371</v>
          </cell>
          <cell r="JR90">
            <v>373.26846112775803</v>
          </cell>
          <cell r="JS90">
            <v>373.36283797454837</v>
          </cell>
          <cell r="JT90">
            <v>373.84576630759238</v>
          </cell>
          <cell r="JU90">
            <v>384.43404531025885</v>
          </cell>
          <cell r="JV90">
            <v>384.87781729197502</v>
          </cell>
          <cell r="JW90">
            <v>384.83163287758828</v>
          </cell>
          <cell r="JX90">
            <v>381.99329941082004</v>
          </cell>
          <cell r="JY90">
            <v>392.64081494498248</v>
          </cell>
          <cell r="JZ90">
            <v>388.47016152405735</v>
          </cell>
          <cell r="KA90">
            <v>383.36979576134684</v>
          </cell>
          <cell r="KB90">
            <v>393.48117048501973</v>
          </cell>
          <cell r="KC90">
            <v>396.31147187972067</v>
          </cell>
          <cell r="KD90">
            <v>394.43999908804892</v>
          </cell>
          <cell r="KE90">
            <v>396.33858012294769</v>
          </cell>
          <cell r="KF90">
            <v>392.21611913442609</v>
          </cell>
          <cell r="KG90">
            <v>387.15691774106023</v>
          </cell>
          <cell r="KH90">
            <v>390.45609134268761</v>
          </cell>
          <cell r="KI90">
            <v>390.56653233361243</v>
          </cell>
          <cell r="KJ90">
            <v>397.91587827515605</v>
          </cell>
          <cell r="KK90">
            <v>403.70298619961738</v>
          </cell>
          <cell r="KL90">
            <v>405.99413475680348</v>
          </cell>
          <cell r="KM90">
            <v>401.91484615564349</v>
          </cell>
          <cell r="KN90">
            <v>398.7371576440334</v>
          </cell>
          <cell r="KO90">
            <v>393.89281417846678</v>
          </cell>
          <cell r="KP90">
            <v>396.08657386183739</v>
          </cell>
          <cell r="KQ90">
            <v>407.36259903526303</v>
          </cell>
          <cell r="KR90">
            <v>409.49009412407878</v>
          </cell>
          <cell r="KS90">
            <v>415.14668087744712</v>
          </cell>
          <cell r="KT90">
            <v>427.29418587017062</v>
          </cell>
          <cell r="KU90">
            <v>443.48684315776825</v>
          </cell>
          <cell r="KV90">
            <v>438.83426541280744</v>
          </cell>
          <cell r="KW90">
            <v>427.88253514909741</v>
          </cell>
          <cell r="KX90">
            <v>434.76401289272309</v>
          </cell>
          <cell r="KY90">
            <v>426.78615731191633</v>
          </cell>
          <cell r="KZ90">
            <v>424.39360384488106</v>
          </cell>
          <cell r="LA90">
            <v>427.90060731124879</v>
          </cell>
          <cell r="LB90">
            <v>407.95496435022358</v>
          </cell>
          <cell r="LC90">
            <v>401.42087372350693</v>
          </cell>
          <cell r="LD90">
            <v>400.06345354413986</v>
          </cell>
          <cell r="LE90">
            <v>399.16787750864029</v>
          </cell>
          <cell r="LF90">
            <v>395.93296048355103</v>
          </cell>
          <cell r="LG90">
            <v>399.86967980551719</v>
          </cell>
          <cell r="LH90">
            <v>395.8757319700718</v>
          </cell>
          <cell r="LI90">
            <v>401.23613606595995</v>
          </cell>
          <cell r="LJ90">
            <v>392.90386530518532</v>
          </cell>
          <cell r="LK90">
            <v>389.00730634355546</v>
          </cell>
          <cell r="LL90">
            <v>383.26437481546401</v>
          </cell>
          <cell r="LM90">
            <v>379.45516463756559</v>
          </cell>
          <cell r="LN90">
            <v>373.88994270396233</v>
          </cell>
          <cell r="LO90">
            <v>367.99239378857612</v>
          </cell>
          <cell r="LP90">
            <v>367.97733365344999</v>
          </cell>
          <cell r="LQ90">
            <v>381.17302405095103</v>
          </cell>
          <cell r="LR90">
            <v>382.95915607690813</v>
          </cell>
          <cell r="LS90">
            <v>387.98221314597129</v>
          </cell>
          <cell r="LT90">
            <v>396.36568836617471</v>
          </cell>
          <cell r="LU90">
            <v>392.78137620615962</v>
          </cell>
          <cell r="LV90">
            <v>394.61971670055385</v>
          </cell>
          <cell r="LW90">
            <v>392.34463228750229</v>
          </cell>
          <cell r="LX90">
            <v>391.14182949542999</v>
          </cell>
          <cell r="LY90">
            <v>390.93500363969804</v>
          </cell>
          <cell r="LZ90">
            <v>386.7643502187729</v>
          </cell>
          <cell r="MA90">
            <v>386.23021742630004</v>
          </cell>
          <cell r="MB90">
            <v>390.93901967573163</v>
          </cell>
          <cell r="MC90">
            <v>395.42894796133044</v>
          </cell>
          <cell r="MD90">
            <v>401.99918291234968</v>
          </cell>
          <cell r="ME90">
            <v>406.80738205361365</v>
          </cell>
          <cell r="MF90">
            <v>402.12066800236698</v>
          </cell>
          <cell r="MG90">
            <v>398.78133404040341</v>
          </cell>
          <cell r="MH90">
            <v>404.022261064291</v>
          </cell>
          <cell r="MI90">
            <v>409.4700139439106</v>
          </cell>
          <cell r="MJ90">
            <v>413.88062551784515</v>
          </cell>
          <cell r="MK90">
            <v>423.5241320436001</v>
          </cell>
          <cell r="ML90">
            <v>420.39262794637682</v>
          </cell>
          <cell r="TJ90" t="str">
            <v>TMT/ AUTO</v>
          </cell>
        </row>
        <row r="91">
          <cell r="A91" t="str">
            <v>XS2119468572 Corp</v>
          </cell>
          <cell r="B91" t="str">
            <v>BRITEL 1.874 08/18/80 nc-25</v>
          </cell>
          <cell r="C91" t="str">
            <v>XS2119468572</v>
          </cell>
          <cell r="D91">
            <v>299.77349141871929</v>
          </cell>
          <cell r="E91">
            <v>295.66325067687035</v>
          </cell>
          <cell r="F91">
            <v>294.62093603754045</v>
          </cell>
          <cell r="G91">
            <v>297.34975977659224</v>
          </cell>
          <cell r="H91">
            <v>301.00486312794686</v>
          </cell>
          <cell r="I91">
            <v>308.22704325842858</v>
          </cell>
          <cell r="J91">
            <v>307.08569872534275</v>
          </cell>
          <cell r="K91">
            <v>314.86704764986035</v>
          </cell>
          <cell r="L91">
            <v>317.25976993131638</v>
          </cell>
          <cell r="M91">
            <v>324.31990114474297</v>
          </cell>
          <cell r="N91">
            <v>327.05672729945184</v>
          </cell>
          <cell r="O91">
            <v>325.67831120252606</v>
          </cell>
          <cell r="P91">
            <v>321.55106532740592</v>
          </cell>
          <cell r="Q91">
            <v>306.24944628918172</v>
          </cell>
          <cell r="R91">
            <v>306.77260421276094</v>
          </cell>
          <cell r="S91">
            <v>307.72689227986336</v>
          </cell>
          <cell r="T91">
            <v>305.30416093969342</v>
          </cell>
          <cell r="U91">
            <v>309.28636303102968</v>
          </cell>
          <cell r="V91">
            <v>323.53466410839559</v>
          </cell>
          <cell r="W91">
            <v>325.74933264148234</v>
          </cell>
          <cell r="X91">
            <v>337.56489935910702</v>
          </cell>
          <cell r="Y91">
            <v>352.15030219602585</v>
          </cell>
          <cell r="Z91">
            <v>357.96305686891083</v>
          </cell>
          <cell r="AA91">
            <v>369.96467975056174</v>
          </cell>
          <cell r="AB91">
            <v>377.74402807116508</v>
          </cell>
          <cell r="AC91">
            <v>378.77133818113805</v>
          </cell>
          <cell r="AD91">
            <v>382.78955114293097</v>
          </cell>
          <cell r="AE91">
            <v>382.191370572567</v>
          </cell>
          <cell r="AF91">
            <v>379.34651180648808</v>
          </cell>
          <cell r="AG91">
            <v>377.58798096585275</v>
          </cell>
          <cell r="AH91">
            <v>377.62699274218079</v>
          </cell>
          <cell r="AI91">
            <v>385.24429214572905</v>
          </cell>
          <cell r="AJ91">
            <v>389.33852805626395</v>
          </cell>
          <cell r="AK91">
            <v>391.17708305346969</v>
          </cell>
          <cell r="AL91">
            <v>396.4736819164753</v>
          </cell>
          <cell r="AM91">
            <v>399.18149931442736</v>
          </cell>
          <cell r="AN91">
            <v>395.05425343930722</v>
          </cell>
          <cell r="AO91">
            <v>395.74646239364148</v>
          </cell>
          <cell r="AP91">
            <v>391.78826754927638</v>
          </cell>
          <cell r="AQ91">
            <v>389.40254738152032</v>
          </cell>
          <cell r="AR91">
            <v>394.52109249615665</v>
          </cell>
          <cell r="AS91">
            <v>389.46956761264801</v>
          </cell>
          <cell r="AT91">
            <v>386.95380819046494</v>
          </cell>
          <cell r="AU91">
            <v>378.72932549893858</v>
          </cell>
          <cell r="AV91">
            <v>370.91396630787852</v>
          </cell>
          <cell r="AW91">
            <v>387.66902408981326</v>
          </cell>
          <cell r="AX91">
            <v>384.12795516157149</v>
          </cell>
          <cell r="AY91">
            <v>385.84847452783589</v>
          </cell>
          <cell r="AZ91">
            <v>352.45939550077918</v>
          </cell>
          <cell r="BA91">
            <v>334.97011608231071</v>
          </cell>
          <cell r="BB91">
            <v>317.87895684278016</v>
          </cell>
          <cell r="BC91">
            <v>321.72111666011813</v>
          </cell>
          <cell r="BD91">
            <v>353.81980616247654</v>
          </cell>
          <cell r="BE91">
            <v>359.72058740758899</v>
          </cell>
          <cell r="BF91">
            <v>367.60796833956243</v>
          </cell>
          <cell r="BG91">
            <v>369.3034801568985</v>
          </cell>
          <cell r="BH91">
            <v>369.66759006929396</v>
          </cell>
          <cell r="BI91">
            <v>362.11531029295918</v>
          </cell>
          <cell r="BJ91">
            <v>357.79800704598426</v>
          </cell>
          <cell r="BK91">
            <v>379.98570475709437</v>
          </cell>
          <cell r="BL91">
            <v>396.86680058562757</v>
          </cell>
          <cell r="BM91">
            <v>398.56231240296364</v>
          </cell>
          <cell r="BN91">
            <v>402.62653925478457</v>
          </cell>
          <cell r="BO91">
            <v>414.16602263224127</v>
          </cell>
          <cell r="BP91">
            <v>426.82884510755537</v>
          </cell>
          <cell r="BQ91">
            <v>443.01873228371142</v>
          </cell>
          <cell r="BR91">
            <v>454.13408763134481</v>
          </cell>
          <cell r="BS91">
            <v>461.92944078326229</v>
          </cell>
          <cell r="BT91">
            <v>447.70414665091039</v>
          </cell>
          <cell r="BU91">
            <v>442.26750551390649</v>
          </cell>
          <cell r="BV91">
            <v>438.37833150458334</v>
          </cell>
          <cell r="BW91">
            <v>445.91960795938974</v>
          </cell>
          <cell r="BX91">
            <v>440.89309062480925</v>
          </cell>
          <cell r="BY91">
            <v>439.07954317653179</v>
          </cell>
          <cell r="BZ91">
            <v>443.62491526973247</v>
          </cell>
          <cell r="CA91">
            <v>446.15267831540103</v>
          </cell>
          <cell r="CB91">
            <v>391.89630016064643</v>
          </cell>
          <cell r="CC91">
            <v>380.14875397610666</v>
          </cell>
          <cell r="CD91">
            <v>376.21756728458405</v>
          </cell>
          <cell r="CE91">
            <v>375.15424630415441</v>
          </cell>
          <cell r="CF91">
            <v>387.68702952504157</v>
          </cell>
          <cell r="CG91">
            <v>390.03673882234096</v>
          </cell>
          <cell r="CH91">
            <v>393.86689501619338</v>
          </cell>
          <cell r="CI91">
            <v>395.64243099009991</v>
          </cell>
          <cell r="CJ91">
            <v>382.41443790900706</v>
          </cell>
          <cell r="CK91">
            <v>386.76175021469589</v>
          </cell>
          <cell r="CL91">
            <v>393.40875671982769</v>
          </cell>
          <cell r="CM91">
            <v>379.37952177107331</v>
          </cell>
          <cell r="CN91">
            <v>381.56318094348904</v>
          </cell>
          <cell r="CO91">
            <v>420.10881655955319</v>
          </cell>
          <cell r="CP91">
            <v>466.61185424458984</v>
          </cell>
          <cell r="CQ91">
            <v>497.68123303306101</v>
          </cell>
          <cell r="CR91">
            <v>516.17181471061701</v>
          </cell>
          <cell r="CS91">
            <v>524.23224788117409</v>
          </cell>
          <cell r="CT91">
            <v>524.17122946178915</v>
          </cell>
          <cell r="CU91">
            <v>530.37410189795503</v>
          </cell>
          <cell r="CV91">
            <v>539.71792247951021</v>
          </cell>
          <cell r="CW91">
            <v>546.83407060253614</v>
          </cell>
          <cell r="CX91">
            <v>549.78096016824247</v>
          </cell>
          <cell r="CY91">
            <v>573.81321468830106</v>
          </cell>
          <cell r="CZ91">
            <v>585.7888297190666</v>
          </cell>
          <cell r="DA91">
            <v>657.03133540785313</v>
          </cell>
          <cell r="DB91">
            <v>684.93275789809229</v>
          </cell>
          <cell r="DC91">
            <v>661.54369753646858</v>
          </cell>
          <cell r="DD91">
            <v>677.89263272380833</v>
          </cell>
          <cell r="DE91">
            <v>678.78190116369728</v>
          </cell>
          <cell r="DF91">
            <v>600.25019511330129</v>
          </cell>
          <cell r="DG91">
            <v>484.65330034339428</v>
          </cell>
          <cell r="DH91">
            <v>375.70941389036182</v>
          </cell>
          <cell r="DI91">
            <v>380.14475276827807</v>
          </cell>
          <cell r="DJ91">
            <v>342.59541790151599</v>
          </cell>
          <cell r="DK91">
            <v>334.22589142620564</v>
          </cell>
          <cell r="DL91">
            <v>351.52011196303368</v>
          </cell>
          <cell r="DM91">
            <v>293.05746407854559</v>
          </cell>
          <cell r="DN91">
            <v>262.43221935904029</v>
          </cell>
          <cell r="DO91">
            <v>253.75660048484804</v>
          </cell>
          <cell r="DP91">
            <v>259.82543245875837</v>
          </cell>
          <cell r="DQ91">
            <v>280.9288028483391</v>
          </cell>
          <cell r="DR91">
            <v>280.19458121180537</v>
          </cell>
          <cell r="DS91">
            <v>256.55344475698473</v>
          </cell>
          <cell r="DT91">
            <v>234.13767819964886</v>
          </cell>
          <cell r="DU91">
            <v>232.66523371875286</v>
          </cell>
          <cell r="DV91">
            <v>227.08454909992219</v>
          </cell>
          <cell r="DW91">
            <v>209.37220234501362</v>
          </cell>
          <cell r="DX91">
            <v>210.59857254445552</v>
          </cell>
          <cell r="DY91">
            <v>213.35440443634985</v>
          </cell>
          <cell r="DZ91">
            <v>214.11763482964039</v>
          </cell>
          <cell r="EA91">
            <v>212.40011636924746</v>
          </cell>
          <cell r="EB91">
            <v>213.45043342423438</v>
          </cell>
          <cell r="EC91">
            <v>213.76252763485908</v>
          </cell>
          <cell r="TJ91" t="str">
            <v>TMT/ AUTO</v>
          </cell>
        </row>
        <row r="92">
          <cell r="A92" t="str">
            <v>XS2056730323 Corp</v>
          </cell>
          <cell r="B92" t="str">
            <v>IFXGR 2 7/8 PERP nc-25</v>
          </cell>
          <cell r="C92" t="str">
            <v>XS2056730323</v>
          </cell>
          <cell r="D92">
            <v>285.9819905756712</v>
          </cell>
          <cell r="E92">
            <v>279.41162787342068</v>
          </cell>
          <cell r="F92">
            <v>275.02636516201494</v>
          </cell>
          <cell r="G92">
            <v>279.53112552917008</v>
          </cell>
          <cell r="H92">
            <v>288.30968440783022</v>
          </cell>
          <cell r="I92">
            <v>302.82613912642</v>
          </cell>
          <cell r="J92">
            <v>306.72035684907434</v>
          </cell>
          <cell r="K92">
            <v>315.32017133510112</v>
          </cell>
          <cell r="L92">
            <v>317.65991535103319</v>
          </cell>
          <cell r="M92">
            <v>321.15346446323395</v>
          </cell>
          <cell r="N92">
            <v>323.63580232048037</v>
          </cell>
          <cell r="O92">
            <v>323.27028007936474</v>
          </cell>
          <cell r="P92">
            <v>318.15397288572791</v>
          </cell>
          <cell r="Q92">
            <v>301.97760535240178</v>
          </cell>
          <cell r="R92">
            <v>297.86548013985157</v>
          </cell>
          <cell r="S92">
            <v>295.30481608808037</v>
          </cell>
          <cell r="T92">
            <v>292.38766743302347</v>
          </cell>
          <cell r="U92">
            <v>293.424987419486</v>
          </cell>
          <cell r="V92">
            <v>293.3848201402426</v>
          </cell>
          <cell r="W92">
            <v>289.44742259240155</v>
          </cell>
          <cell r="X92">
            <v>314.44050791966913</v>
          </cell>
          <cell r="Y92">
            <v>334.3494198766947</v>
          </cell>
          <cell r="Z92">
            <v>337.74656751871106</v>
          </cell>
          <cell r="AA92">
            <v>338.39225653254988</v>
          </cell>
          <cell r="AB92">
            <v>345.21968982195853</v>
          </cell>
          <cell r="AC92">
            <v>348.22319812738897</v>
          </cell>
          <cell r="AD92">
            <v>353.50720371186736</v>
          </cell>
          <cell r="AE92">
            <v>350.65331852161881</v>
          </cell>
          <cell r="AF92">
            <v>346.69583733415607</v>
          </cell>
          <cell r="AG92">
            <v>345.71977244853969</v>
          </cell>
          <cell r="AH92">
            <v>349.60495253336427</v>
          </cell>
          <cell r="AI92">
            <v>356.93748935925964</v>
          </cell>
          <cell r="AJ92">
            <v>359.54534996414185</v>
          </cell>
          <cell r="AK92">
            <v>365.73010678565504</v>
          </cell>
          <cell r="AL92">
            <v>378.04941132962705</v>
          </cell>
          <cell r="AM92">
            <v>383.26111581146716</v>
          </cell>
          <cell r="AN92">
            <v>385.3257139645815</v>
          </cell>
          <cell r="AO92">
            <v>386.0979299080372</v>
          </cell>
          <cell r="AP92">
            <v>384.35768253481388</v>
          </cell>
          <cell r="AQ92">
            <v>383.93190937483314</v>
          </cell>
          <cell r="AR92">
            <v>386.78780292904378</v>
          </cell>
          <cell r="AS92">
            <v>379.25442970693115</v>
          </cell>
          <cell r="AT92">
            <v>378.89593673968312</v>
          </cell>
          <cell r="AU92">
            <v>365.85864207923413</v>
          </cell>
          <cell r="AV92">
            <v>353.90887650430204</v>
          </cell>
          <cell r="AW92">
            <v>378.78145999383929</v>
          </cell>
          <cell r="AX92">
            <v>374.11904305565355</v>
          </cell>
          <cell r="AY92">
            <v>379.17911605834962</v>
          </cell>
          <cell r="AZ92">
            <v>350.95858984386922</v>
          </cell>
          <cell r="BA92">
            <v>322.84852364730835</v>
          </cell>
          <cell r="BB92">
            <v>291.78314988040921</v>
          </cell>
          <cell r="BC92">
            <v>293.02532299101352</v>
          </cell>
          <cell r="BD92">
            <v>331.87611965727808</v>
          </cell>
          <cell r="BE92">
            <v>340.55526451981069</v>
          </cell>
          <cell r="BF92">
            <v>353.90586395835879</v>
          </cell>
          <cell r="BG92">
            <v>355.42619547772409</v>
          </cell>
          <cell r="BH92">
            <v>356.6784104081392</v>
          </cell>
          <cell r="BI92">
            <v>349.7073790954351</v>
          </cell>
          <cell r="BJ92">
            <v>345.57818278920649</v>
          </cell>
          <cell r="BK92">
            <v>421.03844193995002</v>
          </cell>
          <cell r="BL92">
            <v>434.01347731757164</v>
          </cell>
          <cell r="BM92">
            <v>443.37948265516758</v>
          </cell>
          <cell r="BN92">
            <v>445.64491720449922</v>
          </cell>
          <cell r="BO92">
            <v>457.66497551810744</v>
          </cell>
          <cell r="BP92">
            <v>467.05508122324943</v>
          </cell>
          <cell r="BQ92">
            <v>487.12466229724885</v>
          </cell>
          <cell r="BR92">
            <v>494.76146626341347</v>
          </cell>
          <cell r="BS92">
            <v>495.62405858516695</v>
          </cell>
          <cell r="BT92">
            <v>477.29070815646651</v>
          </cell>
          <cell r="BU92">
            <v>465.32587985181806</v>
          </cell>
          <cell r="BV92">
            <v>463.34764134907721</v>
          </cell>
          <cell r="BW92">
            <v>466.71165098571777</v>
          </cell>
          <cell r="BX92">
            <v>463.78245214688781</v>
          </cell>
          <cell r="BY92">
            <v>466.84420300722121</v>
          </cell>
          <cell r="BZ92">
            <v>481.44902574014668</v>
          </cell>
          <cell r="CA92">
            <v>500.12078549647333</v>
          </cell>
          <cell r="CB92">
            <v>475.28937346816065</v>
          </cell>
          <cell r="CC92">
            <v>464.65709465241429</v>
          </cell>
          <cell r="CD92">
            <v>446.97746669340131</v>
          </cell>
          <cell r="CE92">
            <v>434.26954372274878</v>
          </cell>
          <cell r="CF92">
            <v>453.51469139027591</v>
          </cell>
          <cell r="CG92">
            <v>458.01844757544995</v>
          </cell>
          <cell r="CH92">
            <v>462.97308147013189</v>
          </cell>
          <cell r="CI92">
            <v>446.85897321963307</v>
          </cell>
          <cell r="CJ92">
            <v>420.19091234791279</v>
          </cell>
          <cell r="CK92">
            <v>409.03645890200141</v>
          </cell>
          <cell r="CL92">
            <v>402.76835497605799</v>
          </cell>
          <cell r="CM92">
            <v>383.92789264690879</v>
          </cell>
          <cell r="CN92">
            <v>377.76221528303626</v>
          </cell>
          <cell r="CO92">
            <v>407.86257016611097</v>
          </cell>
          <cell r="CP92">
            <v>440.65212439453603</v>
          </cell>
          <cell r="CQ92">
            <v>449.69277477025986</v>
          </cell>
          <cell r="CR92">
            <v>455.44472915792466</v>
          </cell>
          <cell r="CS92">
            <v>456.0532634384632</v>
          </cell>
          <cell r="CT92">
            <v>450.32641360032562</v>
          </cell>
          <cell r="CU92">
            <v>450.03520082581042</v>
          </cell>
          <cell r="CV92">
            <v>451.6489212694168</v>
          </cell>
          <cell r="CW92">
            <v>453.99067364931108</v>
          </cell>
          <cell r="CX92">
            <v>452.91820729351042</v>
          </cell>
          <cell r="CY92">
            <v>466.19248890149589</v>
          </cell>
          <cell r="CZ92">
            <v>480.58040832650664</v>
          </cell>
          <cell r="DA92">
            <v>585.12579437744614</v>
          </cell>
          <cell r="DB92">
            <v>600.51889996552472</v>
          </cell>
          <cell r="DC92">
            <v>587.14821688735481</v>
          </cell>
          <cell r="DD92">
            <v>586.79173228406898</v>
          </cell>
          <cell r="DE92">
            <v>579.31559743487833</v>
          </cell>
          <cell r="DF92">
            <v>540.07316979599</v>
          </cell>
          <cell r="DG92">
            <v>486.54022838425635</v>
          </cell>
          <cell r="DH92">
            <v>420.92697774004932</v>
          </cell>
          <cell r="DI92">
            <v>417.36514425313476</v>
          </cell>
          <cell r="DJ92">
            <v>358.22183811306957</v>
          </cell>
          <cell r="DK92">
            <v>346.6657118747234</v>
          </cell>
          <cell r="DL92">
            <v>377.99518550264833</v>
          </cell>
          <cell r="DM92">
            <v>318.06058396148683</v>
          </cell>
          <cell r="DN92">
            <v>287.14985421967509</v>
          </cell>
          <cell r="DO92">
            <v>273.96594898998734</v>
          </cell>
          <cell r="DP92">
            <v>292.21394395029546</v>
          </cell>
          <cell r="DQ92">
            <v>319.28166925048828</v>
          </cell>
          <cell r="DR92">
            <v>322.99714258050915</v>
          </cell>
          <cell r="DS92">
            <v>293.25829321062565</v>
          </cell>
          <cell r="DT92">
            <v>271.98771048724655</v>
          </cell>
          <cell r="DU92">
            <v>268.19692350864409</v>
          </cell>
          <cell r="DV92">
            <v>260.76698103058334</v>
          </cell>
          <cell r="DW92">
            <v>236.55414510262011</v>
          </cell>
          <cell r="DX92">
            <v>237.37456178116798</v>
          </cell>
          <cell r="DY92">
            <v>237.88569040954113</v>
          </cell>
          <cell r="DZ92">
            <v>237.68384983134268</v>
          </cell>
          <cell r="EA92">
            <v>229.28788428747654</v>
          </cell>
          <cell r="EB92">
            <v>229.30294701719285</v>
          </cell>
          <cell r="EC92">
            <v>227.71031439518927</v>
          </cell>
          <cell r="ED92">
            <v>224.48889859986306</v>
          </cell>
          <cell r="EE92">
            <v>225.77425153565406</v>
          </cell>
          <cell r="EF92">
            <v>226.8768433508873</v>
          </cell>
          <cell r="EG92">
            <v>220.56857214570047</v>
          </cell>
          <cell r="EH92">
            <v>215.64707625639437</v>
          </cell>
          <cell r="EI92">
            <v>217.45661218631267</v>
          </cell>
          <cell r="EJ92">
            <v>233.18611873805523</v>
          </cell>
          <cell r="EK92">
            <v>240.72551705205441</v>
          </cell>
          <cell r="EL92">
            <v>239.56468268191816</v>
          </cell>
          <cell r="EM92">
            <v>231.44285881888868</v>
          </cell>
          <cell r="EN92">
            <v>217.47468746197222</v>
          </cell>
          <cell r="EO92">
            <v>219.22698501896858</v>
          </cell>
          <cell r="EP92">
            <v>237.53221835219861</v>
          </cell>
          <cell r="EQ92">
            <v>222.59902811145781</v>
          </cell>
          <cell r="ER92">
            <v>216.41226292598247</v>
          </cell>
          <cell r="ES92">
            <v>193.34017772853375</v>
          </cell>
          <cell r="ET92">
            <v>191.70135273540018</v>
          </cell>
          <cell r="EU92">
            <v>186.44646842837332</v>
          </cell>
          <cell r="EV92">
            <v>197.13096470713614</v>
          </cell>
          <cell r="EW92">
            <v>206.26902073502541</v>
          </cell>
          <cell r="EX92">
            <v>212.85846289491656</v>
          </cell>
          <cell r="EY92">
            <v>215.14297690188886</v>
          </cell>
          <cell r="EZ92">
            <v>217.159374319911</v>
          </cell>
          <cell r="FA92">
            <v>222.40923771703243</v>
          </cell>
          <cell r="FB92">
            <v>223.11417346775531</v>
          </cell>
          <cell r="FC92">
            <v>228.92437041032315</v>
          </cell>
          <cell r="FD92">
            <v>230.24788226139543</v>
          </cell>
          <cell r="FE92">
            <v>230.86746254372596</v>
          </cell>
          <cell r="FF92">
            <v>231.05323621022703</v>
          </cell>
          <cell r="FG92">
            <v>228.21340956771374</v>
          </cell>
          <cell r="FH92">
            <v>231.0401818444729</v>
          </cell>
          <cell r="FI92">
            <v>228.50763488817216</v>
          </cell>
          <cell r="FJ92">
            <v>232.33758496403695</v>
          </cell>
          <cell r="FK92">
            <v>231.29624824965001</v>
          </cell>
          <cell r="FL92">
            <v>232.04335964357853</v>
          </cell>
          <cell r="FM92">
            <v>236.02494119858741</v>
          </cell>
          <cell r="FN92">
            <v>237.98510442566871</v>
          </cell>
          <cell r="FO92">
            <v>242.6706175494194</v>
          </cell>
          <cell r="FP92">
            <v>246.41019124698639</v>
          </cell>
          <cell r="FQ92">
            <v>248.05403715002535</v>
          </cell>
          <cell r="FR92">
            <v>250.99227362668515</v>
          </cell>
          <cell r="FS92">
            <v>259.72765268015866</v>
          </cell>
          <cell r="FT92">
            <v>263.85383644044401</v>
          </cell>
          <cell r="FU92">
            <v>262.66789752078057</v>
          </cell>
          <cell r="FV92">
            <v>264.78069640898707</v>
          </cell>
          <cell r="FW92">
            <v>266.80713564682009</v>
          </cell>
          <cell r="FX92">
            <v>275.34669921398159</v>
          </cell>
          <cell r="FY92">
            <v>282.24241687810422</v>
          </cell>
          <cell r="FZ92">
            <v>286.99320183062554</v>
          </cell>
          <cell r="GA92">
            <v>279.83840521538258</v>
          </cell>
          <cell r="GB92">
            <v>284.05998626387122</v>
          </cell>
          <cell r="GC92">
            <v>285.47789122116563</v>
          </cell>
          <cell r="GD92">
            <v>284.04894026207921</v>
          </cell>
          <cell r="GE92">
            <v>282.88710170996188</v>
          </cell>
          <cell r="GF92">
            <v>295.12808005940911</v>
          </cell>
          <cell r="GG92">
            <v>302.27484321880343</v>
          </cell>
          <cell r="GH92">
            <v>304.77023544180389</v>
          </cell>
          <cell r="GI92">
            <v>305.57056848073006</v>
          </cell>
          <cell r="GJ92">
            <v>301.38212543761733</v>
          </cell>
          <cell r="GK92">
            <v>299.66597843194006</v>
          </cell>
          <cell r="GL92">
            <v>299.4741796735525</v>
          </cell>
          <cell r="GM92">
            <v>298.8837206686735</v>
          </cell>
          <cell r="GN92">
            <v>296.07502366757393</v>
          </cell>
          <cell r="GO92">
            <v>293.14582482874397</v>
          </cell>
          <cell r="GP92">
            <v>304.12856315588954</v>
          </cell>
          <cell r="GQ92">
            <v>300.093759955883</v>
          </cell>
          <cell r="GR92">
            <v>291.2870839817524</v>
          </cell>
          <cell r="GS92">
            <v>290.08005724048616</v>
          </cell>
          <cell r="GT92">
            <v>282.97145299637316</v>
          </cell>
          <cell r="GU92">
            <v>290.89244046318527</v>
          </cell>
          <cell r="GV92">
            <v>298.68087590849399</v>
          </cell>
          <cell r="GW92">
            <v>300.46530728888513</v>
          </cell>
          <cell r="GX92">
            <v>297.27000022506712</v>
          </cell>
          <cell r="GY92">
            <v>294.21728700256352</v>
          </cell>
          <cell r="GZ92">
            <v>289.33897093844416</v>
          </cell>
          <cell r="HA92">
            <v>290.49378021669389</v>
          </cell>
          <cell r="HB92">
            <v>296.19954223322867</v>
          </cell>
          <cell r="HC92">
            <v>300.72539042198662</v>
          </cell>
          <cell r="HD92">
            <v>302.55601417350766</v>
          </cell>
          <cell r="HE92">
            <v>302.42044960606097</v>
          </cell>
          <cell r="HF92">
            <v>306.4522402601242</v>
          </cell>
          <cell r="HG92">
            <v>308.46261258625987</v>
          </cell>
          <cell r="HH92">
            <v>303.46881559431552</v>
          </cell>
          <cell r="HI92">
            <v>305.30646861970428</v>
          </cell>
          <cell r="HJ92">
            <v>307.47449751687054</v>
          </cell>
          <cell r="HK92">
            <v>303.05007170820238</v>
          </cell>
          <cell r="HL92">
            <v>323.49722520709037</v>
          </cell>
          <cell r="HM92">
            <v>337.06974886345864</v>
          </cell>
          <cell r="HN92">
            <v>341.98923638880251</v>
          </cell>
          <cell r="HO92">
            <v>341.38070210826396</v>
          </cell>
          <cell r="HP92">
            <v>345.33517074978352</v>
          </cell>
          <cell r="HQ92">
            <v>350.21047426795963</v>
          </cell>
          <cell r="HR92">
            <v>342.2422902480364</v>
          </cell>
          <cell r="HS92">
            <v>336.06556688237191</v>
          </cell>
          <cell r="HT92">
            <v>335.91795213115216</v>
          </cell>
          <cell r="TJ92" t="str">
            <v>TMT/ AUTO</v>
          </cell>
        </row>
        <row r="93">
          <cell r="A93" t="str">
            <v>XS2056730679 Corp</v>
          </cell>
          <cell r="B93" t="str">
            <v>IFXGR 3 5/8 PERP nc-28</v>
          </cell>
          <cell r="C93" t="str">
            <v>XS2056730679</v>
          </cell>
          <cell r="D93">
            <v>327.20240207743643</v>
          </cell>
          <cell r="E93">
            <v>320.94551496791843</v>
          </cell>
          <cell r="F93">
            <v>318.10439280390739</v>
          </cell>
          <cell r="G93">
            <v>321.75382575654982</v>
          </cell>
          <cell r="H93">
            <v>327.4521159563065</v>
          </cell>
          <cell r="I93">
            <v>338.43651802563664</v>
          </cell>
          <cell r="J93">
            <v>340.01202205657961</v>
          </cell>
          <cell r="K93">
            <v>347.97077443695071</v>
          </cell>
          <cell r="L93">
            <v>347.90257948207858</v>
          </cell>
          <cell r="M93">
            <v>351.94513629221916</v>
          </cell>
          <cell r="N93">
            <v>353.76734560108184</v>
          </cell>
          <cell r="O93">
            <v>352.49169879817958</v>
          </cell>
          <cell r="P93">
            <v>350.75673891687393</v>
          </cell>
          <cell r="Q93">
            <v>340.56259603047369</v>
          </cell>
          <cell r="R93">
            <v>338.25800770258905</v>
          </cell>
          <cell r="S93">
            <v>335.82304666686059</v>
          </cell>
          <cell r="T93">
            <v>331.57189352416992</v>
          </cell>
          <cell r="U93">
            <v>333.01201051235199</v>
          </cell>
          <cell r="V93">
            <v>336.20814758849144</v>
          </cell>
          <cell r="W93">
            <v>334.70986431527137</v>
          </cell>
          <cell r="X93">
            <v>352.27207092881201</v>
          </cell>
          <cell r="Y93">
            <v>364.92223505759239</v>
          </cell>
          <cell r="Z93">
            <v>367.31407281303404</v>
          </cell>
          <cell r="AA93">
            <v>366.61006019067764</v>
          </cell>
          <cell r="AB93">
            <v>371.1670877633095</v>
          </cell>
          <cell r="AC93">
            <v>371.65548398423198</v>
          </cell>
          <cell r="AD93">
            <v>377.1782724618912</v>
          </cell>
          <cell r="AE93">
            <v>374.87167840003968</v>
          </cell>
          <cell r="AF93">
            <v>371.63943811249732</v>
          </cell>
          <cell r="AG93">
            <v>370.12009463262558</v>
          </cell>
          <cell r="AH93">
            <v>372.73757745933534</v>
          </cell>
          <cell r="AI93">
            <v>376.85033495831493</v>
          </cell>
          <cell r="AJ93">
            <v>380.08458097982407</v>
          </cell>
          <cell r="AK93">
            <v>383.48630578756331</v>
          </cell>
          <cell r="AL93">
            <v>393.2181269946098</v>
          </cell>
          <cell r="AM93">
            <v>395.59191314435009</v>
          </cell>
          <cell r="AN93">
            <v>396.27185695910453</v>
          </cell>
          <cell r="AO93">
            <v>395.80050947690006</v>
          </cell>
          <cell r="AP93">
            <v>394.27615166211126</v>
          </cell>
          <cell r="AQ93">
            <v>392.43388501358032</v>
          </cell>
          <cell r="AR93">
            <v>395.94391945552826</v>
          </cell>
          <cell r="AS93">
            <v>389.91468315124513</v>
          </cell>
          <cell r="AT93">
            <v>389.38115791606901</v>
          </cell>
          <cell r="AU93">
            <v>380.7905993361473</v>
          </cell>
          <cell r="AV93">
            <v>371.73771907687188</v>
          </cell>
          <cell r="AW93">
            <v>389.49347901821136</v>
          </cell>
          <cell r="AX93">
            <v>385.73874503231053</v>
          </cell>
          <cell r="AY93">
            <v>385.04175247883796</v>
          </cell>
          <cell r="AZ93">
            <v>363.43498332118992</v>
          </cell>
          <cell r="BA93">
            <v>345.50071305680274</v>
          </cell>
          <cell r="BB93">
            <v>331.70026049804687</v>
          </cell>
          <cell r="BC93">
            <v>338.10256332015996</v>
          </cell>
          <cell r="BD93">
            <v>373.97110384893415</v>
          </cell>
          <cell r="BE93">
            <v>383.2556463813782</v>
          </cell>
          <cell r="BF93">
            <v>392.8560920135975</v>
          </cell>
          <cell r="BG93">
            <v>396.2387623486519</v>
          </cell>
          <cell r="BH93">
            <v>397.83432371926307</v>
          </cell>
          <cell r="BI93">
            <v>393.26927321076391</v>
          </cell>
          <cell r="BJ93">
            <v>394.83575143885611</v>
          </cell>
          <cell r="BK93">
            <v>449.82094240546229</v>
          </cell>
          <cell r="BL93">
            <v>464.21810081934933</v>
          </cell>
          <cell r="BM93">
            <v>466.34016735625266</v>
          </cell>
          <cell r="BN93">
            <v>468.72899651074408</v>
          </cell>
          <cell r="BO93">
            <v>475.34190139937402</v>
          </cell>
          <cell r="BP93">
            <v>481.15552130222318</v>
          </cell>
          <cell r="BQ93">
            <v>497.2264647114277</v>
          </cell>
          <cell r="BR93">
            <v>504.40097511076925</v>
          </cell>
          <cell r="BS93">
            <v>505.17418555498125</v>
          </cell>
          <cell r="BT93">
            <v>491.5622719891071</v>
          </cell>
          <cell r="BU93">
            <v>483.36684300065042</v>
          </cell>
          <cell r="BV93">
            <v>480.67414515018464</v>
          </cell>
          <cell r="BW93">
            <v>475.74003959178924</v>
          </cell>
          <cell r="BX93">
            <v>483.32371972036361</v>
          </cell>
          <cell r="BY93">
            <v>486.54492847108838</v>
          </cell>
          <cell r="BZ93">
            <v>504.08707774496082</v>
          </cell>
          <cell r="CA93">
            <v>514.64325561237342</v>
          </cell>
          <cell r="CB93">
            <v>513.18107555055622</v>
          </cell>
          <cell r="CC93">
            <v>503.95068783521651</v>
          </cell>
          <cell r="CD93">
            <v>492.84794746184349</v>
          </cell>
          <cell r="CE93">
            <v>489.61871577525136</v>
          </cell>
          <cell r="CF93">
            <v>504.04796593260767</v>
          </cell>
          <cell r="CG93">
            <v>506.33751125574111</v>
          </cell>
          <cell r="CH93">
            <v>508.65613972139357</v>
          </cell>
          <cell r="CI93">
            <v>505.38879908943176</v>
          </cell>
          <cell r="CJ93">
            <v>490.14321520757676</v>
          </cell>
          <cell r="CK93">
            <v>489.98075075626372</v>
          </cell>
          <cell r="CL93">
            <v>491.64250134778024</v>
          </cell>
          <cell r="CM93">
            <v>481.85953392457964</v>
          </cell>
          <cell r="CN93">
            <v>478.15895475578304</v>
          </cell>
          <cell r="CO93">
            <v>496.94566195607183</v>
          </cell>
          <cell r="CP93">
            <v>525.99771559858323</v>
          </cell>
          <cell r="CQ93">
            <v>534.75675583171835</v>
          </cell>
          <cell r="CR93">
            <v>544.92382130956651</v>
          </cell>
          <cell r="CS93">
            <v>546.94459828114509</v>
          </cell>
          <cell r="CT93">
            <v>546.56350882744789</v>
          </cell>
          <cell r="CU93">
            <v>545.21665846872327</v>
          </cell>
          <cell r="CV93">
            <v>547.45706330966959</v>
          </cell>
          <cell r="CW93">
            <v>551.62898996067054</v>
          </cell>
          <cell r="CX93">
            <v>549.73758282995232</v>
          </cell>
          <cell r="CY93">
            <v>554.48916659736631</v>
          </cell>
          <cell r="CZ93">
            <v>564.14176131272313</v>
          </cell>
          <cell r="DA93">
            <v>615.82852277088159</v>
          </cell>
          <cell r="DB93">
            <v>625.7589116406441</v>
          </cell>
          <cell r="DC93">
            <v>607.26002726459501</v>
          </cell>
          <cell r="DD93">
            <v>604.30959259939198</v>
          </cell>
          <cell r="DE93">
            <v>602.43122273945801</v>
          </cell>
          <cell r="DF93">
            <v>544.57783220028875</v>
          </cell>
          <cell r="DG93">
            <v>507.8147343223095</v>
          </cell>
          <cell r="DH93">
            <v>449.69458116555211</v>
          </cell>
          <cell r="DI93">
            <v>455.29960473585129</v>
          </cell>
          <cell r="DJ93">
            <v>410.570734408617</v>
          </cell>
          <cell r="DK93">
            <v>410.57374300956724</v>
          </cell>
          <cell r="DL93">
            <v>431.46747374200817</v>
          </cell>
          <cell r="DM93">
            <v>378.19317384910585</v>
          </cell>
          <cell r="DN93">
            <v>350.07880083608626</v>
          </cell>
          <cell r="DO93">
            <v>341.63265510177615</v>
          </cell>
          <cell r="DP93">
            <v>348.10816721367837</v>
          </cell>
          <cell r="DQ93">
            <v>365.91507337117196</v>
          </cell>
          <cell r="DR93">
            <v>366.02137727141383</v>
          </cell>
          <cell r="DS93">
            <v>339.47749395442008</v>
          </cell>
          <cell r="DT93">
            <v>322.61629136228561</v>
          </cell>
          <cell r="DU93">
            <v>320.02488307714464</v>
          </cell>
          <cell r="DV93">
            <v>313.7780246374607</v>
          </cell>
          <cell r="DW93">
            <v>289.8766958217621</v>
          </cell>
          <cell r="DX93">
            <v>291.24159778618809</v>
          </cell>
          <cell r="DY93">
            <v>290.55062243461612</v>
          </cell>
          <cell r="DZ93">
            <v>291.01695558190346</v>
          </cell>
          <cell r="EA93">
            <v>285.2765449688435</v>
          </cell>
          <cell r="EB93">
            <v>285.65964015650752</v>
          </cell>
          <cell r="EC93">
            <v>284.4953115887642</v>
          </cell>
          <cell r="ED93">
            <v>281.71235570979115</v>
          </cell>
          <cell r="EE93">
            <v>284.45720264339445</v>
          </cell>
          <cell r="EF93">
            <v>287.50190680503846</v>
          </cell>
          <cell r="EG93">
            <v>282.51866076445583</v>
          </cell>
          <cell r="EH93">
            <v>279.59028917288782</v>
          </cell>
          <cell r="EI93">
            <v>282.16364585232736</v>
          </cell>
          <cell r="EJ93">
            <v>296.83659268665315</v>
          </cell>
          <cell r="EK93">
            <v>303.38832268929485</v>
          </cell>
          <cell r="EL93">
            <v>300.62742988395689</v>
          </cell>
          <cell r="EM93">
            <v>294.84489885759353</v>
          </cell>
          <cell r="EN93">
            <v>283.23270205664636</v>
          </cell>
          <cell r="EO93">
            <v>282.68212808275223</v>
          </cell>
          <cell r="EP93">
            <v>298.14132263207432</v>
          </cell>
          <cell r="EQ93">
            <v>278.97553171205521</v>
          </cell>
          <cell r="ER93">
            <v>271.60847085189818</v>
          </cell>
          <cell r="ES93">
            <v>252.64626192951204</v>
          </cell>
          <cell r="ET93">
            <v>253.2148875091076</v>
          </cell>
          <cell r="EU93">
            <v>252.33737889862061</v>
          </cell>
          <cell r="EV93">
            <v>262.66289735984799</v>
          </cell>
          <cell r="EW93">
            <v>268.69113079714776</v>
          </cell>
          <cell r="EX93">
            <v>276.34300588059426</v>
          </cell>
          <cell r="EY93">
            <v>278.5663619828224</v>
          </cell>
          <cell r="EZ93">
            <v>279.73871348643303</v>
          </cell>
          <cell r="FA93">
            <v>284.59760402107236</v>
          </cell>
          <cell r="FB93">
            <v>284.02596984052656</v>
          </cell>
          <cell r="FC93">
            <v>290.61480592155453</v>
          </cell>
          <cell r="FD93">
            <v>292.58844814491272</v>
          </cell>
          <cell r="FE93">
            <v>293.77784838724136</v>
          </cell>
          <cell r="FF93">
            <v>293.29045503330229</v>
          </cell>
          <cell r="FG93">
            <v>288.74546186447145</v>
          </cell>
          <cell r="FH93">
            <v>287.35047389054296</v>
          </cell>
          <cell r="FI93">
            <v>287.07468547010421</v>
          </cell>
          <cell r="FJ93">
            <v>291.88944985747338</v>
          </cell>
          <cell r="FK93">
            <v>291.39804503560066</v>
          </cell>
          <cell r="FL93">
            <v>290.98987817335131</v>
          </cell>
          <cell r="FM93">
            <v>295.06252099299428</v>
          </cell>
          <cell r="FN93">
            <v>295.8106597626209</v>
          </cell>
          <cell r="FO93">
            <v>299.57542241835591</v>
          </cell>
          <cell r="FP93">
            <v>303.91683358955385</v>
          </cell>
          <cell r="FQ93">
            <v>305.92557615733148</v>
          </cell>
          <cell r="FR93">
            <v>309.81970865392685</v>
          </cell>
          <cell r="FS93">
            <v>316.96313017678261</v>
          </cell>
          <cell r="FT93">
            <v>320.59551439070697</v>
          </cell>
          <cell r="FU93">
            <v>318.74422193932537</v>
          </cell>
          <cell r="FV93">
            <v>321.02875292754175</v>
          </cell>
          <cell r="FW93">
            <v>321.73577415084839</v>
          </cell>
          <cell r="FX93">
            <v>327.11916411781311</v>
          </cell>
          <cell r="FY93">
            <v>332.52361429142951</v>
          </cell>
          <cell r="FZ93">
            <v>337.85184657430653</v>
          </cell>
          <cell r="GA93">
            <v>329.74968421530724</v>
          </cell>
          <cell r="GB93">
            <v>336.24124219894406</v>
          </cell>
          <cell r="GC93">
            <v>337.96416767644882</v>
          </cell>
          <cell r="GD93">
            <v>337.62118716812137</v>
          </cell>
          <cell r="GE93">
            <v>336.45685860037804</v>
          </cell>
          <cell r="GF93">
            <v>342.88623883104327</v>
          </cell>
          <cell r="GG93">
            <v>349.26848431348799</v>
          </cell>
          <cell r="GH93">
            <v>350.28438856768611</v>
          </cell>
          <cell r="GI93">
            <v>352.33023721385001</v>
          </cell>
          <cell r="GJ93">
            <v>349.03581917333605</v>
          </cell>
          <cell r="GK93">
            <v>347.40916892623903</v>
          </cell>
          <cell r="GL93">
            <v>347.12034323501587</v>
          </cell>
          <cell r="GM93">
            <v>346.82148887395857</v>
          </cell>
          <cell r="GN93">
            <v>342.76188332509992</v>
          </cell>
          <cell r="GO93">
            <v>339.18967113018039</v>
          </cell>
          <cell r="GP93">
            <v>345.71332085728648</v>
          </cell>
          <cell r="GQ93">
            <v>343.3987038595676</v>
          </cell>
          <cell r="GR93">
            <v>336.74468142461774</v>
          </cell>
          <cell r="GS93">
            <v>337.9200415291786</v>
          </cell>
          <cell r="GT93">
            <v>333.3429566168785</v>
          </cell>
          <cell r="GU93">
            <v>340.99884316825865</v>
          </cell>
          <cell r="GV93">
            <v>350.39169533491133</v>
          </cell>
          <cell r="GW93">
            <v>353.68009617352482</v>
          </cell>
          <cell r="GX93">
            <v>349.11203706407542</v>
          </cell>
          <cell r="GY93">
            <v>346.89369529676435</v>
          </cell>
          <cell r="GZ93">
            <v>341.64168090462687</v>
          </cell>
          <cell r="HA93">
            <v>344.02248712325093</v>
          </cell>
          <cell r="HB93">
            <v>350.18109326839448</v>
          </cell>
          <cell r="HC93">
            <v>355.60459791469577</v>
          </cell>
          <cell r="HD93">
            <v>357.03067476511001</v>
          </cell>
          <cell r="HE93">
            <v>357.71763864874839</v>
          </cell>
          <cell r="HF93">
            <v>362.89744661808015</v>
          </cell>
          <cell r="HG93">
            <v>365.82080387473104</v>
          </cell>
          <cell r="HH93">
            <v>362.44214500761035</v>
          </cell>
          <cell r="HI93">
            <v>365.84988701725001</v>
          </cell>
          <cell r="HJ93">
            <v>369.18341687011718</v>
          </cell>
          <cell r="HK93">
            <v>364.87510030937193</v>
          </cell>
          <cell r="HL93">
            <v>382.29289407730101</v>
          </cell>
          <cell r="HM93">
            <v>395.41741428923604</v>
          </cell>
          <cell r="HN93">
            <v>400.41770906853679</v>
          </cell>
          <cell r="HO93">
            <v>398.69378072404857</v>
          </cell>
          <cell r="HP93">
            <v>401.48074807095531</v>
          </cell>
          <cell r="HQ93">
            <v>405.49823320651052</v>
          </cell>
          <cell r="HR93">
            <v>398.12716087841983</v>
          </cell>
          <cell r="HS93">
            <v>393.33044809675221</v>
          </cell>
          <cell r="HT93">
            <v>392.97944465255739</v>
          </cell>
          <cell r="TJ93" t="str">
            <v>TMT/ AUTO</v>
          </cell>
        </row>
        <row r="94">
          <cell r="A94" t="str">
            <v>XS2114413565 Corp</v>
          </cell>
          <cell r="B94" t="str">
            <v>T 2 7/8 PERP nc-25</v>
          </cell>
          <cell r="C94" t="str">
            <v>XS2114413565</v>
          </cell>
          <cell r="D94">
            <v>372.16874180996416</v>
          </cell>
          <cell r="E94">
            <v>365.89040877377982</v>
          </cell>
          <cell r="F94">
            <v>363.60728766489029</v>
          </cell>
          <cell r="G94">
            <v>354.97882996559139</v>
          </cell>
          <cell r="H94">
            <v>348.67349549710747</v>
          </cell>
          <cell r="I94">
            <v>354.69681500601769</v>
          </cell>
          <cell r="J94">
            <v>385.54945159399512</v>
          </cell>
          <cell r="K94">
            <v>391.91778940451144</v>
          </cell>
          <cell r="L94">
            <v>410.18175822257996</v>
          </cell>
          <cell r="M94">
            <v>416.23707942903042</v>
          </cell>
          <cell r="N94">
            <v>424.25850492811202</v>
          </cell>
          <cell r="O94">
            <v>422.18539495933055</v>
          </cell>
          <cell r="P94">
            <v>418.98622525835037</v>
          </cell>
          <cell r="Q94">
            <v>425.11655044341086</v>
          </cell>
          <cell r="R94">
            <v>419.26824021792407</v>
          </cell>
          <cell r="S94">
            <v>414.87400712442394</v>
          </cell>
          <cell r="T94">
            <v>407.7966317027807</v>
          </cell>
          <cell r="U94">
            <v>414.16096930110456</v>
          </cell>
          <cell r="V94">
            <v>413.37892781746388</v>
          </cell>
          <cell r="W94">
            <v>414.32797816014289</v>
          </cell>
          <cell r="X94">
            <v>410.31076506578921</v>
          </cell>
          <cell r="Y94">
            <v>419.99727889001372</v>
          </cell>
          <cell r="Z94">
            <v>428.13371048963069</v>
          </cell>
          <cell r="AA94">
            <v>437.45220479214191</v>
          </cell>
          <cell r="AB94">
            <v>437.41120261716839</v>
          </cell>
          <cell r="AC94">
            <v>440.32835735857486</v>
          </cell>
          <cell r="AD94">
            <v>440.03834197461606</v>
          </cell>
          <cell r="AE94">
            <v>441.95544366788863</v>
          </cell>
          <cell r="AF94">
            <v>425.26055808234213</v>
          </cell>
          <cell r="AG94">
            <v>420.29929491055009</v>
          </cell>
          <cell r="AH94">
            <v>410.53577700161935</v>
          </cell>
          <cell r="AI94">
            <v>411.52882967841623</v>
          </cell>
          <cell r="AJ94">
            <v>416.98011884379389</v>
          </cell>
          <cell r="AK94">
            <v>422.10039045023916</v>
          </cell>
          <cell r="AL94">
            <v>427.61368290460109</v>
          </cell>
          <cell r="AM94">
            <v>435.3710943989754</v>
          </cell>
          <cell r="AN94">
            <v>435.46909959769249</v>
          </cell>
          <cell r="AO94">
            <v>433.57899933671951</v>
          </cell>
          <cell r="AP94">
            <v>435.78411630785467</v>
          </cell>
          <cell r="AQ94">
            <v>432.10992140901089</v>
          </cell>
          <cell r="AR94">
            <v>427.15265844941138</v>
          </cell>
          <cell r="AS94">
            <v>428.32472062182427</v>
          </cell>
          <cell r="AT94">
            <v>420.24629209899899</v>
          </cell>
          <cell r="AU94">
            <v>415.70105099523067</v>
          </cell>
          <cell r="AV94">
            <v>403.16938624906544</v>
          </cell>
          <cell r="AW94">
            <v>403.33939526724816</v>
          </cell>
          <cell r="AX94">
            <v>441.17040202510356</v>
          </cell>
          <cell r="AY94">
            <v>445.41962742662429</v>
          </cell>
          <cell r="AZ94">
            <v>441.49641931879523</v>
          </cell>
          <cell r="BA94">
            <v>416.49709322154524</v>
          </cell>
          <cell r="BB94">
            <v>384.17637875890733</v>
          </cell>
          <cell r="BC94">
            <v>352.98172402846814</v>
          </cell>
          <cell r="BD94">
            <v>374.79088090217112</v>
          </cell>
          <cell r="BE94">
            <v>409.12770230984688</v>
          </cell>
          <cell r="BF94">
            <v>431.24187536323069</v>
          </cell>
          <cell r="BG94">
            <v>447.15671957123277</v>
          </cell>
          <cell r="BH94">
            <v>450.66090545189383</v>
          </cell>
          <cell r="BI94">
            <v>449.96386847734453</v>
          </cell>
          <cell r="BJ94">
            <v>440.59237136328221</v>
          </cell>
          <cell r="BK94">
            <v>438.07023757588865</v>
          </cell>
          <cell r="BL94">
            <v>461.69549078500268</v>
          </cell>
          <cell r="BM94">
            <v>492.89214562153813</v>
          </cell>
          <cell r="BN94">
            <v>493.83519564592842</v>
          </cell>
          <cell r="BO94">
            <v>494.68824089598655</v>
          </cell>
          <cell r="BP94">
            <v>501.67061127805709</v>
          </cell>
          <cell r="BQ94">
            <v>517.53345272755621</v>
          </cell>
          <cell r="BR94">
            <v>529.48508670580384</v>
          </cell>
          <cell r="BS94">
            <v>539.69462827420239</v>
          </cell>
          <cell r="BT94">
            <v>539.7566315631866</v>
          </cell>
          <cell r="BU94">
            <v>529.93111036527159</v>
          </cell>
          <cell r="BV94">
            <v>526.24791498899458</v>
          </cell>
          <cell r="BW94">
            <v>523.93479228866101</v>
          </cell>
          <cell r="BX94">
            <v>531.40118834602833</v>
          </cell>
          <cell r="BY94">
            <v>527.44097827541827</v>
          </cell>
          <cell r="BZ94">
            <v>531.09017184805873</v>
          </cell>
          <cell r="CA94">
            <v>531.03116871821885</v>
          </cell>
          <cell r="CB94">
            <v>529.41208283329013</v>
          </cell>
          <cell r="CC94">
            <v>491.97109676420689</v>
          </cell>
          <cell r="CD94">
            <v>487.14784091305734</v>
          </cell>
          <cell r="CE94">
            <v>474.01314417886732</v>
          </cell>
          <cell r="CF94">
            <v>468.03282695102689</v>
          </cell>
          <cell r="CG94">
            <v>495.92430646348004</v>
          </cell>
          <cell r="CH94">
            <v>507.76193439424037</v>
          </cell>
          <cell r="CI94">
            <v>528.23302028954038</v>
          </cell>
          <cell r="CJ94">
            <v>527.89700246536734</v>
          </cell>
          <cell r="CK94">
            <v>500.92857191634175</v>
          </cell>
          <cell r="CL94">
            <v>479.60044055879115</v>
          </cell>
          <cell r="CM94">
            <v>477.85834814894201</v>
          </cell>
          <cell r="CN94">
            <v>458.30731105792523</v>
          </cell>
          <cell r="CO94">
            <v>448.68080041658874</v>
          </cell>
          <cell r="CP94">
            <v>483.59065222084524</v>
          </cell>
          <cell r="CQ94">
            <v>518.86952359986299</v>
          </cell>
          <cell r="CR94">
            <v>536.35645119953153</v>
          </cell>
          <cell r="CS94">
            <v>567.40109797275068</v>
          </cell>
          <cell r="CT94">
            <v>568.84317446815965</v>
          </cell>
          <cell r="CU94">
            <v>559.68868886554242</v>
          </cell>
          <cell r="CV94">
            <v>543.0078040226698</v>
          </cell>
          <cell r="CW94">
            <v>535.63241279268266</v>
          </cell>
          <cell r="CX94">
            <v>539.02959299719328</v>
          </cell>
          <cell r="CY94">
            <v>529.8511061214208</v>
          </cell>
          <cell r="CZ94">
            <v>525.29786459326738</v>
          </cell>
          <cell r="DA94">
            <v>533.94732340657708</v>
          </cell>
          <cell r="DB94">
            <v>617.96978040468696</v>
          </cell>
          <cell r="DC94">
            <v>643.72914681851864</v>
          </cell>
          <cell r="DD94">
            <v>623.69508410525327</v>
          </cell>
          <cell r="DE94">
            <v>621.79198315465453</v>
          </cell>
          <cell r="DF94">
            <v>620.62392119443416</v>
          </cell>
          <cell r="DG94">
            <v>599.24678723752504</v>
          </cell>
          <cell r="DH94">
            <v>502.22864087891577</v>
          </cell>
          <cell r="DI94">
            <v>473.95414104902744</v>
          </cell>
          <cell r="DJ94">
            <v>477.22331446337699</v>
          </cell>
          <cell r="DK94">
            <v>429.05575940001012</v>
          </cell>
          <cell r="DL94">
            <v>414.18297046816349</v>
          </cell>
          <cell r="DM94">
            <v>459.77738903868197</v>
          </cell>
          <cell r="DN94">
            <v>401.93532078766822</v>
          </cell>
          <cell r="DO94">
            <v>357.92798640453816</v>
          </cell>
          <cell r="DP94">
            <v>325.23425215494632</v>
          </cell>
          <cell r="DQ94">
            <v>320.62700776219367</v>
          </cell>
          <cell r="DR94">
            <v>344.47927301323415</v>
          </cell>
          <cell r="DS94">
            <v>352.59570355188845</v>
          </cell>
          <cell r="DT94">
            <v>330.13751224994661</v>
          </cell>
          <cell r="DU94">
            <v>306.85927744853501</v>
          </cell>
          <cell r="DV94">
            <v>311.68153324663643</v>
          </cell>
          <cell r="DW94">
            <v>299.8779071195126</v>
          </cell>
          <cell r="DX94">
            <v>278.25776027190688</v>
          </cell>
          <cell r="DY94">
            <v>276.29665624451633</v>
          </cell>
          <cell r="DZ94">
            <v>275.40560897862912</v>
          </cell>
          <cell r="EA94">
            <v>279.89384705865388</v>
          </cell>
          <cell r="EB94">
            <v>277.09169841778277</v>
          </cell>
          <cell r="EC94">
            <v>276.25465401649478</v>
          </cell>
          <cell r="TJ94" t="str">
            <v>TMT/ AUTO</v>
          </cell>
        </row>
        <row r="95">
          <cell r="A95" t="str">
            <v>FR0011531730 Corp</v>
          </cell>
          <cell r="B95" t="str">
            <v>ENGIFP 4 3/4 PERP nc-21</v>
          </cell>
          <cell r="C95" t="str">
            <v>FR0011531730</v>
          </cell>
          <cell r="D95">
            <v>90.393235058188438</v>
          </cell>
          <cell r="E95">
            <v>88.690526415705691</v>
          </cell>
          <cell r="F95">
            <v>84.27770856857299</v>
          </cell>
          <cell r="G95">
            <v>95.885638123154635</v>
          </cell>
          <cell r="H95">
            <v>101.09991795599461</v>
          </cell>
          <cell r="I95">
            <v>100.03731736302376</v>
          </cell>
          <cell r="J95">
            <v>105.10935096263886</v>
          </cell>
          <cell r="K95">
            <v>109.93404596269131</v>
          </cell>
          <cell r="L95">
            <v>124.02173074722289</v>
          </cell>
          <cell r="M95">
            <v>126.44310132920742</v>
          </cell>
          <cell r="N95">
            <v>128.0470868396759</v>
          </cell>
          <cell r="O95">
            <v>136.08824517309668</v>
          </cell>
          <cell r="P95">
            <v>126.03865494966507</v>
          </cell>
          <cell r="Q95">
            <v>116.89455753922462</v>
          </cell>
          <cell r="R95">
            <v>116.70241897046566</v>
          </cell>
          <cell r="S95">
            <v>115.36806437969209</v>
          </cell>
          <cell r="T95">
            <v>115.91263391435146</v>
          </cell>
          <cell r="U95">
            <v>116.66314202547073</v>
          </cell>
          <cell r="V95">
            <v>121.25429843366146</v>
          </cell>
          <cell r="W95">
            <v>124.72765421807766</v>
          </cell>
          <cell r="X95">
            <v>126.69468608498573</v>
          </cell>
          <cell r="Y95">
            <v>138.80896976828575</v>
          </cell>
          <cell r="Z95">
            <v>150.14196070790288</v>
          </cell>
          <cell r="AA95">
            <v>145.25994259893895</v>
          </cell>
          <cell r="AB95">
            <v>152.31811576843262</v>
          </cell>
          <cell r="AC95">
            <v>156.24687180697916</v>
          </cell>
          <cell r="AD95">
            <v>151.95188479483127</v>
          </cell>
          <cell r="AE95">
            <v>152.44337737679481</v>
          </cell>
          <cell r="AF95">
            <v>157.54619560897351</v>
          </cell>
          <cell r="AG95">
            <v>156.30419491589069</v>
          </cell>
          <cell r="AH95">
            <v>155.31165590047834</v>
          </cell>
          <cell r="AI95">
            <v>154.35520921289921</v>
          </cell>
          <cell r="AJ95">
            <v>157.13007229983805</v>
          </cell>
          <cell r="AK95">
            <v>161.82207491815092</v>
          </cell>
          <cell r="AL95">
            <v>162.27853671133519</v>
          </cell>
          <cell r="AM95">
            <v>158.43682687520982</v>
          </cell>
          <cell r="AN95">
            <v>159.06631953418255</v>
          </cell>
          <cell r="AO95">
            <v>160.95798212826253</v>
          </cell>
          <cell r="AP95">
            <v>159.16822728335859</v>
          </cell>
          <cell r="AQ95">
            <v>157.5727340853214</v>
          </cell>
          <cell r="AR95">
            <v>157.93259582459925</v>
          </cell>
          <cell r="AS95">
            <v>156.63964125692843</v>
          </cell>
          <cell r="AT95">
            <v>152.24062341749666</v>
          </cell>
          <cell r="AU95">
            <v>138.71767740964887</v>
          </cell>
          <cell r="AV95">
            <v>132.46839699923993</v>
          </cell>
          <cell r="AW95">
            <v>157.97718046486378</v>
          </cell>
          <cell r="AX95">
            <v>151.84573088943958</v>
          </cell>
          <cell r="AY95">
            <v>157.74258033394815</v>
          </cell>
          <cell r="AZ95">
            <v>126.10871652722359</v>
          </cell>
          <cell r="BA95">
            <v>121.03243677139282</v>
          </cell>
          <cell r="BB95">
            <v>102.18693394720555</v>
          </cell>
          <cell r="BC95">
            <v>106.71864416837691</v>
          </cell>
          <cell r="BD95">
            <v>130.23385729074477</v>
          </cell>
          <cell r="BE95">
            <v>142.35663328647615</v>
          </cell>
          <cell r="BF95">
            <v>153.45927025139329</v>
          </cell>
          <cell r="BG95">
            <v>153.82550122499464</v>
          </cell>
          <cell r="BH95">
            <v>153.70448577284813</v>
          </cell>
          <cell r="BI95">
            <v>140.69744774520396</v>
          </cell>
          <cell r="BJ95">
            <v>145.97648146033288</v>
          </cell>
          <cell r="BK95">
            <v>172.0722960227728</v>
          </cell>
          <cell r="BL95">
            <v>167.70406281590462</v>
          </cell>
          <cell r="BM95">
            <v>177.59229910314082</v>
          </cell>
          <cell r="BN95">
            <v>178.58059196233751</v>
          </cell>
          <cell r="BO95">
            <v>178.73026896893978</v>
          </cell>
          <cell r="BP95">
            <v>195.03126268088818</v>
          </cell>
          <cell r="BQ95">
            <v>210.66667140603067</v>
          </cell>
          <cell r="BR95">
            <v>212.10293374598024</v>
          </cell>
          <cell r="BS95">
            <v>214.9255660903454</v>
          </cell>
          <cell r="BT95">
            <v>202.46734375357627</v>
          </cell>
          <cell r="BU95">
            <v>199.14897267103197</v>
          </cell>
          <cell r="BV95">
            <v>194.01112365007401</v>
          </cell>
          <cell r="BW95">
            <v>198.28912603735924</v>
          </cell>
          <cell r="BX95">
            <v>201.68605100989342</v>
          </cell>
          <cell r="BY95">
            <v>210.76433299899099</v>
          </cell>
          <cell r="BZ95">
            <v>210.36625585377215</v>
          </cell>
          <cell r="CA95">
            <v>214.69202749848367</v>
          </cell>
          <cell r="CB95">
            <v>199.94300388336183</v>
          </cell>
          <cell r="CC95">
            <v>200.01518853902814</v>
          </cell>
          <cell r="CD95">
            <v>201.04381988227368</v>
          </cell>
          <cell r="CE95">
            <v>205.66894554018975</v>
          </cell>
          <cell r="CF95">
            <v>204.50549873709679</v>
          </cell>
          <cell r="CG95">
            <v>208.86311655342578</v>
          </cell>
          <cell r="CH95">
            <v>209.88856327950955</v>
          </cell>
          <cell r="CI95">
            <v>217.04652112007142</v>
          </cell>
          <cell r="CJ95">
            <v>215.39052019596099</v>
          </cell>
          <cell r="CK95">
            <v>221.84998533904553</v>
          </cell>
          <cell r="CL95">
            <v>226.32012629508972</v>
          </cell>
          <cell r="CM95">
            <v>220.67592314541341</v>
          </cell>
          <cell r="CN95">
            <v>226.04624921917917</v>
          </cell>
          <cell r="CO95">
            <v>255.68441960453987</v>
          </cell>
          <cell r="CP95">
            <v>297.94110472381112</v>
          </cell>
          <cell r="CQ95">
            <v>316.14119180321694</v>
          </cell>
          <cell r="CR95">
            <v>322.97219561517244</v>
          </cell>
          <cell r="CS95">
            <v>337.46008062303065</v>
          </cell>
          <cell r="CT95">
            <v>324.58679651618002</v>
          </cell>
          <cell r="CU95">
            <v>339.13200463294982</v>
          </cell>
          <cell r="CV95">
            <v>352.62416600823406</v>
          </cell>
          <cell r="CW95">
            <v>350.76541112482545</v>
          </cell>
          <cell r="CX95">
            <v>358.51676929652689</v>
          </cell>
          <cell r="CY95">
            <v>370.77011459589005</v>
          </cell>
          <cell r="CZ95">
            <v>375.39205563664439</v>
          </cell>
          <cell r="DA95">
            <v>412.12767613649368</v>
          </cell>
          <cell r="DB95">
            <v>409.07362827837466</v>
          </cell>
          <cell r="DC95">
            <v>395.23115901529792</v>
          </cell>
          <cell r="DD95">
            <v>401.74157803297044</v>
          </cell>
          <cell r="DE95">
            <v>410.93556777894497</v>
          </cell>
          <cell r="DF95">
            <v>305.30287806272503</v>
          </cell>
          <cell r="DG95">
            <v>232.41442200362684</v>
          </cell>
          <cell r="DH95">
            <v>181.0465471845865</v>
          </cell>
          <cell r="DI95">
            <v>174.21342029452325</v>
          </cell>
          <cell r="DJ95">
            <v>147.40425148785116</v>
          </cell>
          <cell r="DK95">
            <v>141.47449433267116</v>
          </cell>
          <cell r="DL95">
            <v>153.86053201377393</v>
          </cell>
          <cell r="DM95">
            <v>113.97638668000698</v>
          </cell>
          <cell r="DN95">
            <v>95.715791874527937</v>
          </cell>
          <cell r="DO95">
            <v>88.433633964657787</v>
          </cell>
          <cell r="DP95">
            <v>94.691406687498088</v>
          </cell>
          <cell r="DQ95">
            <v>106.23458235979079</v>
          </cell>
          <cell r="DR95">
            <v>107.72710626959801</v>
          </cell>
          <cell r="DS95">
            <v>76.846935191154472</v>
          </cell>
          <cell r="DT95">
            <v>62.896188944578171</v>
          </cell>
          <cell r="DU95">
            <v>51.261720913648603</v>
          </cell>
          <cell r="DV95">
            <v>49.988935588002207</v>
          </cell>
          <cell r="DW95">
            <v>43.073008651733396</v>
          </cell>
          <cell r="DX95">
            <v>45.28313296198845</v>
          </cell>
          <cell r="DY95">
            <v>46.200302704572678</v>
          </cell>
          <cell r="DZ95">
            <v>47.649303513169286</v>
          </cell>
          <cell r="EA95">
            <v>47.593041943311697</v>
          </cell>
          <cell r="EB95">
            <v>48.816996472477918</v>
          </cell>
          <cell r="EC95">
            <v>46.993272377848626</v>
          </cell>
          <cell r="ED95">
            <v>48.751181051135063</v>
          </cell>
          <cell r="EE95">
            <v>48.72464257478714</v>
          </cell>
          <cell r="EF95">
            <v>48.43802703022957</v>
          </cell>
          <cell r="EG95">
            <v>48.741627199649805</v>
          </cell>
          <cell r="EH95">
            <v>48.884934971928601</v>
          </cell>
          <cell r="EI95">
            <v>49.273458265662192</v>
          </cell>
          <cell r="EJ95">
            <v>50.562166677117347</v>
          </cell>
          <cell r="EK95">
            <v>52.616244746446611</v>
          </cell>
          <cell r="EL95">
            <v>52.059998282194137</v>
          </cell>
          <cell r="EM95">
            <v>52.017536720037462</v>
          </cell>
          <cell r="EN95">
            <v>53.099245015978816</v>
          </cell>
          <cell r="EO95">
            <v>52.892244900465009</v>
          </cell>
          <cell r="EP95">
            <v>53.028121899366383</v>
          </cell>
          <cell r="EQ95">
            <v>46.218348868489265</v>
          </cell>
          <cell r="ER95">
            <v>42.617608397603036</v>
          </cell>
          <cell r="ES95">
            <v>43.085747120380404</v>
          </cell>
          <cell r="ET95">
            <v>43.779993661642074</v>
          </cell>
          <cell r="EU95">
            <v>42.549669898152352</v>
          </cell>
          <cell r="EV95">
            <v>43.248162595629694</v>
          </cell>
          <cell r="EW95">
            <v>43.487008882761003</v>
          </cell>
          <cell r="EX95">
            <v>45.77037938773632</v>
          </cell>
          <cell r="EY95">
            <v>46.347856633067131</v>
          </cell>
          <cell r="EZ95">
            <v>45.291625274419779</v>
          </cell>
          <cell r="FA95">
            <v>45.597348521947865</v>
          </cell>
          <cell r="FB95">
            <v>46.74274916112423</v>
          </cell>
          <cell r="FC95">
            <v>50.926274572610851</v>
          </cell>
          <cell r="FD95">
            <v>41.809777177572251</v>
          </cell>
          <cell r="FE95">
            <v>39.754637569189072</v>
          </cell>
          <cell r="FF95">
            <v>37.700559499859807</v>
          </cell>
          <cell r="FG95">
            <v>36.044558575749399</v>
          </cell>
          <cell r="FH95">
            <v>35.972373920083044</v>
          </cell>
          <cell r="FI95">
            <v>38.029636606574059</v>
          </cell>
          <cell r="FJ95">
            <v>41.581546280980106</v>
          </cell>
          <cell r="FK95">
            <v>41.301299970746037</v>
          </cell>
          <cell r="FL95">
            <v>43.620762803554534</v>
          </cell>
          <cell r="FM95">
            <v>44.580394108295444</v>
          </cell>
          <cell r="FN95">
            <v>45.992241050004957</v>
          </cell>
          <cell r="FO95">
            <v>46.731072231531144</v>
          </cell>
          <cell r="FP95">
            <v>48.073919134736059</v>
          </cell>
          <cell r="FQ95">
            <v>47.371180281043053</v>
          </cell>
          <cell r="FR95">
            <v>48.140796095132828</v>
          </cell>
          <cell r="FS95">
            <v>48.631227138042448</v>
          </cell>
          <cell r="FT95">
            <v>51.32753633499145</v>
          </cell>
          <cell r="FU95">
            <v>51.012259235978128</v>
          </cell>
          <cell r="FV95">
            <v>51.586551864147182</v>
          </cell>
          <cell r="FW95">
            <v>51.770198120474817</v>
          </cell>
          <cell r="FX95">
            <v>53.125783492326732</v>
          </cell>
          <cell r="FY95">
            <v>55.787061900496482</v>
          </cell>
          <cell r="FZ95">
            <v>55.56626177728176</v>
          </cell>
          <cell r="GA95">
            <v>51.607782645225527</v>
          </cell>
          <cell r="GB95">
            <v>53.464414450526242</v>
          </cell>
          <cell r="GC95">
            <v>55.170307710170746</v>
          </cell>
          <cell r="GD95">
            <v>56.738200892806049</v>
          </cell>
          <cell r="GE95">
            <v>56.888939438462259</v>
          </cell>
          <cell r="GF95">
            <v>57.693586041331287</v>
          </cell>
          <cell r="GG95">
            <v>57.605478299856181</v>
          </cell>
          <cell r="GH95">
            <v>54.655461269021039</v>
          </cell>
          <cell r="GI95">
            <v>53.78499924480915</v>
          </cell>
          <cell r="GJ95">
            <v>46.425348984003072</v>
          </cell>
          <cell r="GK95">
            <v>45.825579418539995</v>
          </cell>
          <cell r="GL95">
            <v>42.824608513116836</v>
          </cell>
          <cell r="GM95">
            <v>43.41907038331032</v>
          </cell>
          <cell r="GN95">
            <v>43.90950142621994</v>
          </cell>
          <cell r="GO95">
            <v>36.599743500947952</v>
          </cell>
          <cell r="GP95">
            <v>36.669805078506464</v>
          </cell>
          <cell r="GQ95">
            <v>35.268573527336116</v>
          </cell>
          <cell r="GR95">
            <v>32.611541275382045</v>
          </cell>
          <cell r="GS95">
            <v>36.584881954193115</v>
          </cell>
          <cell r="GT95">
            <v>36.680420469045643</v>
          </cell>
          <cell r="GU95">
            <v>39.38416043937206</v>
          </cell>
          <cell r="GV95">
            <v>39.309852705597876</v>
          </cell>
          <cell r="GW95">
            <v>37.754697991609575</v>
          </cell>
          <cell r="GX95">
            <v>37.669774867296219</v>
          </cell>
          <cell r="GY95">
            <v>38.183559769392012</v>
          </cell>
          <cell r="GZ95">
            <v>30.8408941334486</v>
          </cell>
          <cell r="HA95">
            <v>30.786755641698836</v>
          </cell>
          <cell r="HB95">
            <v>31.019232694506645</v>
          </cell>
          <cell r="HC95">
            <v>34.79618864834309</v>
          </cell>
          <cell r="HD95">
            <v>33.493680229187014</v>
          </cell>
          <cell r="HE95">
            <v>32.561648939847949</v>
          </cell>
          <cell r="HF95">
            <v>35.612512180805211</v>
          </cell>
          <cell r="HG95">
            <v>35.81208152294159</v>
          </cell>
          <cell r="HH95">
            <v>40.099637761712074</v>
          </cell>
          <cell r="HI95">
            <v>42.67705458462239</v>
          </cell>
          <cell r="HJ95">
            <v>42.177069690227505</v>
          </cell>
          <cell r="HK95">
            <v>44.865948113799092</v>
          </cell>
          <cell r="HL95">
            <v>45.435994585752489</v>
          </cell>
          <cell r="HM95">
            <v>49.477273764014249</v>
          </cell>
          <cell r="HN95">
            <v>51.583367246985439</v>
          </cell>
          <cell r="HO95">
            <v>47.983688315153117</v>
          </cell>
          <cell r="HP95">
            <v>49.401904491186137</v>
          </cell>
          <cell r="HQ95">
            <v>48.070734517574309</v>
          </cell>
          <cell r="HR95">
            <v>47.095180127024655</v>
          </cell>
          <cell r="HS95">
            <v>45.872287136912348</v>
          </cell>
          <cell r="HT95">
            <v>45.671656255722048</v>
          </cell>
          <cell r="HU95">
            <v>46.262933508753783</v>
          </cell>
          <cell r="HV95">
            <v>46.117502658367158</v>
          </cell>
          <cell r="HW95">
            <v>46.504964413046835</v>
          </cell>
          <cell r="HX95">
            <v>43.27151645481586</v>
          </cell>
          <cell r="HY95">
            <v>43.45410117208958</v>
          </cell>
          <cell r="HZ95">
            <v>41.323592290878295</v>
          </cell>
          <cell r="IA95">
            <v>42.616546858549121</v>
          </cell>
          <cell r="IB95">
            <v>43.041162480115887</v>
          </cell>
          <cell r="IC95">
            <v>31.882263945341109</v>
          </cell>
          <cell r="ID95">
            <v>28.935431531667707</v>
          </cell>
          <cell r="IE95">
            <v>27.101092046499254</v>
          </cell>
          <cell r="IF95">
            <v>27.864338626265525</v>
          </cell>
          <cell r="IG95">
            <v>40.565653406381607</v>
          </cell>
          <cell r="IH95">
            <v>41.56137703895569</v>
          </cell>
          <cell r="II95">
            <v>41.671777100563048</v>
          </cell>
          <cell r="IJ95">
            <v>36.715451257824903</v>
          </cell>
          <cell r="IK95">
            <v>35.533958290815349</v>
          </cell>
          <cell r="IL95">
            <v>37.001005263328551</v>
          </cell>
          <cell r="IM95">
            <v>36.694220476746558</v>
          </cell>
          <cell r="IN95">
            <v>36.513758837580681</v>
          </cell>
          <cell r="IO95">
            <v>35.49043518960476</v>
          </cell>
          <cell r="IP95">
            <v>34.717634758353235</v>
          </cell>
          <cell r="IQ95">
            <v>35.309973550438876</v>
          </cell>
          <cell r="IR95">
            <v>34.919327178597456</v>
          </cell>
          <cell r="IS95">
            <v>35.598712173104282</v>
          </cell>
          <cell r="IT95">
            <v>34.492588478922848</v>
          </cell>
          <cell r="IU95">
            <v>33.86521889805794</v>
          </cell>
          <cell r="IV95">
            <v>40.022145410776133</v>
          </cell>
          <cell r="IW95">
            <v>43.368116508722302</v>
          </cell>
          <cell r="IX95">
            <v>43.04965479254723</v>
          </cell>
          <cell r="IY95">
            <v>46.892426167726519</v>
          </cell>
          <cell r="IZ95">
            <v>51.555767231583594</v>
          </cell>
          <cell r="JA95">
            <v>45.944471792578696</v>
          </cell>
          <cell r="JB95">
            <v>44.120747697949412</v>
          </cell>
          <cell r="JC95">
            <v>44.638778756260876</v>
          </cell>
          <cell r="JD95">
            <v>36.467051119208335</v>
          </cell>
          <cell r="JE95">
            <v>35.877896944284444</v>
          </cell>
          <cell r="JF95">
            <v>39.491375883817668</v>
          </cell>
          <cell r="JG95">
            <v>42.840531598925587</v>
          </cell>
          <cell r="JH95">
            <v>45.982687198519706</v>
          </cell>
          <cell r="JI95">
            <v>36.392743385434152</v>
          </cell>
          <cell r="JJ95">
            <v>34.787696335911754</v>
          </cell>
          <cell r="JK95">
            <v>32.714510563611988</v>
          </cell>
          <cell r="JL95">
            <v>30.165755295157435</v>
          </cell>
          <cell r="JM95">
            <v>29.518216472268104</v>
          </cell>
          <cell r="JN95">
            <v>29.72733966588974</v>
          </cell>
          <cell r="JO95">
            <v>32.45655657351017</v>
          </cell>
          <cell r="JP95">
            <v>41.388346173167228</v>
          </cell>
          <cell r="JQ95">
            <v>41.685577108263971</v>
          </cell>
          <cell r="JR95">
            <v>45.927487167716023</v>
          </cell>
          <cell r="JS95">
            <v>45.515610014796259</v>
          </cell>
          <cell r="JT95">
            <v>45.164240587949749</v>
          </cell>
          <cell r="JU95">
            <v>43.706747466921811</v>
          </cell>
          <cell r="JV95">
            <v>43.719485935568812</v>
          </cell>
          <cell r="JW95">
            <v>44.064486128091808</v>
          </cell>
          <cell r="JX95">
            <v>41.949900332689289</v>
          </cell>
          <cell r="JY95">
            <v>41.850115661621096</v>
          </cell>
          <cell r="JZ95">
            <v>46.294779680371285</v>
          </cell>
          <cell r="KA95">
            <v>50.787212956547741</v>
          </cell>
          <cell r="KB95">
            <v>46.038948768377303</v>
          </cell>
          <cell r="KC95">
            <v>41.21000761210918</v>
          </cell>
          <cell r="KD95">
            <v>41.039099824428554</v>
          </cell>
          <cell r="KE95">
            <v>45.434933046698575</v>
          </cell>
          <cell r="KF95">
            <v>45.511363858580587</v>
          </cell>
          <cell r="KG95">
            <v>44.873378887176514</v>
          </cell>
          <cell r="KH95">
            <v>42.808685427308077</v>
          </cell>
          <cell r="KI95">
            <v>51.077013118267061</v>
          </cell>
          <cell r="KJ95">
            <v>79.404182772040372</v>
          </cell>
          <cell r="KK95">
            <v>74.317287625670431</v>
          </cell>
          <cell r="KL95">
            <v>72.245163392424587</v>
          </cell>
          <cell r="KM95">
            <v>69.064792386889465</v>
          </cell>
          <cell r="KN95">
            <v>69.783454326391222</v>
          </cell>
          <cell r="KO95">
            <v>71.311009024977693</v>
          </cell>
          <cell r="KP95">
            <v>77.533750959038741</v>
          </cell>
          <cell r="KQ95">
            <v>81.149352976679793</v>
          </cell>
          <cell r="KR95">
            <v>84.33927783370018</v>
          </cell>
          <cell r="KS95">
            <v>86.784002274870872</v>
          </cell>
          <cell r="KT95">
            <v>87.593956573009493</v>
          </cell>
          <cell r="KU95">
            <v>84.932678164839743</v>
          </cell>
          <cell r="KV95">
            <v>88.22981846630573</v>
          </cell>
          <cell r="KW95">
            <v>95.400514775514608</v>
          </cell>
          <cell r="KX95">
            <v>94.779514428973201</v>
          </cell>
          <cell r="KY95">
            <v>97.9397161924839</v>
          </cell>
          <cell r="KZ95">
            <v>99.199763049483295</v>
          </cell>
          <cell r="LA95">
            <v>104.5732737404108</v>
          </cell>
          <cell r="LB95">
            <v>103.04041134655475</v>
          </cell>
          <cell r="LC95">
            <v>100.98421019911765</v>
          </cell>
          <cell r="LD95">
            <v>103.87265796482563</v>
          </cell>
          <cell r="LE95">
            <v>102.55528799891472</v>
          </cell>
          <cell r="LF95">
            <v>104.85458158969878</v>
          </cell>
          <cell r="LG95">
            <v>102.22939550936222</v>
          </cell>
          <cell r="LH95">
            <v>104.85776620686053</v>
          </cell>
          <cell r="LI95">
            <v>97.784731490612032</v>
          </cell>
          <cell r="LJ95">
            <v>94.031129395961756</v>
          </cell>
          <cell r="LK95">
            <v>93.126698122024536</v>
          </cell>
          <cell r="LL95">
            <v>89.941019421219835</v>
          </cell>
          <cell r="LM95">
            <v>88.913449617028235</v>
          </cell>
          <cell r="LN95">
            <v>92.126728333234794</v>
          </cell>
          <cell r="LO95">
            <v>92.28914380848407</v>
          </cell>
          <cell r="LP95">
            <v>92.193605293631563</v>
          </cell>
          <cell r="LQ95">
            <v>91.617189587354659</v>
          </cell>
          <cell r="LR95">
            <v>93.161728910803788</v>
          </cell>
          <cell r="LS95">
            <v>91.841174327731125</v>
          </cell>
          <cell r="LT95">
            <v>86.189540404677388</v>
          </cell>
          <cell r="LU95">
            <v>81.148291437625886</v>
          </cell>
          <cell r="LV95">
            <v>79.39675199866295</v>
          </cell>
          <cell r="LW95">
            <v>80.205644757747649</v>
          </cell>
          <cell r="LX95">
            <v>83.557985090017311</v>
          </cell>
          <cell r="LY95">
            <v>86.183171170353887</v>
          </cell>
          <cell r="LZ95">
            <v>89.988788678646088</v>
          </cell>
          <cell r="MA95">
            <v>89.869896304607394</v>
          </cell>
          <cell r="MB95">
            <v>90.571573619246479</v>
          </cell>
          <cell r="MC95">
            <v>91.658589610457426</v>
          </cell>
          <cell r="MD95">
            <v>90.4717889481783</v>
          </cell>
          <cell r="ME95">
            <v>90.944173827171326</v>
          </cell>
          <cell r="MF95">
            <v>92.687220953702919</v>
          </cell>
          <cell r="MG95">
            <v>93.139436590671536</v>
          </cell>
          <cell r="MH95">
            <v>96.472669219970697</v>
          </cell>
          <cell r="MI95">
            <v>101.4640258514881</v>
          </cell>
          <cell r="MJ95">
            <v>111.23230822563173</v>
          </cell>
          <cell r="MK95">
            <v>110.3353077250719</v>
          </cell>
          <cell r="ML95">
            <v>109.78436895608903</v>
          </cell>
          <cell r="MM95">
            <v>108.45426052153111</v>
          </cell>
          <cell r="MN95">
            <v>109.36612256884574</v>
          </cell>
          <cell r="MO95">
            <v>110.05930757105351</v>
          </cell>
          <cell r="MP95">
            <v>112.91697070419788</v>
          </cell>
          <cell r="MQ95">
            <v>113.80123273611068</v>
          </cell>
          <cell r="MR95">
            <v>116.2841725832224</v>
          </cell>
          <cell r="MS95">
            <v>118.448650714159</v>
          </cell>
          <cell r="MT95">
            <v>121.99206807613373</v>
          </cell>
          <cell r="MU95">
            <v>120.98254443585871</v>
          </cell>
          <cell r="MV95">
            <v>125.19685447990894</v>
          </cell>
          <cell r="MW95">
            <v>121.79143719494343</v>
          </cell>
          <cell r="MX95">
            <v>119.15245110690594</v>
          </cell>
          <cell r="MY95">
            <v>117.23212695837022</v>
          </cell>
          <cell r="MZ95">
            <v>109.50518418490886</v>
          </cell>
          <cell r="NA95">
            <v>113.07620156228542</v>
          </cell>
          <cell r="NB95">
            <v>117.81597343802453</v>
          </cell>
          <cell r="NC95">
            <v>117.39135781645774</v>
          </cell>
          <cell r="ND95">
            <v>128.65216410040856</v>
          </cell>
          <cell r="NE95">
            <v>133.13610506415367</v>
          </cell>
          <cell r="NF95">
            <v>135.79419885516165</v>
          </cell>
          <cell r="NG95">
            <v>138.92573906421663</v>
          </cell>
          <cell r="NH95">
            <v>138.81003130733967</v>
          </cell>
          <cell r="NI95">
            <v>138.69326201140879</v>
          </cell>
          <cell r="NJ95">
            <v>136.62432239532473</v>
          </cell>
          <cell r="NK95">
            <v>137.32599970996381</v>
          </cell>
          <cell r="NL95">
            <v>136.85786098718643</v>
          </cell>
          <cell r="NM95">
            <v>135.27722933590411</v>
          </cell>
          <cell r="NN95">
            <v>136.80690711259842</v>
          </cell>
          <cell r="NO95">
            <v>141.09977104663847</v>
          </cell>
          <cell r="NP95">
            <v>150.13559147357938</v>
          </cell>
          <cell r="NQ95">
            <v>155.916733161211</v>
          </cell>
          <cell r="NR95">
            <v>156.8179798179865</v>
          </cell>
          <cell r="NS95">
            <v>158.65762699842455</v>
          </cell>
          <cell r="NT95">
            <v>156.48253347694873</v>
          </cell>
          <cell r="NU95">
            <v>156.42308728992938</v>
          </cell>
          <cell r="NV95">
            <v>159.21068884551525</v>
          </cell>
          <cell r="NW95">
            <v>155.71928689718249</v>
          </cell>
          <cell r="NX95">
            <v>156.85937984108924</v>
          </cell>
          <cell r="NY95">
            <v>159.68095064640045</v>
          </cell>
          <cell r="NZ95">
            <v>167.82189365088939</v>
          </cell>
          <cell r="OA95">
            <v>168.84097114264964</v>
          </cell>
          <cell r="OB95">
            <v>160.39642796874048</v>
          </cell>
          <cell r="OC95">
            <v>154.66836323380471</v>
          </cell>
          <cell r="OD95">
            <v>160.18942785322665</v>
          </cell>
          <cell r="OE95">
            <v>162.6426446068287</v>
          </cell>
          <cell r="OF95">
            <v>163.1564295089245</v>
          </cell>
          <cell r="OG95">
            <v>162.33267520308493</v>
          </cell>
          <cell r="OH95">
            <v>171.49057262122631</v>
          </cell>
          <cell r="OI95">
            <v>174.18900489628317</v>
          </cell>
          <cell r="OJ95">
            <v>174.87263604700567</v>
          </cell>
          <cell r="OK95">
            <v>175.0010822725296</v>
          </cell>
          <cell r="OL95">
            <v>177.69314531326293</v>
          </cell>
          <cell r="OM95">
            <v>179.57525405585764</v>
          </cell>
          <cell r="ON95">
            <v>177.5201144474745</v>
          </cell>
          <cell r="OO95">
            <v>175.0392976784706</v>
          </cell>
          <cell r="OP95">
            <v>180.59645462572576</v>
          </cell>
          <cell r="OQ95">
            <v>194.65335477769375</v>
          </cell>
          <cell r="OR95">
            <v>204.14457545876502</v>
          </cell>
          <cell r="OS95">
            <v>211.8725797712803</v>
          </cell>
          <cell r="OT95">
            <v>212.30038001000881</v>
          </cell>
          <cell r="OU95">
            <v>206.82602310895922</v>
          </cell>
          <cell r="OV95">
            <v>232.91865305423735</v>
          </cell>
          <cell r="OW95">
            <v>236.70303978145122</v>
          </cell>
          <cell r="OX95">
            <v>247.68359975516796</v>
          </cell>
          <cell r="OY95">
            <v>253.27472595214846</v>
          </cell>
          <cell r="OZ95">
            <v>261.17257651329044</v>
          </cell>
          <cell r="PA95">
            <v>264.55994763433932</v>
          </cell>
          <cell r="PB95">
            <v>250.08904725134374</v>
          </cell>
          <cell r="PC95">
            <v>241.71456565499307</v>
          </cell>
          <cell r="PD95">
            <v>242.69012004554273</v>
          </cell>
          <cell r="PE95">
            <v>241.72836566269399</v>
          </cell>
          <cell r="PF95">
            <v>240.0107954734564</v>
          </cell>
          <cell r="PG95">
            <v>241.34939622044564</v>
          </cell>
          <cell r="PH95">
            <v>239.37705665826797</v>
          </cell>
          <cell r="PI95">
            <v>238.64671778917315</v>
          </cell>
          <cell r="PJ95">
            <v>238.04164052844047</v>
          </cell>
          <cell r="PK95">
            <v>234.9154080146551</v>
          </cell>
          <cell r="PL95">
            <v>236.42173193216325</v>
          </cell>
          <cell r="PM95">
            <v>235.5480852907896</v>
          </cell>
          <cell r="PN95">
            <v>250.56567828655241</v>
          </cell>
          <cell r="PO95">
            <v>263.51539320528508</v>
          </cell>
          <cell r="PP95">
            <v>265.81680987417701</v>
          </cell>
          <cell r="PQ95">
            <v>261.27766887962821</v>
          </cell>
          <cell r="PR95">
            <v>259.09302150666713</v>
          </cell>
          <cell r="PS95">
            <v>254.42861890375613</v>
          </cell>
          <cell r="PT95">
            <v>236.95674761533738</v>
          </cell>
          <cell r="PU95">
            <v>226.66831110477446</v>
          </cell>
          <cell r="PV95">
            <v>226.79888040840626</v>
          </cell>
          <cell r="PW95">
            <v>219.91479964375495</v>
          </cell>
          <cell r="PX95">
            <v>215.47968947649002</v>
          </cell>
          <cell r="PY95">
            <v>210.57962520360948</v>
          </cell>
          <cell r="PZ95">
            <v>207.37271572172642</v>
          </cell>
          <cell r="QA95">
            <v>210.81528687357903</v>
          </cell>
          <cell r="QB95">
            <v>210.95859464585783</v>
          </cell>
          <cell r="QC95">
            <v>212.12841068327427</v>
          </cell>
          <cell r="QD95">
            <v>216.24187451720238</v>
          </cell>
          <cell r="QE95">
            <v>199.37826510667801</v>
          </cell>
          <cell r="QF95">
            <v>192.81158451914786</v>
          </cell>
          <cell r="QG95">
            <v>180.22703903496264</v>
          </cell>
          <cell r="QH95">
            <v>171.83875743091107</v>
          </cell>
          <cell r="QI95">
            <v>163.81352218329909</v>
          </cell>
          <cell r="QJ95">
            <v>161.73078255951404</v>
          </cell>
          <cell r="QK95">
            <v>156.98357991039754</v>
          </cell>
          <cell r="QL95">
            <v>152.02513098955154</v>
          </cell>
          <cell r="QM95">
            <v>152.15251567602158</v>
          </cell>
          <cell r="QN95">
            <v>154.34140920519829</v>
          </cell>
          <cell r="QO95">
            <v>153.96987053632736</v>
          </cell>
          <cell r="QP95">
            <v>153.38496251761913</v>
          </cell>
          <cell r="QQ95">
            <v>153.1705316287279</v>
          </cell>
          <cell r="QR95">
            <v>158.59075003802775</v>
          </cell>
          <cell r="QS95">
            <v>159.69050449788568</v>
          </cell>
          <cell r="QT95">
            <v>159.42511973440645</v>
          </cell>
          <cell r="QU95">
            <v>157.77548804461955</v>
          </cell>
          <cell r="QV95">
            <v>154.03568595767021</v>
          </cell>
          <cell r="QW95">
            <v>153.1705316287279</v>
          </cell>
          <cell r="QX95">
            <v>149.71203739106653</v>
          </cell>
          <cell r="QY95">
            <v>147.57940543174743</v>
          </cell>
          <cell r="QZ95">
            <v>148.29700583219528</v>
          </cell>
          <cell r="RA95">
            <v>146.81722039103508</v>
          </cell>
          <cell r="RB95">
            <v>145.92021989047529</v>
          </cell>
          <cell r="RC95">
            <v>144.87991161763668</v>
          </cell>
          <cell r="RD95">
            <v>144.00201882004737</v>
          </cell>
          <cell r="RE95">
            <v>143.35660307526587</v>
          </cell>
          <cell r="RF95">
            <v>142.64537190914155</v>
          </cell>
          <cell r="RG95">
            <v>135.31119858562946</v>
          </cell>
          <cell r="RH95">
            <v>133.65625920057298</v>
          </cell>
          <cell r="RI95">
            <v>131.60324267029762</v>
          </cell>
          <cell r="RJ95">
            <v>126.93884006738662</v>
          </cell>
          <cell r="RK95">
            <v>127.00359394967556</v>
          </cell>
          <cell r="RL95">
            <v>129.86019554376603</v>
          </cell>
          <cell r="RM95">
            <v>131.21259629845619</v>
          </cell>
          <cell r="RN95">
            <v>130.2593342280388</v>
          </cell>
          <cell r="RO95">
            <v>130.07144181549549</v>
          </cell>
          <cell r="RP95">
            <v>128.49187170326709</v>
          </cell>
          <cell r="RQ95">
            <v>130.00244177699088</v>
          </cell>
          <cell r="RR95">
            <v>128.33901007950305</v>
          </cell>
          <cell r="RS95">
            <v>125.50151618838311</v>
          </cell>
          <cell r="RT95">
            <v>126.72122456133366</v>
          </cell>
          <cell r="RU95">
            <v>126.65965529620647</v>
          </cell>
          <cell r="RV95">
            <v>128.08636378467082</v>
          </cell>
          <cell r="RW95">
            <v>130.38990353167057</v>
          </cell>
          <cell r="RX95">
            <v>131.19879629075527</v>
          </cell>
          <cell r="RY95">
            <v>132.55650474071501</v>
          </cell>
          <cell r="RZ95">
            <v>133.48110525667667</v>
          </cell>
          <cell r="SA95">
            <v>134.15518255591394</v>
          </cell>
          <cell r="SB95">
            <v>134.42269039750099</v>
          </cell>
          <cell r="SC95">
            <v>136.74003015220163</v>
          </cell>
          <cell r="SD95">
            <v>138.22936944484712</v>
          </cell>
          <cell r="SE95">
            <v>139.39918548226359</v>
          </cell>
          <cell r="SF95">
            <v>139.86838574409484</v>
          </cell>
          <cell r="SG95">
            <v>138.81958515882491</v>
          </cell>
          <cell r="SH95">
            <v>138.88433904111386</v>
          </cell>
          <cell r="SI95">
            <v>133.53099759221078</v>
          </cell>
          <cell r="SJ95">
            <v>131.43445796072484</v>
          </cell>
          <cell r="SK95">
            <v>128.70311797499656</v>
          </cell>
          <cell r="SL95">
            <v>129.06085663616656</v>
          </cell>
          <cell r="SM95">
            <v>129.85064169228076</v>
          </cell>
          <cell r="SN95">
            <v>130.60008826434611</v>
          </cell>
          <cell r="SO95">
            <v>128.68082565486432</v>
          </cell>
          <cell r="SP95">
            <v>128.92179502010345</v>
          </cell>
          <cell r="SQ95">
            <v>129.15321053385733</v>
          </cell>
          <cell r="SR95">
            <v>130.59902672529222</v>
          </cell>
          <cell r="TJ95" t="str">
            <v>UTILS</v>
          </cell>
        </row>
        <row r="96">
          <cell r="A96" t="str">
            <v>FR0013310505 Corp</v>
          </cell>
          <cell r="B96" t="str">
            <v>ENGIFP 1 3/8 PERP nc-23</v>
          </cell>
          <cell r="C96" t="str">
            <v>FR0013310505</v>
          </cell>
          <cell r="D96">
            <v>168.83640273416043</v>
          </cell>
          <cell r="E96">
            <v>161.64221357631683</v>
          </cell>
          <cell r="F96">
            <v>160.38420780885221</v>
          </cell>
          <cell r="G96">
            <v>163.05057859885693</v>
          </cell>
          <cell r="H96">
            <v>165.74100686967373</v>
          </cell>
          <cell r="I96">
            <v>172.76980084693432</v>
          </cell>
          <cell r="J96">
            <v>175.0352136234045</v>
          </cell>
          <cell r="K96">
            <v>180.98543054425716</v>
          </cell>
          <cell r="L96">
            <v>186.68003673148155</v>
          </cell>
          <cell r="M96">
            <v>192.61421533179282</v>
          </cell>
          <cell r="N96">
            <v>195.91209499311447</v>
          </cell>
          <cell r="O96">
            <v>196.9435594829321</v>
          </cell>
          <cell r="P96">
            <v>195.99228659582138</v>
          </cell>
          <cell r="Q96">
            <v>190.06311997067928</v>
          </cell>
          <cell r="R96">
            <v>187.80171677434444</v>
          </cell>
          <cell r="S96">
            <v>187.35364619421961</v>
          </cell>
          <cell r="T96">
            <v>188.31795021677016</v>
          </cell>
          <cell r="U96">
            <v>198.94734715557098</v>
          </cell>
          <cell r="V96">
            <v>196.66489366352556</v>
          </cell>
          <cell r="W96">
            <v>200.43389899075032</v>
          </cell>
          <cell r="X96">
            <v>212.36340228843687</v>
          </cell>
          <cell r="Y96">
            <v>234.98846059715748</v>
          </cell>
          <cell r="Z96">
            <v>237.87836547970772</v>
          </cell>
          <cell r="AA96">
            <v>238.8236239966154</v>
          </cell>
          <cell r="AB96">
            <v>244.62047447729111</v>
          </cell>
          <cell r="AC96">
            <v>248.32532652235031</v>
          </cell>
          <cell r="AD96">
            <v>255.51249891495704</v>
          </cell>
          <cell r="AE96">
            <v>250.85236440265177</v>
          </cell>
          <cell r="AF96">
            <v>250.4443896238804</v>
          </cell>
          <cell r="AG96">
            <v>253.44155077505113</v>
          </cell>
          <cell r="AH96">
            <v>251.65829000985622</v>
          </cell>
          <cell r="AI96">
            <v>259.91100832343102</v>
          </cell>
          <cell r="AJ96">
            <v>263.21089277482031</v>
          </cell>
          <cell r="AK96">
            <v>267.33073636388781</v>
          </cell>
          <cell r="AL96">
            <v>273.54057359850407</v>
          </cell>
          <cell r="AM96">
            <v>280.37490293920041</v>
          </cell>
          <cell r="AN96">
            <v>283.33698026418688</v>
          </cell>
          <cell r="AO96">
            <v>283.66476344025136</v>
          </cell>
          <cell r="AP96">
            <v>277.50404356229308</v>
          </cell>
          <cell r="AQ96">
            <v>274.78955781066418</v>
          </cell>
          <cell r="AR96">
            <v>283.87326160728929</v>
          </cell>
          <cell r="AS96">
            <v>278.35708173608782</v>
          </cell>
          <cell r="AT96">
            <v>281.70808833420278</v>
          </cell>
          <cell r="AU96">
            <v>269.66330960762502</v>
          </cell>
          <cell r="AV96">
            <v>258.19691281557084</v>
          </cell>
          <cell r="AW96">
            <v>278.29593563902375</v>
          </cell>
          <cell r="AX96">
            <v>278.87531996858121</v>
          </cell>
          <cell r="AY96">
            <v>274.77953386032578</v>
          </cell>
          <cell r="AZ96">
            <v>244.36285895359515</v>
          </cell>
          <cell r="BA96">
            <v>215.61015980303287</v>
          </cell>
          <cell r="BB96">
            <v>203.74280499744415</v>
          </cell>
          <cell r="BC96">
            <v>212.97085367894172</v>
          </cell>
          <cell r="BD96">
            <v>230.586944003582</v>
          </cell>
          <cell r="BE96">
            <v>242.1144868927002</v>
          </cell>
          <cell r="BF96">
            <v>249.90008912050723</v>
          </cell>
          <cell r="BG96">
            <v>249.96123521757127</v>
          </cell>
          <cell r="BH96">
            <v>247.79205236434936</v>
          </cell>
          <cell r="BI96">
            <v>230.77439187490941</v>
          </cell>
          <cell r="BJ96">
            <v>228.08095641899109</v>
          </cell>
          <cell r="BK96">
            <v>244.73975948631764</v>
          </cell>
          <cell r="BL96">
            <v>252.29681564640998</v>
          </cell>
          <cell r="BM96">
            <v>252.72584072089197</v>
          </cell>
          <cell r="BN96">
            <v>253.95477703237535</v>
          </cell>
          <cell r="BO96">
            <v>256.32844847249987</v>
          </cell>
          <cell r="BP96">
            <v>269.17714801621435</v>
          </cell>
          <cell r="BQ96">
            <v>279.97895690083504</v>
          </cell>
          <cell r="BR96">
            <v>284.17297772240642</v>
          </cell>
          <cell r="BS96">
            <v>286.07351870656009</v>
          </cell>
          <cell r="BT96">
            <v>272.15125408160685</v>
          </cell>
          <cell r="BU96">
            <v>266.00757491922383</v>
          </cell>
          <cell r="BV96">
            <v>265.44122172510623</v>
          </cell>
          <cell r="BW96">
            <v>263.38029753553866</v>
          </cell>
          <cell r="BX96">
            <v>264.59620271158218</v>
          </cell>
          <cell r="BY96">
            <v>262.14835403895376</v>
          </cell>
          <cell r="BZ96">
            <v>263.74717411792278</v>
          </cell>
          <cell r="CA96">
            <v>260.92042012250425</v>
          </cell>
          <cell r="CB96">
            <v>237.52852961289884</v>
          </cell>
          <cell r="CC96">
            <v>227.07254701495171</v>
          </cell>
          <cell r="CD96">
            <v>216.69374883460998</v>
          </cell>
          <cell r="CE96">
            <v>194.44759584867955</v>
          </cell>
          <cell r="CF96">
            <v>206.27084527277947</v>
          </cell>
          <cell r="CG96">
            <v>209.45745908534525</v>
          </cell>
          <cell r="CH96">
            <v>216.98444339442253</v>
          </cell>
          <cell r="CI96">
            <v>223.58621708726884</v>
          </cell>
          <cell r="CJ96">
            <v>215.12700539672375</v>
          </cell>
          <cell r="CK96">
            <v>213.93114812135696</v>
          </cell>
          <cell r="CL96">
            <v>203.00003027737139</v>
          </cell>
          <cell r="CM96">
            <v>193.07732183742525</v>
          </cell>
          <cell r="CN96">
            <v>199.8685481916666</v>
          </cell>
          <cell r="CO96">
            <v>239.89117470765115</v>
          </cell>
          <cell r="CP96">
            <v>274.03074477005003</v>
          </cell>
          <cell r="CQ96">
            <v>288.39306081485751</v>
          </cell>
          <cell r="CR96">
            <v>312.61192722737792</v>
          </cell>
          <cell r="CS96">
            <v>318.04992028594017</v>
          </cell>
          <cell r="CT96">
            <v>315.11390523183343</v>
          </cell>
          <cell r="CU96">
            <v>321.82093040323258</v>
          </cell>
          <cell r="CV96">
            <v>340.73812948179244</v>
          </cell>
          <cell r="CW96">
            <v>367.44093078815933</v>
          </cell>
          <cell r="CX96">
            <v>375.04610190987586</v>
          </cell>
          <cell r="CY96">
            <v>380.20442675399778</v>
          </cell>
          <cell r="CZ96">
            <v>389.15882159125806</v>
          </cell>
          <cell r="DA96">
            <v>451.55590765750406</v>
          </cell>
          <cell r="DB96">
            <v>465.247621424675</v>
          </cell>
          <cell r="DC96">
            <v>439.69156003701687</v>
          </cell>
          <cell r="DD96">
            <v>454.78562445652489</v>
          </cell>
          <cell r="DE96">
            <v>457.41390423524382</v>
          </cell>
          <cell r="DF96">
            <v>417.60278307139873</v>
          </cell>
          <cell r="DG96">
            <v>379.76036575400832</v>
          </cell>
          <cell r="DH96">
            <v>311.90323393845557</v>
          </cell>
          <cell r="DI96">
            <v>308.21943218910695</v>
          </cell>
          <cell r="DJ96">
            <v>253.54579985857009</v>
          </cell>
          <cell r="DK96">
            <v>247.30889795804023</v>
          </cell>
          <cell r="DL96">
            <v>263.31213467323778</v>
          </cell>
          <cell r="DM96">
            <v>198.18151734972</v>
          </cell>
          <cell r="DN96">
            <v>174.63024602973459</v>
          </cell>
          <cell r="DO96">
            <v>169.11607094860076</v>
          </cell>
          <cell r="DP96">
            <v>170.39813419687749</v>
          </cell>
          <cell r="DQ96">
            <v>191.85840947628023</v>
          </cell>
          <cell r="DR96">
            <v>189.17199078559875</v>
          </cell>
          <cell r="DS96">
            <v>169.2794613391161</v>
          </cell>
          <cell r="DT96">
            <v>144.91023567152021</v>
          </cell>
          <cell r="DU96">
            <v>136.31971023154259</v>
          </cell>
          <cell r="DV96">
            <v>128.63033792698383</v>
          </cell>
          <cell r="DW96">
            <v>117.68217936742306</v>
          </cell>
          <cell r="DX96">
            <v>118.87502945768833</v>
          </cell>
          <cell r="DY96">
            <v>121.11237517321109</v>
          </cell>
          <cell r="DZ96">
            <v>123.47602266299724</v>
          </cell>
          <cell r="EA96">
            <v>123.16928978264332</v>
          </cell>
          <cell r="EB96">
            <v>125.05780202639103</v>
          </cell>
          <cell r="EC96">
            <v>125.90582822501659</v>
          </cell>
          <cell r="ED96">
            <v>125.30038162457943</v>
          </cell>
          <cell r="EE96">
            <v>128.54212716400625</v>
          </cell>
          <cell r="EF96">
            <v>128.28350924527646</v>
          </cell>
          <cell r="EG96">
            <v>126.25365930175781</v>
          </cell>
          <cell r="EH96">
            <v>123.5050921189785</v>
          </cell>
          <cell r="EI96">
            <v>125.34548940110207</v>
          </cell>
          <cell r="EJ96">
            <v>127.62092612791062</v>
          </cell>
          <cell r="EK96">
            <v>132.46951090657711</v>
          </cell>
          <cell r="EL96">
            <v>133.11004133319855</v>
          </cell>
          <cell r="EM96">
            <v>132.63691087722776</v>
          </cell>
          <cell r="EN96">
            <v>129.83220957255364</v>
          </cell>
          <cell r="EO96">
            <v>131.1072560555935</v>
          </cell>
          <cell r="EP96">
            <v>133.21930239188671</v>
          </cell>
          <cell r="EQ96">
            <v>122.95477724540234</v>
          </cell>
          <cell r="ER96">
            <v>118.90309651863575</v>
          </cell>
          <cell r="ES96">
            <v>113.59741960453987</v>
          </cell>
          <cell r="ET96">
            <v>114.58177152776719</v>
          </cell>
          <cell r="EU96">
            <v>112.97493228852748</v>
          </cell>
          <cell r="EV96">
            <v>114.47952723431588</v>
          </cell>
          <cell r="EW96">
            <v>120.05083883237839</v>
          </cell>
          <cell r="EX96">
            <v>122.64102759981155</v>
          </cell>
          <cell r="EY96">
            <v>122.68413058626652</v>
          </cell>
          <cell r="EZ96">
            <v>122.46961804902554</v>
          </cell>
          <cell r="FA96">
            <v>123.68552322506905</v>
          </cell>
          <cell r="FB96">
            <v>124.61474342143535</v>
          </cell>
          <cell r="FC96">
            <v>128.44589724075794</v>
          </cell>
          <cell r="FD96">
            <v>127.32121001279354</v>
          </cell>
          <cell r="FE96">
            <v>124.43832189548016</v>
          </cell>
          <cell r="FF96">
            <v>123.12017242598533</v>
          </cell>
          <cell r="FG96">
            <v>122.30522526347637</v>
          </cell>
          <cell r="FH96">
            <v>120.33652141702176</v>
          </cell>
          <cell r="FI96">
            <v>120.38263158857822</v>
          </cell>
          <cell r="FJ96">
            <v>122.37639531087876</v>
          </cell>
          <cell r="FK96">
            <v>122.50670666527748</v>
          </cell>
          <cell r="FL96">
            <v>123.55521187067032</v>
          </cell>
          <cell r="FM96">
            <v>124.01932077133655</v>
          </cell>
          <cell r="FN96">
            <v>125.20816128146649</v>
          </cell>
          <cell r="FO96">
            <v>125.14100081419944</v>
          </cell>
          <cell r="FP96">
            <v>127.59787104213238</v>
          </cell>
          <cell r="FQ96">
            <v>129.26986595857144</v>
          </cell>
          <cell r="FR96">
            <v>131.48916856348515</v>
          </cell>
          <cell r="FS96">
            <v>136.21445875298977</v>
          </cell>
          <cell r="FT96">
            <v>137.66993634212017</v>
          </cell>
          <cell r="FU96">
            <v>136.3557964527607</v>
          </cell>
          <cell r="FV96">
            <v>136.09216655886172</v>
          </cell>
          <cell r="FW96">
            <v>138.15509553849697</v>
          </cell>
          <cell r="FX96">
            <v>139.74188687705993</v>
          </cell>
          <cell r="FY96">
            <v>142.57064566254616</v>
          </cell>
          <cell r="FZ96">
            <v>144.11032443451882</v>
          </cell>
          <cell r="GA96">
            <v>140.93774415242672</v>
          </cell>
          <cell r="GB96">
            <v>144.06621905303001</v>
          </cell>
          <cell r="GC96">
            <v>145.66203194689749</v>
          </cell>
          <cell r="GD96">
            <v>144.21056393790246</v>
          </cell>
          <cell r="GE96">
            <v>144.34087529230118</v>
          </cell>
          <cell r="GF96">
            <v>149.5212528271675</v>
          </cell>
          <cell r="GG96">
            <v>152.54247145915031</v>
          </cell>
          <cell r="GH96">
            <v>152.60161276614664</v>
          </cell>
          <cell r="GI96">
            <v>148.60506376624107</v>
          </cell>
          <cell r="GJ96">
            <v>142.39422413659096</v>
          </cell>
          <cell r="GK96">
            <v>139.76995393800738</v>
          </cell>
          <cell r="GL96">
            <v>138.10196860170365</v>
          </cell>
          <cell r="GM96">
            <v>137.87242013895514</v>
          </cell>
          <cell r="GN96">
            <v>135.15993917739391</v>
          </cell>
          <cell r="GO96">
            <v>133.37567601716518</v>
          </cell>
          <cell r="GP96">
            <v>132.37628816843034</v>
          </cell>
          <cell r="GQ96">
            <v>129.16862406015397</v>
          </cell>
          <cell r="GR96">
            <v>123.68953280520439</v>
          </cell>
          <cell r="GS96">
            <v>124.50548236274719</v>
          </cell>
          <cell r="GT96">
            <v>123.73664537179471</v>
          </cell>
          <cell r="GU96">
            <v>129.26685877346992</v>
          </cell>
          <cell r="GV96">
            <v>132.52764981853963</v>
          </cell>
          <cell r="GW96">
            <v>132.7281288253069</v>
          </cell>
          <cell r="GX96">
            <v>129.05034144616127</v>
          </cell>
          <cell r="GY96">
            <v>127.12474058616161</v>
          </cell>
          <cell r="GZ96">
            <v>122.29018933796883</v>
          </cell>
          <cell r="HA96">
            <v>123.15926583230495</v>
          </cell>
          <cell r="HB96">
            <v>126.35891078031064</v>
          </cell>
          <cell r="HC96">
            <v>128.30856912112236</v>
          </cell>
          <cell r="HD96">
            <v>127.95271888411045</v>
          </cell>
          <cell r="HE96">
            <v>127.74823029720783</v>
          </cell>
          <cell r="HF96">
            <v>130.84863813686371</v>
          </cell>
          <cell r="HG96">
            <v>131.53828592014312</v>
          </cell>
          <cell r="HH96">
            <v>132.85643538963794</v>
          </cell>
          <cell r="HI96">
            <v>137.89948480486868</v>
          </cell>
          <cell r="HJ96">
            <v>141.4830470508337</v>
          </cell>
          <cell r="HK96">
            <v>140.84853099441528</v>
          </cell>
          <cell r="HL96">
            <v>146.62633596944809</v>
          </cell>
          <cell r="HM96">
            <v>150.00440723347663</v>
          </cell>
          <cell r="HN96">
            <v>152.01220448625088</v>
          </cell>
          <cell r="HO96">
            <v>148.4817691770792</v>
          </cell>
          <cell r="HP96">
            <v>148.68625776398181</v>
          </cell>
          <cell r="HQ96">
            <v>149.05714392650125</v>
          </cell>
          <cell r="HR96">
            <v>143.7103688160181</v>
          </cell>
          <cell r="HS96">
            <v>139.66169527435304</v>
          </cell>
          <cell r="HT96">
            <v>139.79802099895477</v>
          </cell>
          <cell r="HU96">
            <v>140.40246520435809</v>
          </cell>
          <cell r="HV96">
            <v>142.05741940522194</v>
          </cell>
          <cell r="HW96">
            <v>141.8499236332178</v>
          </cell>
          <cell r="HX96">
            <v>133.19624730610846</v>
          </cell>
          <cell r="HY96">
            <v>132.57075280499458</v>
          </cell>
          <cell r="HZ96">
            <v>128.80375226783752</v>
          </cell>
          <cell r="IA96">
            <v>137.4644453601837</v>
          </cell>
          <cell r="IB96">
            <v>136.91914246177674</v>
          </cell>
          <cell r="IC96">
            <v>123.41587896096706</v>
          </cell>
          <cell r="ID96">
            <v>116.47529574668408</v>
          </cell>
          <cell r="IE96">
            <v>114.25900032687187</v>
          </cell>
          <cell r="IF96">
            <v>116.11042395436763</v>
          </cell>
          <cell r="IG96">
            <v>154.2204807457924</v>
          </cell>
          <cell r="IH96">
            <v>153.14290608441829</v>
          </cell>
          <cell r="II96">
            <v>147.95450938928127</v>
          </cell>
          <cell r="IJ96">
            <v>144.61954111170769</v>
          </cell>
          <cell r="IK96">
            <v>141.04399802601336</v>
          </cell>
          <cell r="IL96">
            <v>146.35969889044762</v>
          </cell>
          <cell r="IM96">
            <v>147.2768903464079</v>
          </cell>
          <cell r="IN96">
            <v>141.75168891990185</v>
          </cell>
          <cell r="IO96">
            <v>140.45559214115144</v>
          </cell>
          <cell r="IP96">
            <v>139.24169175517559</v>
          </cell>
          <cell r="IQ96">
            <v>141.79378951132298</v>
          </cell>
          <cell r="IR96">
            <v>140.68113102376461</v>
          </cell>
          <cell r="IS96">
            <v>139.63663539850711</v>
          </cell>
          <cell r="IT96">
            <v>139.2066079289913</v>
          </cell>
          <cell r="IU96">
            <v>136.5733161751032</v>
          </cell>
          <cell r="IV96">
            <v>149.93925155627727</v>
          </cell>
          <cell r="IW96">
            <v>158.08471360123156</v>
          </cell>
          <cell r="IX96">
            <v>159.77274683821202</v>
          </cell>
          <cell r="IY96">
            <v>169.05091527140141</v>
          </cell>
          <cell r="IZ96">
            <v>171.77642736840249</v>
          </cell>
          <cell r="JA96">
            <v>163.44552224218847</v>
          </cell>
          <cell r="JB96">
            <v>160.5085047930479</v>
          </cell>
          <cell r="JC96">
            <v>155.33213683831693</v>
          </cell>
          <cell r="JD96">
            <v>158.32929798948763</v>
          </cell>
          <cell r="JE96">
            <v>159.62439237320422</v>
          </cell>
          <cell r="JF96">
            <v>166.96092162585259</v>
          </cell>
          <cell r="JG96">
            <v>174.7435166685581</v>
          </cell>
          <cell r="JH96">
            <v>180.95636108827591</v>
          </cell>
          <cell r="JI96">
            <v>168.50761716306209</v>
          </cell>
          <cell r="JJ96">
            <v>158.26614710235597</v>
          </cell>
          <cell r="JK96">
            <v>154.98931773674488</v>
          </cell>
          <cell r="JL96">
            <v>155.35719671416282</v>
          </cell>
          <cell r="JM96">
            <v>146.62032159924507</v>
          </cell>
          <cell r="JN96">
            <v>141.34571893119812</v>
          </cell>
          <cell r="JO96">
            <v>141.7807583758831</v>
          </cell>
          <cell r="JP96">
            <v>156.52899650871754</v>
          </cell>
          <cell r="JQ96">
            <v>163.70915213608743</v>
          </cell>
          <cell r="JR96">
            <v>173.05949301171302</v>
          </cell>
          <cell r="JS96">
            <v>174.17916826450826</v>
          </cell>
          <cell r="JT96">
            <v>173.24393369793893</v>
          </cell>
          <cell r="JU96">
            <v>161.22421484720707</v>
          </cell>
          <cell r="JV96">
            <v>151.86585481131075</v>
          </cell>
          <cell r="JW96">
            <v>151.67239256978036</v>
          </cell>
          <cell r="JX96">
            <v>151.28346329665183</v>
          </cell>
          <cell r="JY96">
            <v>151.73353866684437</v>
          </cell>
          <cell r="JZ96">
            <v>160.17270245671273</v>
          </cell>
          <cell r="KA96">
            <v>162.62756789457799</v>
          </cell>
          <cell r="KB96">
            <v>153.08175998735427</v>
          </cell>
          <cell r="KC96">
            <v>142.85332106208801</v>
          </cell>
          <cell r="KD96">
            <v>141.95617750680447</v>
          </cell>
          <cell r="KE96">
            <v>143.85371130585671</v>
          </cell>
          <cell r="KF96">
            <v>146.57822100782394</v>
          </cell>
          <cell r="KG96">
            <v>147.58061604166031</v>
          </cell>
          <cell r="KH96">
            <v>162.31983261919021</v>
          </cell>
          <cell r="KI96">
            <v>169.19325536620616</v>
          </cell>
          <cell r="KJ96">
            <v>174.47888437962533</v>
          </cell>
          <cell r="KK96">
            <v>170.28285876798631</v>
          </cell>
          <cell r="KL96">
            <v>164.98119143402576</v>
          </cell>
          <cell r="KM96">
            <v>160.82125204360486</v>
          </cell>
          <cell r="KN96">
            <v>161.10994181334971</v>
          </cell>
          <cell r="KO96">
            <v>168.12369986510276</v>
          </cell>
          <cell r="KP96">
            <v>191.68198795032501</v>
          </cell>
          <cell r="KQ96">
            <v>201.75104606521131</v>
          </cell>
          <cell r="KR96">
            <v>202.35047829544544</v>
          </cell>
          <cell r="KS96">
            <v>202.23119328641891</v>
          </cell>
          <cell r="KT96">
            <v>204.94567903804779</v>
          </cell>
          <cell r="KU96">
            <v>198.13239999306202</v>
          </cell>
          <cell r="KV96">
            <v>210.74954628396034</v>
          </cell>
          <cell r="KW96">
            <v>221.79092758166789</v>
          </cell>
          <cell r="KX96">
            <v>225.0958240082264</v>
          </cell>
          <cell r="KY96">
            <v>227.89350854766369</v>
          </cell>
          <cell r="KZ96">
            <v>242.31296110939979</v>
          </cell>
          <cell r="LA96">
            <v>257.44411414515974</v>
          </cell>
          <cell r="LB96">
            <v>253.85654231905937</v>
          </cell>
          <cell r="LC96">
            <v>249.2735922243595</v>
          </cell>
          <cell r="LD96">
            <v>250.51956925141812</v>
          </cell>
          <cell r="LE96">
            <v>245.45346475040913</v>
          </cell>
          <cell r="LF96">
            <v>245.61485035085678</v>
          </cell>
          <cell r="LG96">
            <v>243.94285543441774</v>
          </cell>
          <cell r="LH96">
            <v>245.10362888360024</v>
          </cell>
          <cell r="LI96">
            <v>228.57212998557091</v>
          </cell>
          <cell r="LJ96">
            <v>219.74203213250638</v>
          </cell>
          <cell r="LK96">
            <v>214.50151089560987</v>
          </cell>
          <cell r="LL96">
            <v>212.71925252544881</v>
          </cell>
          <cell r="LM96">
            <v>212.73629324102401</v>
          </cell>
          <cell r="LN96">
            <v>216.16147707164288</v>
          </cell>
          <cell r="LO96">
            <v>211.55346710109711</v>
          </cell>
          <cell r="LP96">
            <v>210.44882777380943</v>
          </cell>
          <cell r="LQ96">
            <v>202.08584600651264</v>
          </cell>
          <cell r="LR96">
            <v>204.1628085166216</v>
          </cell>
          <cell r="LS96">
            <v>197.44174981474876</v>
          </cell>
          <cell r="LT96">
            <v>182.95313199567795</v>
          </cell>
          <cell r="LU96">
            <v>166.93886893510819</v>
          </cell>
          <cell r="LV96">
            <v>166.91280666422844</v>
          </cell>
          <cell r="LW96">
            <v>164.47999391710758</v>
          </cell>
          <cell r="LX96">
            <v>171.92879141354561</v>
          </cell>
          <cell r="LY96">
            <v>180.33487616729735</v>
          </cell>
          <cell r="LZ96">
            <v>185.50222256672382</v>
          </cell>
          <cell r="MA96">
            <v>185.31778188049793</v>
          </cell>
          <cell r="MB96">
            <v>184.88574962091445</v>
          </cell>
          <cell r="MC96">
            <v>186.28008111298084</v>
          </cell>
          <cell r="MD96">
            <v>186.17883921456337</v>
          </cell>
          <cell r="ME96">
            <v>181.79837291669847</v>
          </cell>
          <cell r="MF96">
            <v>180.43712046074867</v>
          </cell>
          <cell r="MG96">
            <v>179.89382235240936</v>
          </cell>
          <cell r="MH96">
            <v>192.32452316701412</v>
          </cell>
          <cell r="MI96">
            <v>206.55953504252435</v>
          </cell>
          <cell r="MJ96">
            <v>211.75294371283056</v>
          </cell>
          <cell r="MK96">
            <v>209.20986751198768</v>
          </cell>
          <cell r="ML96">
            <v>209.96667576253415</v>
          </cell>
          <cell r="MM96">
            <v>206.97653137660026</v>
          </cell>
          <cell r="MN96">
            <v>207.32736963844297</v>
          </cell>
          <cell r="MO96">
            <v>203.84805647599697</v>
          </cell>
          <cell r="MP96">
            <v>206.69084879195691</v>
          </cell>
          <cell r="MQ96">
            <v>204.30414621639252</v>
          </cell>
          <cell r="MR96">
            <v>216.22663274884223</v>
          </cell>
          <cell r="MS96">
            <v>233.02978070104123</v>
          </cell>
          <cell r="MT96">
            <v>237.06341831719877</v>
          </cell>
          <cell r="MU96">
            <v>242.2357766917944</v>
          </cell>
          <cell r="MV96">
            <v>250.51455727624892</v>
          </cell>
          <cell r="MW96">
            <v>244.21049490845203</v>
          </cell>
          <cell r="MX96">
            <v>239.11933053159714</v>
          </cell>
          <cell r="MY96">
            <v>226.77884527003764</v>
          </cell>
          <cell r="MZ96">
            <v>209.24996331334114</v>
          </cell>
          <cell r="NA96">
            <v>215.37459697008134</v>
          </cell>
          <cell r="NB96">
            <v>228.55308447992803</v>
          </cell>
          <cell r="NC96">
            <v>227.95966661989689</v>
          </cell>
          <cell r="ND96">
            <v>237.89841338038445</v>
          </cell>
          <cell r="NE96">
            <v>245.04148039150238</v>
          </cell>
          <cell r="NF96">
            <v>251.43876549744604</v>
          </cell>
          <cell r="NG96">
            <v>255.20075405943393</v>
          </cell>
          <cell r="NH96">
            <v>253.44656275022029</v>
          </cell>
          <cell r="NI96">
            <v>249.02600065100194</v>
          </cell>
          <cell r="NJ96">
            <v>242.79411072564125</v>
          </cell>
          <cell r="NK96">
            <v>243.02065200328826</v>
          </cell>
          <cell r="NL96">
            <v>242.16059706425665</v>
          </cell>
          <cell r="NM96">
            <v>239.04014132392405</v>
          </cell>
          <cell r="NN96">
            <v>240.9045960868597</v>
          </cell>
          <cell r="NO96">
            <v>251.09594639587402</v>
          </cell>
          <cell r="NP96">
            <v>259.1552024679184</v>
          </cell>
          <cell r="NQ96">
            <v>263.71710226690766</v>
          </cell>
          <cell r="NR96">
            <v>256.39159935963153</v>
          </cell>
          <cell r="NS96">
            <v>251.04783143424987</v>
          </cell>
          <cell r="NT96">
            <v>249.91211786091327</v>
          </cell>
          <cell r="NU96">
            <v>252.2035929082632</v>
          </cell>
          <cell r="NV96">
            <v>258.48359779524804</v>
          </cell>
          <cell r="NW96">
            <v>253.89764051544665</v>
          </cell>
          <cell r="NX96">
            <v>253.26011727392674</v>
          </cell>
          <cell r="NY96">
            <v>265.04828287184239</v>
          </cell>
          <cell r="NZ96">
            <v>289.61898994123936</v>
          </cell>
          <cell r="OA96">
            <v>292.01371167707441</v>
          </cell>
          <cell r="OB96">
            <v>273.29799400031567</v>
          </cell>
          <cell r="OC96">
            <v>260.03229812252522</v>
          </cell>
          <cell r="OD96">
            <v>265.62265522623062</v>
          </cell>
          <cell r="OE96">
            <v>274.99504879260064</v>
          </cell>
          <cell r="OF96">
            <v>276.14980787158015</v>
          </cell>
          <cell r="OG96">
            <v>280.54130051481724</v>
          </cell>
          <cell r="OH96">
            <v>296.37613486433031</v>
          </cell>
          <cell r="OI96">
            <v>304.59577414178847</v>
          </cell>
          <cell r="OJ96">
            <v>306.09736190247537</v>
          </cell>
          <cell r="OK96">
            <v>307.29522396790981</v>
          </cell>
          <cell r="OL96">
            <v>312.36433565402029</v>
          </cell>
          <cell r="OM96">
            <v>312.29717518675324</v>
          </cell>
          <cell r="ON96">
            <v>306.62562408530709</v>
          </cell>
          <cell r="OO96">
            <v>300.6734023743868</v>
          </cell>
          <cell r="OP96">
            <v>307.01655814850329</v>
          </cell>
          <cell r="OQ96">
            <v>333.00765898084637</v>
          </cell>
          <cell r="OR96">
            <v>331.69953346168995</v>
          </cell>
          <cell r="OS96">
            <v>340.41836546599865</v>
          </cell>
          <cell r="OT96">
            <v>336.51203201913836</v>
          </cell>
          <cell r="OU96">
            <v>331.46998499894141</v>
          </cell>
          <cell r="OV96">
            <v>335.65598666024209</v>
          </cell>
          <cell r="OW96">
            <v>333.92986241197588</v>
          </cell>
          <cell r="OX96">
            <v>347.51331751549242</v>
          </cell>
          <cell r="OY96">
            <v>350.18169309556487</v>
          </cell>
          <cell r="OZ96">
            <v>353.63795117223265</v>
          </cell>
          <cell r="PA96">
            <v>360.14850691699985</v>
          </cell>
          <cell r="PB96">
            <v>341.36262158787252</v>
          </cell>
          <cell r="PC96">
            <v>333.27529845488073</v>
          </cell>
          <cell r="PD96">
            <v>332.33805909824372</v>
          </cell>
          <cell r="PE96">
            <v>330.7041551930904</v>
          </cell>
          <cell r="PF96">
            <v>327.80923833537105</v>
          </cell>
          <cell r="PG96">
            <v>327.32608392906189</v>
          </cell>
          <cell r="PH96">
            <v>325.43857408034802</v>
          </cell>
          <cell r="PI96">
            <v>321.5522885341644</v>
          </cell>
          <cell r="PJ96">
            <v>317.67803172838688</v>
          </cell>
          <cell r="PK96">
            <v>313.77370307159424</v>
          </cell>
          <cell r="PL96">
            <v>313.04596427702904</v>
          </cell>
          <cell r="PM96">
            <v>310.22722944188115</v>
          </cell>
          <cell r="PN96">
            <v>320.7112791007757</v>
          </cell>
          <cell r="PO96">
            <v>331.1241587122679</v>
          </cell>
          <cell r="PP96">
            <v>332.75806261742116</v>
          </cell>
          <cell r="PQ96">
            <v>329.23063449335098</v>
          </cell>
          <cell r="PR96">
            <v>324.55045208036898</v>
          </cell>
          <cell r="PS96">
            <v>319.44525417304038</v>
          </cell>
          <cell r="PT96">
            <v>303.78684134948253</v>
          </cell>
          <cell r="PU96">
            <v>293.30279169058798</v>
          </cell>
          <cell r="PV96">
            <v>289.87861025500297</v>
          </cell>
          <cell r="PW96">
            <v>282.32656607007976</v>
          </cell>
          <cell r="PX96">
            <v>276.17887732756139</v>
          </cell>
          <cell r="PY96">
            <v>271.57888651728632</v>
          </cell>
          <cell r="PZ96">
            <v>269.01275523066522</v>
          </cell>
          <cell r="QA96">
            <v>276.53673235464095</v>
          </cell>
          <cell r="QB96">
            <v>276.13577434110641</v>
          </cell>
          <cell r="QC96">
            <v>277.22136816275122</v>
          </cell>
          <cell r="QD96">
            <v>284.91074046730995</v>
          </cell>
          <cell r="QE96">
            <v>275.94231209957599</v>
          </cell>
          <cell r="QF96">
            <v>270.6977812825441</v>
          </cell>
          <cell r="QG96">
            <v>259.7095269216299</v>
          </cell>
          <cell r="QH96">
            <v>249.50614787220954</v>
          </cell>
          <cell r="QI96">
            <v>243.03067595362663</v>
          </cell>
          <cell r="QJ96">
            <v>241.8468474186659</v>
          </cell>
          <cell r="QK96">
            <v>236.26851905536651</v>
          </cell>
          <cell r="QL96">
            <v>230.71525056791305</v>
          </cell>
          <cell r="QM96">
            <v>231.92514137375355</v>
          </cell>
          <cell r="QN96">
            <v>234.49427984547614</v>
          </cell>
          <cell r="QO96">
            <v>234.78798159039022</v>
          </cell>
          <cell r="QP96">
            <v>234.03919250011444</v>
          </cell>
          <cell r="QQ96">
            <v>240.49160933291913</v>
          </cell>
          <cell r="QR96">
            <v>253.05663108205795</v>
          </cell>
          <cell r="QS96">
            <v>258.98880489230157</v>
          </cell>
          <cell r="QT96">
            <v>262.08420075678828</v>
          </cell>
          <cell r="QU96">
            <v>264.23433810436728</v>
          </cell>
          <cell r="QV96">
            <v>259.09004679071904</v>
          </cell>
          <cell r="QW96">
            <v>258.15481222414974</v>
          </cell>
          <cell r="QX96">
            <v>255.72099708199502</v>
          </cell>
          <cell r="QY96">
            <v>253.08870772314071</v>
          </cell>
          <cell r="QZ96">
            <v>256.80258132350446</v>
          </cell>
          <cell r="RA96">
            <v>256.07183534383773</v>
          </cell>
          <cell r="RB96">
            <v>253.66207768249512</v>
          </cell>
          <cell r="RC96">
            <v>253.2510957186222</v>
          </cell>
          <cell r="RD96">
            <v>250.79121830558776</v>
          </cell>
          <cell r="RE96">
            <v>250.1917860753536</v>
          </cell>
          <cell r="RF96">
            <v>250.46443752455713</v>
          </cell>
          <cell r="RG96">
            <v>243.39554774594305</v>
          </cell>
          <cell r="RH96">
            <v>243.62810339379311</v>
          </cell>
          <cell r="RI96">
            <v>237.93049002146719</v>
          </cell>
          <cell r="RJ96">
            <v>228.61022099685667</v>
          </cell>
          <cell r="RK96">
            <v>227.84539358603953</v>
          </cell>
          <cell r="RL96">
            <v>229.54044358825684</v>
          </cell>
          <cell r="RM96">
            <v>232.95961304867268</v>
          </cell>
          <cell r="RN96">
            <v>230.48469971013068</v>
          </cell>
          <cell r="RO96">
            <v>231.5873342473507</v>
          </cell>
          <cell r="RP96">
            <v>226.96930032646657</v>
          </cell>
          <cell r="RQ96">
            <v>226.97130511653424</v>
          </cell>
          <cell r="RR96">
            <v>222.14878260874747</v>
          </cell>
          <cell r="RS96">
            <v>211.01217378282547</v>
          </cell>
          <cell r="RT96">
            <v>211.53542399048806</v>
          </cell>
          <cell r="RU96">
            <v>210.61422295439243</v>
          </cell>
          <cell r="RV96">
            <v>210.86081213271618</v>
          </cell>
          <cell r="RW96">
            <v>213.02598540580271</v>
          </cell>
          <cell r="RX96">
            <v>212.846556694746</v>
          </cell>
          <cell r="RY96">
            <v>213.93014572632313</v>
          </cell>
          <cell r="RZ96">
            <v>216.66467937862873</v>
          </cell>
          <cell r="SA96">
            <v>217.78335223639013</v>
          </cell>
          <cell r="SB96">
            <v>217.62497382104397</v>
          </cell>
          <cell r="SC96">
            <v>221.17044505572318</v>
          </cell>
          <cell r="SD96">
            <v>222.7973321956396</v>
          </cell>
          <cell r="SE96">
            <v>224.30693911659716</v>
          </cell>
          <cell r="SF96">
            <v>225.54990895855425</v>
          </cell>
          <cell r="SG96">
            <v>224.57157140552997</v>
          </cell>
          <cell r="SH96">
            <v>224.6357246876955</v>
          </cell>
          <cell r="SI96">
            <v>221.46013722050191</v>
          </cell>
          <cell r="SJ96">
            <v>218.84388618218898</v>
          </cell>
          <cell r="SK96">
            <v>214.46241748929023</v>
          </cell>
          <cell r="SL96">
            <v>214.99669404232503</v>
          </cell>
          <cell r="SM96">
            <v>216.48725545763969</v>
          </cell>
          <cell r="SN96">
            <v>215.20118262922765</v>
          </cell>
          <cell r="SO96">
            <v>214.25291692721845</v>
          </cell>
          <cell r="SP96">
            <v>213.03099738097191</v>
          </cell>
          <cell r="SQ96">
            <v>214.92853118002415</v>
          </cell>
          <cell r="SR96">
            <v>222.28811551845075</v>
          </cell>
          <cell r="TJ96" t="str">
            <v>UTILS</v>
          </cell>
        </row>
        <row r="97">
          <cell r="A97" t="str">
            <v>FR0011942283 Corp</v>
          </cell>
          <cell r="B97" t="str">
            <v>ENGIFP 3 7/8 PERP nc-24</v>
          </cell>
          <cell r="C97" t="str">
            <v>FR0011942283</v>
          </cell>
          <cell r="D97">
            <v>178.23830996215344</v>
          </cell>
          <cell r="E97">
            <v>177.39281990170477</v>
          </cell>
          <cell r="F97">
            <v>176.33020399141313</v>
          </cell>
          <cell r="G97">
            <v>178.81564459514618</v>
          </cell>
          <cell r="H97">
            <v>181.17701328468323</v>
          </cell>
          <cell r="I97">
            <v>186.2659629266262</v>
          </cell>
          <cell r="J97">
            <v>189.0615833158493</v>
          </cell>
          <cell r="K97">
            <v>192.51358415436744</v>
          </cell>
          <cell r="L97">
            <v>195.25917554593084</v>
          </cell>
          <cell r="M97">
            <v>202.40231583178044</v>
          </cell>
          <cell r="N97">
            <v>204.22237076663973</v>
          </cell>
          <cell r="O97">
            <v>204.53655287194252</v>
          </cell>
          <cell r="P97">
            <v>204.39447051858903</v>
          </cell>
          <cell r="Q97">
            <v>200.88143430292604</v>
          </cell>
          <cell r="R97">
            <v>200.86442444372176</v>
          </cell>
          <cell r="S97">
            <v>198.96032079279422</v>
          </cell>
          <cell r="T97">
            <v>199.26049477875233</v>
          </cell>
          <cell r="U97">
            <v>202.92261740744115</v>
          </cell>
          <cell r="V97">
            <v>203.97222577834131</v>
          </cell>
          <cell r="W97">
            <v>204.14432553029062</v>
          </cell>
          <cell r="X97">
            <v>212.7663229869604</v>
          </cell>
          <cell r="Y97">
            <v>221.85659186172487</v>
          </cell>
          <cell r="Z97">
            <v>224.12490661561489</v>
          </cell>
          <cell r="AA97">
            <v>226.38721788978577</v>
          </cell>
          <cell r="AB97">
            <v>228.93669561052323</v>
          </cell>
          <cell r="AC97">
            <v>228.44240911364557</v>
          </cell>
          <cell r="AD97">
            <v>233.54536687493325</v>
          </cell>
          <cell r="AE97">
            <v>232.64784665691852</v>
          </cell>
          <cell r="AF97">
            <v>231.98346156799792</v>
          </cell>
          <cell r="AG97">
            <v>231.74832527899741</v>
          </cell>
          <cell r="AH97">
            <v>231.87639951300619</v>
          </cell>
          <cell r="AI97">
            <v>235.01421824622153</v>
          </cell>
          <cell r="AJ97">
            <v>234.49491725051405</v>
          </cell>
          <cell r="AK97">
            <v>235.2413498955965</v>
          </cell>
          <cell r="AL97">
            <v>238.48923242366314</v>
          </cell>
          <cell r="AM97">
            <v>240.14519224619866</v>
          </cell>
          <cell r="AN97">
            <v>239.79298810267449</v>
          </cell>
          <cell r="AO97">
            <v>238.45121038544175</v>
          </cell>
          <cell r="AP97">
            <v>236.81726332187654</v>
          </cell>
          <cell r="AQ97">
            <v>235.71762595331668</v>
          </cell>
          <cell r="AR97">
            <v>238.70635827350617</v>
          </cell>
          <cell r="AS97">
            <v>233.48533207774162</v>
          </cell>
          <cell r="AT97">
            <v>233.09910821580885</v>
          </cell>
          <cell r="AU97">
            <v>223.56158010196685</v>
          </cell>
          <cell r="AV97">
            <v>216.90772341322901</v>
          </cell>
          <cell r="AW97">
            <v>228.74158251965048</v>
          </cell>
          <cell r="AX97">
            <v>224.61619137263298</v>
          </cell>
          <cell r="AY97">
            <v>222.20679484534264</v>
          </cell>
          <cell r="AZ97">
            <v>199.36955799365043</v>
          </cell>
          <cell r="BA97">
            <v>190.69352921950818</v>
          </cell>
          <cell r="BB97">
            <v>187.63875862240792</v>
          </cell>
          <cell r="BC97">
            <v>194.08749642074108</v>
          </cell>
          <cell r="BD97">
            <v>206.10946455836296</v>
          </cell>
          <cell r="BE97">
            <v>215.45288016128541</v>
          </cell>
          <cell r="BF97">
            <v>223.89477322638032</v>
          </cell>
          <cell r="BG97">
            <v>224.75827372598647</v>
          </cell>
          <cell r="BH97">
            <v>223.99483122169971</v>
          </cell>
          <cell r="BI97">
            <v>221.28926302826406</v>
          </cell>
          <cell r="BJ97">
            <v>222.16577106726172</v>
          </cell>
          <cell r="BK97">
            <v>237.57170060658456</v>
          </cell>
          <cell r="BL97">
            <v>243.6142029439211</v>
          </cell>
          <cell r="BM97">
            <v>245.39323410069943</v>
          </cell>
          <cell r="BN97">
            <v>247.17326583743096</v>
          </cell>
          <cell r="BO97">
            <v>248.42399077892304</v>
          </cell>
          <cell r="BP97">
            <v>260.54301517200469</v>
          </cell>
          <cell r="BQ97">
            <v>269.62427882719044</v>
          </cell>
          <cell r="BR97">
            <v>274.52912175774577</v>
          </cell>
          <cell r="BS97">
            <v>276.39020047068595</v>
          </cell>
          <cell r="BT97">
            <v>270.20561577999592</v>
          </cell>
          <cell r="BU97">
            <v>267.45402090871335</v>
          </cell>
          <cell r="BV97">
            <v>266.76562190091607</v>
          </cell>
          <cell r="BW97">
            <v>264.90854550778863</v>
          </cell>
          <cell r="BX97">
            <v>265.648974673152</v>
          </cell>
          <cell r="BY97">
            <v>267.02777384865283</v>
          </cell>
          <cell r="BZ97">
            <v>271.27323459005356</v>
          </cell>
          <cell r="CA97">
            <v>268.92287228000163</v>
          </cell>
          <cell r="CB97">
            <v>255.03482252967359</v>
          </cell>
          <cell r="CC97">
            <v>247.2443070141077</v>
          </cell>
          <cell r="CD97">
            <v>245.19211753010751</v>
          </cell>
          <cell r="CE97">
            <v>240.75454543769359</v>
          </cell>
          <cell r="CF97">
            <v>245.40824279999731</v>
          </cell>
          <cell r="CG97">
            <v>246.58692598485945</v>
          </cell>
          <cell r="CH97">
            <v>250.65428349459171</v>
          </cell>
          <cell r="CI97">
            <v>256.20349991500376</v>
          </cell>
          <cell r="CJ97">
            <v>250.62426609599592</v>
          </cell>
          <cell r="CK97">
            <v>249.91785664904117</v>
          </cell>
          <cell r="CL97">
            <v>251.24162392711639</v>
          </cell>
          <cell r="CM97">
            <v>245.47328049695491</v>
          </cell>
          <cell r="CN97">
            <v>246.31076591777801</v>
          </cell>
          <cell r="CO97">
            <v>272.37387253856662</v>
          </cell>
          <cell r="CP97">
            <v>303.72004131221769</v>
          </cell>
          <cell r="CQ97">
            <v>322.27679712414738</v>
          </cell>
          <cell r="CR97">
            <v>343.19892394542694</v>
          </cell>
          <cell r="CS97">
            <v>348.05173671841624</v>
          </cell>
          <cell r="CT97">
            <v>350.31104625272752</v>
          </cell>
          <cell r="CU97">
            <v>354.86168387985231</v>
          </cell>
          <cell r="CV97">
            <v>378.72451518356797</v>
          </cell>
          <cell r="CW97">
            <v>388.42113550996783</v>
          </cell>
          <cell r="CX97">
            <v>396.54284299004075</v>
          </cell>
          <cell r="CY97">
            <v>397.75754705321788</v>
          </cell>
          <cell r="CZ97">
            <v>397.55943222248555</v>
          </cell>
          <cell r="DA97">
            <v>435.94568154680729</v>
          </cell>
          <cell r="DB97">
            <v>440.88454419577124</v>
          </cell>
          <cell r="DC97">
            <v>421.21414289593702</v>
          </cell>
          <cell r="DD97">
            <v>426.33411051642895</v>
          </cell>
          <cell r="DE97">
            <v>433.21810059440134</v>
          </cell>
          <cell r="DF97">
            <v>391.89915142726903</v>
          </cell>
          <cell r="DG97">
            <v>363.26055200695993</v>
          </cell>
          <cell r="DH97">
            <v>286.27693098819253</v>
          </cell>
          <cell r="DI97">
            <v>285.17229071986674</v>
          </cell>
          <cell r="DJ97">
            <v>243.43009623253343</v>
          </cell>
          <cell r="DK97">
            <v>238.14203117990493</v>
          </cell>
          <cell r="DL97">
            <v>248.58308299148081</v>
          </cell>
          <cell r="DM97">
            <v>198.42601109778883</v>
          </cell>
          <cell r="DN97">
            <v>182.19060077726843</v>
          </cell>
          <cell r="DO97">
            <v>176.0510421844721</v>
          </cell>
          <cell r="DP97">
            <v>178.7796237168312</v>
          </cell>
          <cell r="DQ97">
            <v>192.65166418790815</v>
          </cell>
          <cell r="DR97">
            <v>186.14289159238339</v>
          </cell>
          <cell r="DS97">
            <v>168.89089203941822</v>
          </cell>
          <cell r="DT97">
            <v>148.84727441704274</v>
          </cell>
          <cell r="DU97">
            <v>141.93026520061494</v>
          </cell>
          <cell r="DV97">
            <v>134.23980768036844</v>
          </cell>
          <cell r="DW97">
            <v>122.47698975062372</v>
          </cell>
          <cell r="DX97">
            <v>124.43312355911732</v>
          </cell>
          <cell r="DY97">
            <v>126.25818139374256</v>
          </cell>
          <cell r="DZ97">
            <v>128.14527518546581</v>
          </cell>
          <cell r="EA97">
            <v>127.40784775996208</v>
          </cell>
          <cell r="EB97">
            <v>128.83067245340348</v>
          </cell>
          <cell r="EC97">
            <v>128.46546077048777</v>
          </cell>
          <cell r="ED97">
            <v>128.09024328804014</v>
          </cell>
          <cell r="EE97">
            <v>130.56467751228809</v>
          </cell>
          <cell r="EF97">
            <v>131.46820121002196</v>
          </cell>
          <cell r="EG97">
            <v>128.66357560122012</v>
          </cell>
          <cell r="EH97">
            <v>126.81750558757781</v>
          </cell>
          <cell r="EI97">
            <v>129.07181222212316</v>
          </cell>
          <cell r="EJ97">
            <v>132.62186989605425</v>
          </cell>
          <cell r="EK97">
            <v>138.350190128088</v>
          </cell>
          <cell r="EL97">
            <v>139.02358043658734</v>
          </cell>
          <cell r="EM97">
            <v>137.90293088901043</v>
          </cell>
          <cell r="EN97">
            <v>135.10630991983413</v>
          </cell>
          <cell r="EO97">
            <v>134.29283841788768</v>
          </cell>
          <cell r="EP97">
            <v>138.45324986326693</v>
          </cell>
          <cell r="EQ97">
            <v>128.20931230247021</v>
          </cell>
          <cell r="ER97">
            <v>124.736299284935</v>
          </cell>
          <cell r="ES97">
            <v>120.90107632434369</v>
          </cell>
          <cell r="ET97">
            <v>120.47783100414276</v>
          </cell>
          <cell r="EU97">
            <v>118.79285436296463</v>
          </cell>
          <cell r="EV97">
            <v>120.24969877481462</v>
          </cell>
          <cell r="EW97">
            <v>126.82250848734378</v>
          </cell>
          <cell r="EX97">
            <v>128.09524618780611</v>
          </cell>
          <cell r="EY97">
            <v>126.74246209108829</v>
          </cell>
          <cell r="EZ97">
            <v>126.11409788048267</v>
          </cell>
          <cell r="FA97">
            <v>128.7005970594883</v>
          </cell>
          <cell r="FB97">
            <v>128.03921371042728</v>
          </cell>
          <cell r="FC97">
            <v>131.72034735822677</v>
          </cell>
          <cell r="FD97">
            <v>131.31611305713653</v>
          </cell>
          <cell r="FE97">
            <v>128.84768231260776</v>
          </cell>
          <cell r="FF97">
            <v>126.77047832977772</v>
          </cell>
          <cell r="FG97">
            <v>123.20040905678273</v>
          </cell>
          <cell r="FH97">
            <v>122.67910690116882</v>
          </cell>
          <cell r="FI97">
            <v>120.95710880172253</v>
          </cell>
          <cell r="FJ97">
            <v>124.67626448774338</v>
          </cell>
          <cell r="FK97">
            <v>125.11451850724221</v>
          </cell>
          <cell r="FL97">
            <v>125.92198652946949</v>
          </cell>
          <cell r="FM97">
            <v>127.0566441963911</v>
          </cell>
          <cell r="FN97">
            <v>126.96659200060368</v>
          </cell>
          <cell r="FO97">
            <v>128.24733434069157</v>
          </cell>
          <cell r="FP97">
            <v>130.16644669091701</v>
          </cell>
          <cell r="FQ97">
            <v>130.33154238319398</v>
          </cell>
          <cell r="FR97">
            <v>131.61828820300101</v>
          </cell>
          <cell r="FS97">
            <v>135.0482762825489</v>
          </cell>
          <cell r="FT97">
            <v>137.37862699353695</v>
          </cell>
          <cell r="FU97">
            <v>134.75710751616955</v>
          </cell>
          <cell r="FV97">
            <v>136.21095018815996</v>
          </cell>
          <cell r="FW97">
            <v>137.45767280983924</v>
          </cell>
          <cell r="FX97">
            <v>139.82004207932948</v>
          </cell>
          <cell r="FY97">
            <v>142.74773902237413</v>
          </cell>
          <cell r="FZ97">
            <v>144.74989950871466</v>
          </cell>
          <cell r="GA97">
            <v>139.48985069477558</v>
          </cell>
          <cell r="GB97">
            <v>143.46115252900123</v>
          </cell>
          <cell r="GC97">
            <v>144.61181947517395</v>
          </cell>
          <cell r="GD97">
            <v>144.55078409802914</v>
          </cell>
          <cell r="GE97">
            <v>144.57980091667176</v>
          </cell>
          <cell r="GF97">
            <v>147.27736447048187</v>
          </cell>
          <cell r="GG97">
            <v>150.13802255666255</v>
          </cell>
          <cell r="GH97">
            <v>149.46263108825684</v>
          </cell>
          <cell r="GI97">
            <v>148.18789222788811</v>
          </cell>
          <cell r="GJ97">
            <v>144.03048252236843</v>
          </cell>
          <cell r="GK97">
            <v>141.75416312885284</v>
          </cell>
          <cell r="GL97">
            <v>141.28689229071142</v>
          </cell>
          <cell r="GM97">
            <v>140.16224042332172</v>
          </cell>
          <cell r="GN97">
            <v>137.08745822715761</v>
          </cell>
          <cell r="GO97">
            <v>132.43876376461984</v>
          </cell>
          <cell r="GP97">
            <v>131.42917859184743</v>
          </cell>
          <cell r="GQ97">
            <v>129.34096822953222</v>
          </cell>
          <cell r="GR97">
            <v>125.49974178922177</v>
          </cell>
          <cell r="GS97">
            <v>128.94673972797395</v>
          </cell>
          <cell r="GT97">
            <v>127.56894113242626</v>
          </cell>
          <cell r="GU97">
            <v>131.01093617141248</v>
          </cell>
          <cell r="GV97">
            <v>133.63945970845225</v>
          </cell>
          <cell r="GW97">
            <v>134.10873170650007</v>
          </cell>
          <cell r="GX97">
            <v>130.17645249044895</v>
          </cell>
          <cell r="GY97">
            <v>128.0202026913166</v>
          </cell>
          <cell r="GZ97">
            <v>123.68769149398804</v>
          </cell>
          <cell r="HA97">
            <v>124.69927782666683</v>
          </cell>
          <cell r="HB97">
            <v>128.8616904319525</v>
          </cell>
          <cell r="HC97">
            <v>130.25549830675126</v>
          </cell>
          <cell r="HD97">
            <v>129.82624950683118</v>
          </cell>
          <cell r="HE97">
            <v>130.85584627866746</v>
          </cell>
          <cell r="HF97">
            <v>134.73909707701208</v>
          </cell>
          <cell r="HG97">
            <v>136.91535847520831</v>
          </cell>
          <cell r="HH97">
            <v>137.99598482465743</v>
          </cell>
          <cell r="HI97">
            <v>141.29689809024333</v>
          </cell>
          <cell r="HJ97">
            <v>144.28863215029241</v>
          </cell>
          <cell r="HK97">
            <v>144.24960953211783</v>
          </cell>
          <cell r="HL97">
            <v>150.3821640652418</v>
          </cell>
          <cell r="HM97">
            <v>155.77028711318971</v>
          </cell>
          <cell r="HN97">
            <v>159.74258952736855</v>
          </cell>
          <cell r="HO97">
            <v>155.73226507496832</v>
          </cell>
          <cell r="HP97">
            <v>155.57217228245736</v>
          </cell>
          <cell r="HQ97">
            <v>156.20153707301617</v>
          </cell>
          <cell r="HR97">
            <v>151.57485536944867</v>
          </cell>
          <cell r="HS97">
            <v>148.93932777273656</v>
          </cell>
          <cell r="HT97">
            <v>150.30311824893951</v>
          </cell>
          <cell r="HU97">
            <v>150.6703310917616</v>
          </cell>
          <cell r="HV97">
            <v>151.94406937217713</v>
          </cell>
          <cell r="HW97">
            <v>152.54541792404652</v>
          </cell>
          <cell r="HX97">
            <v>148.66717002546787</v>
          </cell>
          <cell r="HY97">
            <v>146.89714408826831</v>
          </cell>
          <cell r="HZ97">
            <v>144.23760257267952</v>
          </cell>
          <cell r="IA97">
            <v>151.01252943575383</v>
          </cell>
          <cell r="IB97">
            <v>150.27410143029692</v>
          </cell>
          <cell r="IC97">
            <v>142.22643686676025</v>
          </cell>
          <cell r="ID97">
            <v>135.31643171000479</v>
          </cell>
          <cell r="IE97">
            <v>132.79196848809718</v>
          </cell>
          <cell r="IF97">
            <v>136.13690727162361</v>
          </cell>
          <cell r="IG97">
            <v>162.58723833429812</v>
          </cell>
          <cell r="IH97">
            <v>161.75475581324102</v>
          </cell>
          <cell r="II97">
            <v>157.48928347277641</v>
          </cell>
          <cell r="IJ97">
            <v>156.39164726412295</v>
          </cell>
          <cell r="IK97">
            <v>151.32871270096302</v>
          </cell>
          <cell r="IL97">
            <v>156.90594536006449</v>
          </cell>
          <cell r="IM97">
            <v>158.36779267168046</v>
          </cell>
          <cell r="IN97">
            <v>155.08488984525204</v>
          </cell>
          <cell r="IO97">
            <v>153.14876763582231</v>
          </cell>
          <cell r="IP97">
            <v>154.28442588269709</v>
          </cell>
          <cell r="IQ97">
            <v>157.9195328526497</v>
          </cell>
          <cell r="IR97">
            <v>155.63620939946173</v>
          </cell>
          <cell r="IS97">
            <v>152.7845565328598</v>
          </cell>
          <cell r="IT97">
            <v>153.08473051881791</v>
          </cell>
          <cell r="IU97">
            <v>151.0665607532263</v>
          </cell>
          <cell r="IV97">
            <v>160.9973167886734</v>
          </cell>
          <cell r="IW97">
            <v>166.94876635026932</v>
          </cell>
          <cell r="IX97">
            <v>168.31355740642547</v>
          </cell>
          <cell r="IY97">
            <v>180.54864907407759</v>
          </cell>
          <cell r="IZ97">
            <v>182.91802240324023</v>
          </cell>
          <cell r="JA97">
            <v>174.10791591537</v>
          </cell>
          <cell r="JB97">
            <v>169.76539891850948</v>
          </cell>
          <cell r="JC97">
            <v>164.69245855581761</v>
          </cell>
          <cell r="JD97">
            <v>167.34199427187443</v>
          </cell>
          <cell r="JE97">
            <v>167.87030048716068</v>
          </cell>
          <cell r="JF97">
            <v>174.20797391068936</v>
          </cell>
          <cell r="JG97">
            <v>178.25932214117051</v>
          </cell>
          <cell r="JH97">
            <v>183.55539183342458</v>
          </cell>
          <cell r="JI97">
            <v>171.6394851708412</v>
          </cell>
          <cell r="JJ97">
            <v>162.25304462993145</v>
          </cell>
          <cell r="JK97">
            <v>159.42540568220616</v>
          </cell>
          <cell r="JL97">
            <v>159.3723749446869</v>
          </cell>
          <cell r="JM97">
            <v>152.53441154456138</v>
          </cell>
          <cell r="JN97">
            <v>150.06197848021984</v>
          </cell>
          <cell r="JO97">
            <v>149.91689438700678</v>
          </cell>
          <cell r="JP97">
            <v>160.44899897432327</v>
          </cell>
          <cell r="JQ97">
            <v>162.92843609833719</v>
          </cell>
          <cell r="JR97">
            <v>168.92291059792041</v>
          </cell>
          <cell r="JS97">
            <v>168.51067165720463</v>
          </cell>
          <cell r="JT97">
            <v>168.25452318918707</v>
          </cell>
          <cell r="JU97">
            <v>159.69456168961526</v>
          </cell>
          <cell r="JV97">
            <v>153.94923159837725</v>
          </cell>
          <cell r="JW97">
            <v>153.87118636202814</v>
          </cell>
          <cell r="JX97">
            <v>150.58127947592735</v>
          </cell>
          <cell r="JY97">
            <v>152.00310358941553</v>
          </cell>
          <cell r="JZ97">
            <v>160.21486326527597</v>
          </cell>
          <cell r="KA97">
            <v>161.15540842127803</v>
          </cell>
          <cell r="KB97">
            <v>153.49396771967412</v>
          </cell>
          <cell r="KC97">
            <v>142.40954299819469</v>
          </cell>
          <cell r="KD97">
            <v>143.28204871737958</v>
          </cell>
          <cell r="KE97">
            <v>145.35424980044365</v>
          </cell>
          <cell r="KF97">
            <v>147.0502328211069</v>
          </cell>
          <cell r="KG97">
            <v>148.1598759891987</v>
          </cell>
          <cell r="KH97">
            <v>156.55274063658715</v>
          </cell>
          <cell r="KI97">
            <v>177.57892777299881</v>
          </cell>
          <cell r="KJ97">
            <v>184.55997410643101</v>
          </cell>
          <cell r="KK97">
            <v>181.45317335176469</v>
          </cell>
          <cell r="KL97">
            <v>176.09006480264662</v>
          </cell>
          <cell r="KM97">
            <v>173.41551458775996</v>
          </cell>
          <cell r="KN97">
            <v>172.68409064197542</v>
          </cell>
          <cell r="KO97">
            <v>180.62369257056713</v>
          </cell>
          <cell r="KP97">
            <v>196.08065168750286</v>
          </cell>
          <cell r="KQ97">
            <v>207.93252123308184</v>
          </cell>
          <cell r="KR97">
            <v>210.48900301349161</v>
          </cell>
          <cell r="KS97">
            <v>213.4917434530258</v>
          </cell>
          <cell r="KT97">
            <v>214.91156640660765</v>
          </cell>
          <cell r="KU97">
            <v>208.28772711646556</v>
          </cell>
          <cell r="KV97">
            <v>215.49690567922593</v>
          </cell>
          <cell r="KW97">
            <v>224.61419021272661</v>
          </cell>
          <cell r="KX97">
            <v>224.58517339408399</v>
          </cell>
          <cell r="KY97">
            <v>226.66437853682041</v>
          </cell>
          <cell r="KZ97">
            <v>232.54878924155233</v>
          </cell>
          <cell r="LA97">
            <v>239.89804899775982</v>
          </cell>
          <cell r="LB97">
            <v>236.43003887999058</v>
          </cell>
          <cell r="LC97">
            <v>232.77191857111455</v>
          </cell>
          <cell r="LD97">
            <v>234.26978676104545</v>
          </cell>
          <cell r="LE97">
            <v>230.95986827588081</v>
          </cell>
          <cell r="LF97">
            <v>229.23987133634091</v>
          </cell>
          <cell r="LG97">
            <v>228.21227572441103</v>
          </cell>
          <cell r="LH97">
            <v>229.36194209063055</v>
          </cell>
          <cell r="LI97">
            <v>218.71176906883719</v>
          </cell>
          <cell r="LJ97">
            <v>213.85895629584792</v>
          </cell>
          <cell r="LK97">
            <v>210.02273275530339</v>
          </cell>
          <cell r="LL97">
            <v>208.6329272003174</v>
          </cell>
          <cell r="LM97">
            <v>207.66736754548549</v>
          </cell>
          <cell r="LN97">
            <v>210.68011378455162</v>
          </cell>
          <cell r="LO97">
            <v>209.68053441131116</v>
          </cell>
          <cell r="LP97">
            <v>208.68395677793023</v>
          </cell>
          <cell r="LQ97">
            <v>201.80096727991105</v>
          </cell>
          <cell r="LR97">
            <v>204.94178775298596</v>
          </cell>
          <cell r="LS97">
            <v>201.41474341797829</v>
          </cell>
          <cell r="LT97">
            <v>190.10118588721753</v>
          </cell>
          <cell r="LU97">
            <v>175.96499230849741</v>
          </cell>
          <cell r="LV97">
            <v>175.01644251286982</v>
          </cell>
          <cell r="LW97">
            <v>174.3760713428259</v>
          </cell>
          <cell r="LX97">
            <v>178.3403691173792</v>
          </cell>
          <cell r="LY97">
            <v>180.81880566143988</v>
          </cell>
          <cell r="LZ97">
            <v>183.13814999294283</v>
          </cell>
          <cell r="MA97">
            <v>181.99348652648925</v>
          </cell>
          <cell r="MB97">
            <v>181.27507012009619</v>
          </cell>
          <cell r="MC97">
            <v>178.78562719655037</v>
          </cell>
          <cell r="MD97">
            <v>178.18427864468097</v>
          </cell>
          <cell r="ME97">
            <v>174.34105104446411</v>
          </cell>
          <cell r="MF97">
            <v>172.23082792317868</v>
          </cell>
          <cell r="MG97">
            <v>171.30529146647453</v>
          </cell>
          <cell r="MH97">
            <v>182.26464369380474</v>
          </cell>
          <cell r="MI97">
            <v>194.27060255217552</v>
          </cell>
          <cell r="MJ97">
            <v>200.2760834312439</v>
          </cell>
          <cell r="MK97">
            <v>197.23231921362876</v>
          </cell>
          <cell r="ML97">
            <v>196.2007212818861</v>
          </cell>
          <cell r="MM97">
            <v>192.64165838837624</v>
          </cell>
          <cell r="MN97">
            <v>192.54260097301008</v>
          </cell>
          <cell r="MO97">
            <v>191.58104363799094</v>
          </cell>
          <cell r="MP97">
            <v>195.9645844129324</v>
          </cell>
          <cell r="MQ97">
            <v>194.29861879086496</v>
          </cell>
          <cell r="MR97">
            <v>205.7382493957281</v>
          </cell>
          <cell r="MS97">
            <v>220.96807686328887</v>
          </cell>
          <cell r="MT97">
            <v>230.58965369319915</v>
          </cell>
          <cell r="MU97">
            <v>228.18726122558118</v>
          </cell>
          <cell r="MV97">
            <v>236.01279703950883</v>
          </cell>
          <cell r="MW97">
            <v>232.79993480980394</v>
          </cell>
          <cell r="MX97">
            <v>228.40738881528378</v>
          </cell>
          <cell r="MY97">
            <v>221.87560288083554</v>
          </cell>
          <cell r="MZ97">
            <v>215.37383434498309</v>
          </cell>
          <cell r="NA97">
            <v>223.06229070532322</v>
          </cell>
          <cell r="NB97">
            <v>229.23086611676217</v>
          </cell>
          <cell r="NC97">
            <v>231.66127482306956</v>
          </cell>
          <cell r="ND97">
            <v>240.80657559525966</v>
          </cell>
          <cell r="NE97">
            <v>249.46359335029123</v>
          </cell>
          <cell r="NF97">
            <v>255.31098259675503</v>
          </cell>
          <cell r="NG97">
            <v>259.37233662676812</v>
          </cell>
          <cell r="NH97">
            <v>257.25510944581032</v>
          </cell>
          <cell r="NI97">
            <v>252.87156867086887</v>
          </cell>
          <cell r="NJ97">
            <v>248.42599193882944</v>
          </cell>
          <cell r="NK97">
            <v>249.16441994428635</v>
          </cell>
          <cell r="NL97">
            <v>249.04635150980948</v>
          </cell>
          <cell r="NM97">
            <v>246.13466384601591</v>
          </cell>
          <cell r="NN97">
            <v>249.24746808040143</v>
          </cell>
          <cell r="NO97">
            <v>256.2155068744421</v>
          </cell>
          <cell r="NP97">
            <v>259.92465676093104</v>
          </cell>
          <cell r="NQ97">
            <v>261.34147797465323</v>
          </cell>
          <cell r="NR97">
            <v>258.84403041148187</v>
          </cell>
          <cell r="NS97">
            <v>259.49240622115133</v>
          </cell>
          <cell r="NT97">
            <v>258.20766156125069</v>
          </cell>
          <cell r="NU97">
            <v>261.78973779368397</v>
          </cell>
          <cell r="NV97">
            <v>270.48377700698376</v>
          </cell>
          <cell r="NW97">
            <v>267.57108876323701</v>
          </cell>
          <cell r="NX97">
            <v>267.61711544108391</v>
          </cell>
          <cell r="NY97">
            <v>271.40531114387511</v>
          </cell>
          <cell r="NZ97">
            <v>281.53118027019502</v>
          </cell>
          <cell r="OA97">
            <v>282.93299278461933</v>
          </cell>
          <cell r="OB97">
            <v>274.94836475813389</v>
          </cell>
          <cell r="OC97">
            <v>261.48956380772592</v>
          </cell>
          <cell r="OD97">
            <v>264.23615577924255</v>
          </cell>
          <cell r="OE97">
            <v>268.3245254679918</v>
          </cell>
          <cell r="OF97">
            <v>268.86683980262279</v>
          </cell>
          <cell r="OG97">
            <v>270.95705132484437</v>
          </cell>
          <cell r="OH97">
            <v>277.59689989423748</v>
          </cell>
          <cell r="OI97">
            <v>282.53476196324823</v>
          </cell>
          <cell r="OJ97">
            <v>282.92198640513419</v>
          </cell>
          <cell r="OK97">
            <v>284.20272874522209</v>
          </cell>
          <cell r="OL97">
            <v>286.97233405566215</v>
          </cell>
          <cell r="OM97">
            <v>284.83509527564053</v>
          </cell>
          <cell r="ON97">
            <v>281.01488101434705</v>
          </cell>
          <cell r="OO97">
            <v>277.09160701787471</v>
          </cell>
          <cell r="OP97">
            <v>277.43980884158611</v>
          </cell>
          <cell r="OQ97">
            <v>294.67579911530015</v>
          </cell>
          <cell r="OR97">
            <v>289.70992080759999</v>
          </cell>
          <cell r="OS97">
            <v>299.42455157315726</v>
          </cell>
          <cell r="OT97">
            <v>297.21627161645887</v>
          </cell>
          <cell r="OU97">
            <v>293.11489438831808</v>
          </cell>
          <cell r="OV97">
            <v>304.6846003870964</v>
          </cell>
          <cell r="OW97">
            <v>304.87270941829684</v>
          </cell>
          <cell r="OX97">
            <v>314.65537962067128</v>
          </cell>
          <cell r="OY97">
            <v>319.51819819319252</v>
          </cell>
          <cell r="OZ97">
            <v>322.20975826728346</v>
          </cell>
          <cell r="PA97">
            <v>324.84228412413597</v>
          </cell>
          <cell r="PB97">
            <v>312.3490428285599</v>
          </cell>
          <cell r="PC97">
            <v>303.53993692064284</v>
          </cell>
          <cell r="PD97">
            <v>302.31622763788704</v>
          </cell>
          <cell r="PE97">
            <v>301.680859367609</v>
          </cell>
          <cell r="PF97">
            <v>298.96728653454778</v>
          </cell>
          <cell r="PG97">
            <v>298.98629755365846</v>
          </cell>
          <cell r="PH97">
            <v>298.39295364141469</v>
          </cell>
          <cell r="PI97">
            <v>296.02958379197122</v>
          </cell>
          <cell r="PJ97">
            <v>293.41807011413573</v>
          </cell>
          <cell r="PK97">
            <v>290.61544566524032</v>
          </cell>
          <cell r="PL97">
            <v>290.49037317109111</v>
          </cell>
          <cell r="PM97">
            <v>288.99350556111335</v>
          </cell>
          <cell r="PN97">
            <v>297.19225769758225</v>
          </cell>
          <cell r="PO97">
            <v>304.35540958249567</v>
          </cell>
          <cell r="PP97">
            <v>305.10084164762497</v>
          </cell>
          <cell r="PQ97">
            <v>303.08367246198657</v>
          </cell>
          <cell r="PR97">
            <v>302.91157271003721</v>
          </cell>
          <cell r="PS97">
            <v>298.19784055054186</v>
          </cell>
          <cell r="PT97">
            <v>287.73377540004253</v>
          </cell>
          <cell r="PU97">
            <v>280.50258407831188</v>
          </cell>
          <cell r="PV97">
            <v>279.39294091022015</v>
          </cell>
          <cell r="PW97">
            <v>273.97780220353604</v>
          </cell>
          <cell r="PX97">
            <v>267.21388171994687</v>
          </cell>
          <cell r="PY97">
            <v>264.98859190404414</v>
          </cell>
          <cell r="PZ97">
            <v>262.99343547737601</v>
          </cell>
          <cell r="QA97">
            <v>266.52848445200925</v>
          </cell>
          <cell r="QB97">
            <v>268.30551444888113</v>
          </cell>
          <cell r="QC97">
            <v>271.97564171719551</v>
          </cell>
          <cell r="QD97">
            <v>276.4812532464266</v>
          </cell>
          <cell r="QE97">
            <v>268.42358288335799</v>
          </cell>
          <cell r="QF97">
            <v>265.40883548438546</v>
          </cell>
          <cell r="QG97">
            <v>258.37575899338719</v>
          </cell>
          <cell r="QH97">
            <v>251.85798117828369</v>
          </cell>
          <cell r="QI97">
            <v>246.30676359796522</v>
          </cell>
          <cell r="QJ97">
            <v>244.64980319547655</v>
          </cell>
          <cell r="QK97">
            <v>241.3228748511076</v>
          </cell>
          <cell r="QL97">
            <v>237.66675570213795</v>
          </cell>
          <cell r="QM97">
            <v>238.57928461945056</v>
          </cell>
          <cell r="QN97">
            <v>240.38032853519917</v>
          </cell>
          <cell r="QO97">
            <v>240.97067070758342</v>
          </cell>
          <cell r="QP97">
            <v>240.97867534720896</v>
          </cell>
          <cell r="QQ97">
            <v>243.95339954805377</v>
          </cell>
          <cell r="QR97">
            <v>248.99432135224342</v>
          </cell>
          <cell r="QS97">
            <v>252.16215748405455</v>
          </cell>
          <cell r="QT97">
            <v>252.87657157063484</v>
          </cell>
          <cell r="QU97">
            <v>255.34400173521041</v>
          </cell>
          <cell r="QV97">
            <v>250.35811182844637</v>
          </cell>
          <cell r="QW97">
            <v>250.83438788616655</v>
          </cell>
          <cell r="QX97">
            <v>248.55206501293182</v>
          </cell>
          <cell r="QY97">
            <v>244.97999458003042</v>
          </cell>
          <cell r="QZ97">
            <v>246.51088190841674</v>
          </cell>
          <cell r="RA97">
            <v>247.88367760419845</v>
          </cell>
          <cell r="RB97">
            <v>245.87551363813878</v>
          </cell>
          <cell r="RC97">
            <v>245.02301951801778</v>
          </cell>
          <cell r="RD97">
            <v>244.14551089906692</v>
          </cell>
          <cell r="RE97">
            <v>243.13892746615409</v>
          </cell>
          <cell r="RF97">
            <v>241.73011089205741</v>
          </cell>
          <cell r="RG97">
            <v>235.44246646618845</v>
          </cell>
          <cell r="RH97">
            <v>235.58755055940151</v>
          </cell>
          <cell r="RI97">
            <v>231.71830788040162</v>
          </cell>
          <cell r="RJ97">
            <v>224.96139145648479</v>
          </cell>
          <cell r="RK97">
            <v>224.51012989759445</v>
          </cell>
          <cell r="RL97">
            <v>225.60976726615431</v>
          </cell>
          <cell r="RM97">
            <v>228.1512403472662</v>
          </cell>
          <cell r="RN97">
            <v>225.44267041397097</v>
          </cell>
          <cell r="RO97">
            <v>226.29716569399832</v>
          </cell>
          <cell r="RP97">
            <v>221.64647007155418</v>
          </cell>
          <cell r="RQ97">
            <v>221.74852922677994</v>
          </cell>
          <cell r="RR97">
            <v>220.37373237109185</v>
          </cell>
          <cell r="RS97">
            <v>217.96233468389514</v>
          </cell>
          <cell r="RT97">
            <v>218.88887172055246</v>
          </cell>
          <cell r="RU97">
            <v>217.5040690653324</v>
          </cell>
          <cell r="RV97">
            <v>217.85827436876298</v>
          </cell>
          <cell r="RW97">
            <v>219.69834090268611</v>
          </cell>
          <cell r="RX97">
            <v>220.84600610899923</v>
          </cell>
          <cell r="RY97">
            <v>221.8495878020525</v>
          </cell>
          <cell r="RZ97">
            <v>224.08388283753396</v>
          </cell>
          <cell r="SA97">
            <v>225.07145525133609</v>
          </cell>
          <cell r="SB97">
            <v>224.20995591163637</v>
          </cell>
          <cell r="SC97">
            <v>226.88350554656984</v>
          </cell>
          <cell r="SD97">
            <v>228.71656802082063</v>
          </cell>
          <cell r="SE97">
            <v>230.63768153095245</v>
          </cell>
          <cell r="SF97">
            <v>230.19142287182808</v>
          </cell>
          <cell r="SG97">
            <v>227.96213073611261</v>
          </cell>
          <cell r="SH97">
            <v>228.60350248610973</v>
          </cell>
          <cell r="SI97">
            <v>226.45125500679015</v>
          </cell>
          <cell r="SJ97">
            <v>223.38147571039201</v>
          </cell>
          <cell r="SK97">
            <v>219.43418779504299</v>
          </cell>
          <cell r="SL97">
            <v>220.6308814190626</v>
          </cell>
          <cell r="SM97">
            <v>220.65789707779885</v>
          </cell>
          <cell r="SN97">
            <v>220.06355258560183</v>
          </cell>
          <cell r="SO97">
            <v>219.66532176423073</v>
          </cell>
          <cell r="SP97">
            <v>219.56426318895819</v>
          </cell>
          <cell r="SQ97">
            <v>220.19562913942337</v>
          </cell>
          <cell r="SR97">
            <v>224.51713395726682</v>
          </cell>
          <cell r="TJ97" t="str">
            <v>UTILS</v>
          </cell>
        </row>
        <row r="98">
          <cell r="A98" t="str">
            <v>FR0013398229 Corp</v>
          </cell>
          <cell r="B98" t="str">
            <v>ENGIFP 3 1/4 PERP nc-24</v>
          </cell>
          <cell r="C98" t="str">
            <v>FR0013398229</v>
          </cell>
          <cell r="D98">
            <v>188.74943918824198</v>
          </cell>
          <cell r="E98">
            <v>186.95398416519166</v>
          </cell>
          <cell r="F98">
            <v>183.89090221762658</v>
          </cell>
          <cell r="G98">
            <v>186.41461310625075</v>
          </cell>
          <cell r="H98">
            <v>188.47660557866095</v>
          </cell>
          <cell r="I98">
            <v>194.01302913308143</v>
          </cell>
          <cell r="J98">
            <v>194.68461955666541</v>
          </cell>
          <cell r="K98">
            <v>199.72259709358215</v>
          </cell>
          <cell r="L98">
            <v>204.09528036713601</v>
          </cell>
          <cell r="M98">
            <v>210.14274225950243</v>
          </cell>
          <cell r="N98">
            <v>212.38417529821396</v>
          </cell>
          <cell r="O98">
            <v>212.61923194646835</v>
          </cell>
          <cell r="P98">
            <v>213.41779493451116</v>
          </cell>
          <cell r="Q98">
            <v>207.83624889850617</v>
          </cell>
          <cell r="R98">
            <v>207.94748106241227</v>
          </cell>
          <cell r="S98">
            <v>208.3137077152729</v>
          </cell>
          <cell r="T98">
            <v>207.01040254950522</v>
          </cell>
          <cell r="U98">
            <v>209.94336385250094</v>
          </cell>
          <cell r="V98">
            <v>212.06831792712211</v>
          </cell>
          <cell r="W98">
            <v>214.08623727798462</v>
          </cell>
          <cell r="X98">
            <v>224.13490899086</v>
          </cell>
          <cell r="Y98">
            <v>233.02508722305296</v>
          </cell>
          <cell r="Z98">
            <v>235.16053489804267</v>
          </cell>
          <cell r="AA98">
            <v>237.83535363197325</v>
          </cell>
          <cell r="AB98">
            <v>240.33702795982362</v>
          </cell>
          <cell r="AC98">
            <v>240.53115956664087</v>
          </cell>
          <cell r="AD98">
            <v>245.53975502252581</v>
          </cell>
          <cell r="AE98">
            <v>244.25848641753197</v>
          </cell>
          <cell r="AF98">
            <v>243.13672053813934</v>
          </cell>
          <cell r="AG98">
            <v>242.27414658784866</v>
          </cell>
          <cell r="AH98">
            <v>242.82820868730545</v>
          </cell>
          <cell r="AI98">
            <v>246.90497243046761</v>
          </cell>
          <cell r="AJ98">
            <v>246.5230053770542</v>
          </cell>
          <cell r="AK98">
            <v>248.07186079144478</v>
          </cell>
          <cell r="AL98">
            <v>252.57676342964172</v>
          </cell>
          <cell r="AM98">
            <v>252.54528262853623</v>
          </cell>
          <cell r="AN98">
            <v>249.7288002896309</v>
          </cell>
          <cell r="AO98">
            <v>248.77912945628165</v>
          </cell>
          <cell r="AP98">
            <v>247.35514788627626</v>
          </cell>
          <cell r="AQ98">
            <v>245.91542591571809</v>
          </cell>
          <cell r="AR98">
            <v>249.05406178593634</v>
          </cell>
          <cell r="AS98">
            <v>244.36447178125383</v>
          </cell>
          <cell r="AT98">
            <v>244.99408780336381</v>
          </cell>
          <cell r="AU98">
            <v>237.46492953896521</v>
          </cell>
          <cell r="AV98">
            <v>230.39748969078065</v>
          </cell>
          <cell r="AW98">
            <v>244.2007716155052</v>
          </cell>
          <cell r="AX98">
            <v>240.23838811635969</v>
          </cell>
          <cell r="AY98">
            <v>239.94981410622597</v>
          </cell>
          <cell r="AZ98">
            <v>214.2478387236595</v>
          </cell>
          <cell r="BA98">
            <v>202.2452586221695</v>
          </cell>
          <cell r="BB98">
            <v>198.75508713960647</v>
          </cell>
          <cell r="BC98">
            <v>204.58218342423439</v>
          </cell>
          <cell r="BD98">
            <v>223.25029847979545</v>
          </cell>
          <cell r="BE98">
            <v>229.31455013275146</v>
          </cell>
          <cell r="BF98">
            <v>236.75451279401778</v>
          </cell>
          <cell r="BG98">
            <v>238.27713420748708</v>
          </cell>
          <cell r="BH98">
            <v>238.55626397728921</v>
          </cell>
          <cell r="BI98">
            <v>235.49213266968727</v>
          </cell>
          <cell r="BJ98">
            <v>236.49427150487901</v>
          </cell>
          <cell r="BK98">
            <v>256.26106651902199</v>
          </cell>
          <cell r="BL98">
            <v>262.15217376589777</v>
          </cell>
          <cell r="BM98">
            <v>263.26344604492186</v>
          </cell>
          <cell r="BN98">
            <v>267.46298491239548</v>
          </cell>
          <cell r="BO98">
            <v>270.86920759201047</v>
          </cell>
          <cell r="BP98">
            <v>278.82335667133333</v>
          </cell>
          <cell r="BQ98">
            <v>290.59927500486373</v>
          </cell>
          <cell r="BR98">
            <v>294.45042634010315</v>
          </cell>
          <cell r="BS98">
            <v>296.68241513848301</v>
          </cell>
          <cell r="BT98">
            <v>290.74828413009647</v>
          </cell>
          <cell r="BU98">
            <v>289.12282543301586</v>
          </cell>
          <cell r="BV98">
            <v>288.61703389525411</v>
          </cell>
          <cell r="BW98">
            <v>289.4376334440708</v>
          </cell>
          <cell r="BX98">
            <v>290.57828780412677</v>
          </cell>
          <cell r="BY98">
            <v>291.78505184650419</v>
          </cell>
          <cell r="BZ98">
            <v>296.86080634474752</v>
          </cell>
          <cell r="CA98">
            <v>292.84070804357526</v>
          </cell>
          <cell r="CB98">
            <v>276.81068412065508</v>
          </cell>
          <cell r="CC98">
            <v>266.34121903300286</v>
          </cell>
          <cell r="CD98">
            <v>264.96340930461884</v>
          </cell>
          <cell r="CE98">
            <v>260.44696370601656</v>
          </cell>
          <cell r="CF98">
            <v>271.18716368317604</v>
          </cell>
          <cell r="CG98">
            <v>270.47150013804441</v>
          </cell>
          <cell r="CH98">
            <v>277.6617151105404</v>
          </cell>
          <cell r="CI98">
            <v>282.90956465482708</v>
          </cell>
          <cell r="CJ98">
            <v>277.67010999083516</v>
          </cell>
          <cell r="CK98">
            <v>276.85265852212905</v>
          </cell>
          <cell r="CL98">
            <v>277.42036230206486</v>
          </cell>
          <cell r="CM98">
            <v>270.47464821815493</v>
          </cell>
          <cell r="CN98">
            <v>268.41580382585522</v>
          </cell>
          <cell r="CO98">
            <v>295.36022149205206</v>
          </cell>
          <cell r="CP98">
            <v>321.10312191605573</v>
          </cell>
          <cell r="CQ98">
            <v>336.23804172754291</v>
          </cell>
          <cell r="CR98">
            <v>355.93872705936434</v>
          </cell>
          <cell r="CS98">
            <v>363.16147219300274</v>
          </cell>
          <cell r="CT98">
            <v>363.52874820590017</v>
          </cell>
          <cell r="CU98">
            <v>367.83532179713251</v>
          </cell>
          <cell r="CV98">
            <v>383.94509708285329</v>
          </cell>
          <cell r="CW98">
            <v>393.66636846423148</v>
          </cell>
          <cell r="CX98">
            <v>397.74837900757791</v>
          </cell>
          <cell r="CY98">
            <v>403.33202376365665</v>
          </cell>
          <cell r="CZ98">
            <v>416.29371893882751</v>
          </cell>
          <cell r="DA98">
            <v>465.00815992951391</v>
          </cell>
          <cell r="DB98">
            <v>478.8282316148281</v>
          </cell>
          <cell r="DC98">
            <v>446.99064809679982</v>
          </cell>
          <cell r="DD98">
            <v>449.10405921101568</v>
          </cell>
          <cell r="DE98">
            <v>450.72741918802262</v>
          </cell>
          <cell r="DF98">
            <v>414.07327310085299</v>
          </cell>
          <cell r="DG98">
            <v>369.80916802644731</v>
          </cell>
          <cell r="DH98">
            <v>311.3251850926876</v>
          </cell>
          <cell r="DI98">
            <v>305.29136488080024</v>
          </cell>
          <cell r="DJ98">
            <v>258.67774268388746</v>
          </cell>
          <cell r="DK98">
            <v>254.68387838363648</v>
          </cell>
          <cell r="DL98">
            <v>267.19644746303555</v>
          </cell>
          <cell r="DM98">
            <v>211.58561231017114</v>
          </cell>
          <cell r="DN98">
            <v>188.71376094698905</v>
          </cell>
          <cell r="DO98">
            <v>183.30955675721171</v>
          </cell>
          <cell r="DP98">
            <v>183.77967005372045</v>
          </cell>
          <cell r="DQ98">
            <v>196.41501425743101</v>
          </cell>
          <cell r="DR98">
            <v>191.36339504003524</v>
          </cell>
          <cell r="DS98">
            <v>173.54631097435953</v>
          </cell>
          <cell r="DT98">
            <v>154.06494189023974</v>
          </cell>
          <cell r="DU98">
            <v>148.03007231831552</v>
          </cell>
          <cell r="DV98">
            <v>141.42854832649232</v>
          </cell>
          <cell r="DW98">
            <v>126.68503980875015</v>
          </cell>
          <cell r="DX98">
            <v>130.90976331710814</v>
          </cell>
          <cell r="DY98">
            <v>132.98749619007111</v>
          </cell>
          <cell r="DZ98">
            <v>135.35065499305725</v>
          </cell>
          <cell r="EA98">
            <v>134.73887809157372</v>
          </cell>
          <cell r="EB98">
            <v>136.66970055937767</v>
          </cell>
          <cell r="EC98">
            <v>136.64766399860383</v>
          </cell>
          <cell r="ED98">
            <v>136.70432944059371</v>
          </cell>
          <cell r="EE98">
            <v>138.37281189918519</v>
          </cell>
          <cell r="EF98">
            <v>139.49982457876203</v>
          </cell>
          <cell r="EG98">
            <v>137.2856749010086</v>
          </cell>
          <cell r="EH98">
            <v>135.13868426561356</v>
          </cell>
          <cell r="EI98">
            <v>136.65500951886179</v>
          </cell>
          <cell r="EJ98">
            <v>141.31941488265991</v>
          </cell>
          <cell r="EK98">
            <v>149.14554203748702</v>
          </cell>
          <cell r="EL98">
            <v>149.79194782018664</v>
          </cell>
          <cell r="EM98">
            <v>148.4351252925396</v>
          </cell>
          <cell r="EN98">
            <v>146.44134122252464</v>
          </cell>
          <cell r="EO98">
            <v>146.24720961570739</v>
          </cell>
          <cell r="EP98">
            <v>152.23380862593652</v>
          </cell>
          <cell r="EQ98">
            <v>139.04440232276914</v>
          </cell>
          <cell r="ER98">
            <v>135.47238075733185</v>
          </cell>
          <cell r="ES98">
            <v>130.67890410900117</v>
          </cell>
          <cell r="ET98">
            <v>130.32002297639846</v>
          </cell>
          <cell r="EU98">
            <v>128.35876906752586</v>
          </cell>
          <cell r="EV98">
            <v>128.60746739625932</v>
          </cell>
          <cell r="EW98">
            <v>137.02123617172239</v>
          </cell>
          <cell r="EX98">
            <v>138.64984294891357</v>
          </cell>
          <cell r="EY98">
            <v>137.60782843232153</v>
          </cell>
          <cell r="EZ98">
            <v>136.80087056398392</v>
          </cell>
          <cell r="FA98">
            <v>139.57852658152581</v>
          </cell>
          <cell r="FB98">
            <v>138.5879307067394</v>
          </cell>
          <cell r="FC98">
            <v>142.70142205119134</v>
          </cell>
          <cell r="FD98">
            <v>142.14316251158715</v>
          </cell>
          <cell r="FE98">
            <v>139.11890688538551</v>
          </cell>
          <cell r="FF98">
            <v>138.49978446364403</v>
          </cell>
          <cell r="FG98">
            <v>134.60141192674638</v>
          </cell>
          <cell r="FH98">
            <v>133.8374778199196</v>
          </cell>
          <cell r="FI98">
            <v>132.00004839539528</v>
          </cell>
          <cell r="FJ98">
            <v>136.12613206028939</v>
          </cell>
          <cell r="FK98">
            <v>136.14397118091586</v>
          </cell>
          <cell r="FL98">
            <v>137.06111185312272</v>
          </cell>
          <cell r="FM98">
            <v>137.71276443600655</v>
          </cell>
          <cell r="FN98">
            <v>137.91634028315545</v>
          </cell>
          <cell r="FO98">
            <v>139.23958328962325</v>
          </cell>
          <cell r="FP98">
            <v>141.07071655392647</v>
          </cell>
          <cell r="FQ98">
            <v>141.25330520033836</v>
          </cell>
          <cell r="FR98">
            <v>142.61747324824333</v>
          </cell>
          <cell r="FS98">
            <v>146.4717726635933</v>
          </cell>
          <cell r="FT98">
            <v>149.3921416461468</v>
          </cell>
          <cell r="FU98">
            <v>147.54736670136452</v>
          </cell>
          <cell r="FV98">
            <v>148.09513264060018</v>
          </cell>
          <cell r="FW98">
            <v>148.85591866731644</v>
          </cell>
          <cell r="FX98">
            <v>150.54538832664488</v>
          </cell>
          <cell r="FY98">
            <v>153.33668602466582</v>
          </cell>
          <cell r="FZ98">
            <v>155.26855785250663</v>
          </cell>
          <cell r="GA98">
            <v>149.41837564706802</v>
          </cell>
          <cell r="GB98">
            <v>153.78686148047447</v>
          </cell>
          <cell r="GC98">
            <v>154.79214839577674</v>
          </cell>
          <cell r="GD98">
            <v>155.13423976778984</v>
          </cell>
          <cell r="GE98">
            <v>153.83513204216956</v>
          </cell>
          <cell r="GF98">
            <v>157.94652466654776</v>
          </cell>
          <cell r="GG98">
            <v>163.27937237381934</v>
          </cell>
          <cell r="GH98">
            <v>163.75578183054924</v>
          </cell>
          <cell r="GI98">
            <v>162.47136514544488</v>
          </cell>
          <cell r="GJ98">
            <v>156.76914270520211</v>
          </cell>
          <cell r="GK98">
            <v>155.26540977239608</v>
          </cell>
          <cell r="GL98">
            <v>152.57694935798645</v>
          </cell>
          <cell r="GM98">
            <v>151.73221452832223</v>
          </cell>
          <cell r="GN98">
            <v>147.46236853837968</v>
          </cell>
          <cell r="GO98">
            <v>144.41082955121993</v>
          </cell>
          <cell r="GP98">
            <v>143.83263217091562</v>
          </cell>
          <cell r="GQ98">
            <v>142.87246773719787</v>
          </cell>
          <cell r="GR98">
            <v>136.35594190835954</v>
          </cell>
          <cell r="GS98">
            <v>140.88288110733032</v>
          </cell>
          <cell r="GT98">
            <v>139.43686297655105</v>
          </cell>
          <cell r="GU98">
            <v>143.44646767735483</v>
          </cell>
          <cell r="GV98">
            <v>149.20325683951378</v>
          </cell>
          <cell r="GW98">
            <v>150.07212695002556</v>
          </cell>
          <cell r="GX98">
            <v>145.62179103374481</v>
          </cell>
          <cell r="GY98">
            <v>143.05925382375719</v>
          </cell>
          <cell r="GZ98">
            <v>102.20347014904023</v>
          </cell>
          <cell r="HA98">
            <v>102.9170349740982</v>
          </cell>
          <cell r="HB98">
            <v>107.32854456901551</v>
          </cell>
          <cell r="HC98">
            <v>109.69065401196481</v>
          </cell>
          <cell r="HD98">
            <v>109.02116230845452</v>
          </cell>
          <cell r="HE98">
            <v>111.17969590425491</v>
          </cell>
          <cell r="HF98">
            <v>115.33830973029136</v>
          </cell>
          <cell r="HG98">
            <v>118.5472527229786</v>
          </cell>
          <cell r="HH98">
            <v>119.74667124509811</v>
          </cell>
          <cell r="HI98">
            <v>123.90843315124512</v>
          </cell>
          <cell r="HJ98">
            <v>126.58639996528626</v>
          </cell>
          <cell r="HK98">
            <v>125.81512033820152</v>
          </cell>
          <cell r="HL98">
            <v>130.70618746995927</v>
          </cell>
          <cell r="HM98">
            <v>136.28353606581686</v>
          </cell>
          <cell r="HN98">
            <v>140.63313341856002</v>
          </cell>
          <cell r="HO98">
            <v>135.43040635585785</v>
          </cell>
          <cell r="HP98">
            <v>136.07576277852058</v>
          </cell>
          <cell r="HQ98">
            <v>136.05687429785729</v>
          </cell>
          <cell r="HR98">
            <v>129.87299560070036</v>
          </cell>
          <cell r="HS98">
            <v>126.82145661354065</v>
          </cell>
          <cell r="HT98">
            <v>129.63688959240915</v>
          </cell>
          <cell r="HU98">
            <v>130.42286026000977</v>
          </cell>
          <cell r="HV98">
            <v>132.15010688066482</v>
          </cell>
          <cell r="HW98">
            <v>132.84373386502267</v>
          </cell>
          <cell r="HX98">
            <v>129.45535030603409</v>
          </cell>
          <cell r="HY98">
            <v>128.02297385573388</v>
          </cell>
          <cell r="HZ98">
            <v>124.87174566507341</v>
          </cell>
          <cell r="IA98">
            <v>132.10708311915397</v>
          </cell>
          <cell r="IB98">
            <v>129.9065751218796</v>
          </cell>
          <cell r="IC98">
            <v>122.26408597350121</v>
          </cell>
          <cell r="ID98">
            <v>115.17565892457962</v>
          </cell>
          <cell r="IE98">
            <v>110.51545100092888</v>
          </cell>
          <cell r="IF98">
            <v>113.47884374499321</v>
          </cell>
          <cell r="IG98">
            <v>141.5943472123146</v>
          </cell>
          <cell r="IH98">
            <v>140.28264716625213</v>
          </cell>
          <cell r="II98">
            <v>136.23421614408491</v>
          </cell>
          <cell r="IJ98">
            <v>134.66227480888367</v>
          </cell>
          <cell r="IK98">
            <v>128.7166008400917</v>
          </cell>
          <cell r="IL98">
            <v>135.14602978587149</v>
          </cell>
          <cell r="IM98">
            <v>137.35388330340385</v>
          </cell>
          <cell r="IN98">
            <v>131.53623125910758</v>
          </cell>
          <cell r="IO98">
            <v>129.35985854268074</v>
          </cell>
          <cell r="IP98">
            <v>130.35360249757767</v>
          </cell>
          <cell r="IQ98">
            <v>133.99593118548393</v>
          </cell>
          <cell r="IR98">
            <v>132.20467360258104</v>
          </cell>
          <cell r="IS98">
            <v>129.21504685759544</v>
          </cell>
          <cell r="IT98">
            <v>129.33467390179635</v>
          </cell>
          <cell r="IU98">
            <v>127.54131759881973</v>
          </cell>
          <cell r="IV98">
            <v>140.44529797196387</v>
          </cell>
          <cell r="IW98">
            <v>151.64721636533739</v>
          </cell>
          <cell r="IX98">
            <v>153.82568780183792</v>
          </cell>
          <cell r="IY98">
            <v>169.74867700099946</v>
          </cell>
          <cell r="IZ98">
            <v>172.69527998447418</v>
          </cell>
          <cell r="JA98">
            <v>162.47871066570283</v>
          </cell>
          <cell r="JB98">
            <v>158.56984452843665</v>
          </cell>
          <cell r="JC98">
            <v>151.56641564249995</v>
          </cell>
          <cell r="JD98">
            <v>154.67252135157585</v>
          </cell>
          <cell r="JE98">
            <v>155.52984850168227</v>
          </cell>
          <cell r="JF98">
            <v>165.00766835451128</v>
          </cell>
          <cell r="JG98">
            <v>169.82003348350526</v>
          </cell>
          <cell r="JH98">
            <v>177.29882246613502</v>
          </cell>
          <cell r="JI98">
            <v>160.18900706529618</v>
          </cell>
          <cell r="JJ98">
            <v>150.56952360749244</v>
          </cell>
          <cell r="JK98">
            <v>148.70481082201005</v>
          </cell>
          <cell r="JL98">
            <v>148.27562256693838</v>
          </cell>
          <cell r="JM98">
            <v>132.20467360258104</v>
          </cell>
          <cell r="JN98">
            <v>125.71648049473762</v>
          </cell>
          <cell r="JO98">
            <v>123.00493415951728</v>
          </cell>
          <cell r="JP98">
            <v>134.82807369470595</v>
          </cell>
          <cell r="JQ98">
            <v>142.21451899409294</v>
          </cell>
          <cell r="JR98">
            <v>149.85910686254502</v>
          </cell>
          <cell r="JS98">
            <v>149.32813068389893</v>
          </cell>
          <cell r="JT98">
            <v>149.77935549974441</v>
          </cell>
          <cell r="JU98">
            <v>138.36756509900093</v>
          </cell>
          <cell r="JV98">
            <v>127.27478014945983</v>
          </cell>
          <cell r="JW98">
            <v>128.06494825720787</v>
          </cell>
          <cell r="JX98">
            <v>127.49514575719834</v>
          </cell>
          <cell r="JY98">
            <v>129.17726989626885</v>
          </cell>
          <cell r="JZ98">
            <v>141.01719919204712</v>
          </cell>
          <cell r="KA98">
            <v>143.57973640203474</v>
          </cell>
          <cell r="KB98">
            <v>136.88062192678453</v>
          </cell>
          <cell r="KC98">
            <v>125.88227938055992</v>
          </cell>
          <cell r="KD98">
            <v>128.12790985941888</v>
          </cell>
          <cell r="KE98">
            <v>130.28959153532983</v>
          </cell>
          <cell r="KF98">
            <v>130.57921490550041</v>
          </cell>
          <cell r="KG98">
            <v>132.59713425636292</v>
          </cell>
          <cell r="KH98">
            <v>141.66045689463616</v>
          </cell>
          <cell r="KI98">
            <v>158.25503651738168</v>
          </cell>
          <cell r="KJ98">
            <v>164.60786218047144</v>
          </cell>
          <cell r="KK98">
            <v>161.98551144838333</v>
          </cell>
          <cell r="KL98">
            <v>155.99891243815424</v>
          </cell>
          <cell r="KM98">
            <v>153.78371340036392</v>
          </cell>
          <cell r="KN98">
            <v>154.05025084972382</v>
          </cell>
          <cell r="KO98">
            <v>165.5040156519413</v>
          </cell>
          <cell r="KP98">
            <v>182.614880412817</v>
          </cell>
          <cell r="KQ98">
            <v>195.73397959351539</v>
          </cell>
          <cell r="KR98">
            <v>196.86518971323966</v>
          </cell>
          <cell r="KS98">
            <v>200.52325880169869</v>
          </cell>
          <cell r="KT98">
            <v>206.45948853015898</v>
          </cell>
          <cell r="KU98">
            <v>201.90841405034067</v>
          </cell>
          <cell r="KV98">
            <v>215.10306715369225</v>
          </cell>
          <cell r="KW98">
            <v>224.91668221831321</v>
          </cell>
          <cell r="KX98">
            <v>225.50747191905975</v>
          </cell>
          <cell r="KY98">
            <v>228.4246928215027</v>
          </cell>
          <cell r="KZ98">
            <v>235.80484196066857</v>
          </cell>
          <cell r="LA98">
            <v>241.84181025266648</v>
          </cell>
          <cell r="LB98">
            <v>238.7661359846592</v>
          </cell>
          <cell r="LC98">
            <v>234.03876901865004</v>
          </cell>
          <cell r="LD98">
            <v>236.1479826927185</v>
          </cell>
          <cell r="LE98">
            <v>232.38602696061136</v>
          </cell>
          <cell r="LF98">
            <v>230.54335073590281</v>
          </cell>
          <cell r="LG98">
            <v>228.35753377914429</v>
          </cell>
          <cell r="LH98">
            <v>229.35337645411491</v>
          </cell>
          <cell r="LI98">
            <v>214.52067233324053</v>
          </cell>
          <cell r="LJ98">
            <v>208.78277165174484</v>
          </cell>
          <cell r="LK98">
            <v>205.9159200310707</v>
          </cell>
          <cell r="LL98">
            <v>204.5276167023182</v>
          </cell>
          <cell r="LM98">
            <v>205.7354301047325</v>
          </cell>
          <cell r="LN98">
            <v>208.84153581380843</v>
          </cell>
          <cell r="LO98">
            <v>208.39450843811036</v>
          </cell>
          <cell r="LP98">
            <v>208.48370404124259</v>
          </cell>
          <cell r="LQ98">
            <v>200.73732824921606</v>
          </cell>
          <cell r="LR98">
            <v>206.87713382482528</v>
          </cell>
          <cell r="LS98">
            <v>200.66072496652603</v>
          </cell>
          <cell r="LT98">
            <v>187.97396212100983</v>
          </cell>
          <cell r="LU98">
            <v>171.83690347433088</v>
          </cell>
          <cell r="LV98">
            <v>170.97642824411392</v>
          </cell>
          <cell r="LW98">
            <v>169.89034060597419</v>
          </cell>
          <cell r="LX98">
            <v>175.33756855726241</v>
          </cell>
          <cell r="LY98">
            <v>180.92436139345168</v>
          </cell>
          <cell r="LZ98">
            <v>187.08305544972418</v>
          </cell>
          <cell r="MA98">
            <v>184.58347984194756</v>
          </cell>
          <cell r="MB98">
            <v>184.19101918816565</v>
          </cell>
          <cell r="MC98">
            <v>182.32001024246216</v>
          </cell>
          <cell r="MD98">
            <v>183.18048547267912</v>
          </cell>
          <cell r="ME98">
            <v>179.26952061533927</v>
          </cell>
          <cell r="MF98">
            <v>203.93367892146111</v>
          </cell>
          <cell r="MG98">
            <v>204.00188732385635</v>
          </cell>
          <cell r="MH98">
            <v>212.64441658735274</v>
          </cell>
          <cell r="MI98">
            <v>224.18947571277619</v>
          </cell>
          <cell r="MJ98">
            <v>228.70697067141535</v>
          </cell>
          <cell r="MK98">
            <v>225.72678816676139</v>
          </cell>
          <cell r="ML98">
            <v>225.04890158295632</v>
          </cell>
          <cell r="MM98">
            <v>221.99526387572288</v>
          </cell>
          <cell r="MN98">
            <v>222.35414500832559</v>
          </cell>
          <cell r="MO98">
            <v>219.71605387568474</v>
          </cell>
          <cell r="MP98">
            <v>224.26293091535567</v>
          </cell>
          <cell r="MQ98">
            <v>223.31955624222755</v>
          </cell>
          <cell r="MR98">
            <v>232.01245478749274</v>
          </cell>
          <cell r="MS98">
            <v>243.51239143133162</v>
          </cell>
          <cell r="MT98">
            <v>249.94077101707458</v>
          </cell>
          <cell r="MU98">
            <v>250.59767040014268</v>
          </cell>
          <cell r="MV98">
            <v>260.82158523917195</v>
          </cell>
          <cell r="MW98">
            <v>255.5579952943325</v>
          </cell>
          <cell r="MX98">
            <v>246.93435451149938</v>
          </cell>
          <cell r="MY98">
            <v>239.1669915187359</v>
          </cell>
          <cell r="MZ98">
            <v>232.62108360886575</v>
          </cell>
          <cell r="NA98">
            <v>239.67907921671866</v>
          </cell>
          <cell r="NB98">
            <v>244.08219393134118</v>
          </cell>
          <cell r="NC98">
            <v>244.99198908329009</v>
          </cell>
          <cell r="ND98">
            <v>251.97233204841615</v>
          </cell>
          <cell r="NE98">
            <v>264.07250263333322</v>
          </cell>
          <cell r="NF98">
            <v>270.94161343455318</v>
          </cell>
          <cell r="NG98">
            <v>274.66579220533367</v>
          </cell>
          <cell r="NH98">
            <v>273.24076127529139</v>
          </cell>
          <cell r="NI98">
            <v>265.47129956245425</v>
          </cell>
          <cell r="NJ98">
            <v>259.1300168597698</v>
          </cell>
          <cell r="NK98">
            <v>260.14055057525633</v>
          </cell>
          <cell r="NL98">
            <v>257.98726377964022</v>
          </cell>
          <cell r="NM98">
            <v>254.47295701622963</v>
          </cell>
          <cell r="NN98">
            <v>257.19289823174478</v>
          </cell>
          <cell r="NO98">
            <v>263.25924860477448</v>
          </cell>
          <cell r="NP98">
            <v>268.51969046950342</v>
          </cell>
          <cell r="NQ98">
            <v>271.20395344376567</v>
          </cell>
          <cell r="NR98">
            <v>265.67907284975053</v>
          </cell>
          <cell r="NS98">
            <v>265.33908019781114</v>
          </cell>
          <cell r="NT98">
            <v>264.65174937367442</v>
          </cell>
          <cell r="NU98">
            <v>266.87744201183318</v>
          </cell>
          <cell r="NV98">
            <v>264.39675488471988</v>
          </cell>
          <cell r="NW98">
            <v>266.4975736784935</v>
          </cell>
          <cell r="NX98">
            <v>267.31082770705223</v>
          </cell>
          <cell r="NY98">
            <v>279.02483379840851</v>
          </cell>
          <cell r="NZ98">
            <v>298.42225407958028</v>
          </cell>
          <cell r="OA98">
            <v>300.44122279047969</v>
          </cell>
          <cell r="OB98">
            <v>289.70626961350445</v>
          </cell>
          <cell r="OC98">
            <v>276.2608194613457</v>
          </cell>
          <cell r="OD98">
            <v>280.38585376620296</v>
          </cell>
          <cell r="OE98">
            <v>285.23599585652352</v>
          </cell>
          <cell r="OF98">
            <v>284.31046030402183</v>
          </cell>
          <cell r="OG98">
            <v>286.64318766593937</v>
          </cell>
          <cell r="OH98">
            <v>296.64883561730386</v>
          </cell>
          <cell r="OI98">
            <v>307.93470281362534</v>
          </cell>
          <cell r="OJ98">
            <v>318.22892477512357</v>
          </cell>
          <cell r="OK98">
            <v>318.17016061306003</v>
          </cell>
          <cell r="OL98">
            <v>324.59434275865556</v>
          </cell>
          <cell r="OM98">
            <v>322.01081834793087</v>
          </cell>
          <cell r="ON98">
            <v>320.70541446208955</v>
          </cell>
          <cell r="OO98">
            <v>311.33253061294556</v>
          </cell>
          <cell r="TJ98" t="str">
            <v>UTILS</v>
          </cell>
        </row>
        <row r="99">
          <cell r="A99" t="str">
            <v>FR0013431244 Corp</v>
          </cell>
          <cell r="B99" t="str">
            <v>ENGIFP 1 5/8 PERP nc-25</v>
          </cell>
          <cell r="C99" t="str">
            <v>FR0013431244</v>
          </cell>
          <cell r="D99">
            <v>188.94938291609287</v>
          </cell>
          <cell r="E99">
            <v>186.97937892377377</v>
          </cell>
          <cell r="F99">
            <v>186.00237694382668</v>
          </cell>
          <cell r="G99">
            <v>187.81938062608242</v>
          </cell>
          <cell r="H99">
            <v>189.8993848413229</v>
          </cell>
          <cell r="I99">
            <v>194.74339465796947</v>
          </cell>
          <cell r="J99">
            <v>196.23039767146111</v>
          </cell>
          <cell r="K99">
            <v>201.02840739488602</v>
          </cell>
          <cell r="L99">
            <v>204.84541513025761</v>
          </cell>
          <cell r="M99">
            <v>210.85242730379105</v>
          </cell>
          <cell r="N99">
            <v>212.65343095362186</v>
          </cell>
          <cell r="O99">
            <v>212.78943122923374</v>
          </cell>
          <cell r="P99">
            <v>213.63843294978142</v>
          </cell>
          <cell r="Q99">
            <v>209.53142462670803</v>
          </cell>
          <cell r="R99">
            <v>208.52942259609699</v>
          </cell>
          <cell r="S99">
            <v>207.54042059183121</v>
          </cell>
          <cell r="T99">
            <v>207.17441985011101</v>
          </cell>
          <cell r="U99">
            <v>213.67343302071095</v>
          </cell>
          <cell r="V99">
            <v>218.20744220912457</v>
          </cell>
          <cell r="W99">
            <v>219.35944454371929</v>
          </cell>
          <cell r="X99">
            <v>228.720463514328</v>
          </cell>
          <cell r="Y99">
            <v>237.50248131155968</v>
          </cell>
          <cell r="Z99">
            <v>240.66148771345615</v>
          </cell>
          <cell r="AA99">
            <v>241.53148947656155</v>
          </cell>
          <cell r="AB99">
            <v>244.48449546098709</v>
          </cell>
          <cell r="AC99">
            <v>244.55149559676647</v>
          </cell>
          <cell r="AD99">
            <v>248.20550300180912</v>
          </cell>
          <cell r="AE99">
            <v>246.99950055778027</v>
          </cell>
          <cell r="AF99">
            <v>245.30249711871147</v>
          </cell>
          <cell r="AG99">
            <v>243.76149399578571</v>
          </cell>
          <cell r="AH99">
            <v>244.56249561905861</v>
          </cell>
          <cell r="AI99">
            <v>247.37850132584572</v>
          </cell>
          <cell r="AJ99">
            <v>248.49450358748436</v>
          </cell>
          <cell r="AK99">
            <v>247.27750112116337</v>
          </cell>
          <cell r="AL99">
            <v>251.54350976645947</v>
          </cell>
          <cell r="AM99">
            <v>252.48951168358326</v>
          </cell>
          <cell r="AN99">
            <v>251.46450960636139</v>
          </cell>
          <cell r="AO99">
            <v>249.94350652396679</v>
          </cell>
          <cell r="AP99">
            <v>247.03450062870979</v>
          </cell>
          <cell r="AQ99">
            <v>245.08449667692184</v>
          </cell>
          <cell r="AR99">
            <v>247.71350200474262</v>
          </cell>
          <cell r="AS99">
            <v>241.31848904490471</v>
          </cell>
          <cell r="AT99">
            <v>240.32648703455925</v>
          </cell>
          <cell r="AU99">
            <v>228.49146305024624</v>
          </cell>
          <cell r="AV99">
            <v>222.30345050990582</v>
          </cell>
          <cell r="AW99">
            <v>233.95247411727905</v>
          </cell>
          <cell r="AX99">
            <v>230.11246633529663</v>
          </cell>
          <cell r="AY99">
            <v>228.04146213829517</v>
          </cell>
          <cell r="AZ99">
            <v>206.8394191712141</v>
          </cell>
          <cell r="BA99">
            <v>194.74539466202259</v>
          </cell>
          <cell r="BB99">
            <v>191.06438720226288</v>
          </cell>
          <cell r="BC99">
            <v>197.62340049445629</v>
          </cell>
          <cell r="BD99">
            <v>219.49844482541084</v>
          </cell>
          <cell r="BE99">
            <v>227.1044602394104</v>
          </cell>
          <cell r="BF99">
            <v>234.40247502923012</v>
          </cell>
          <cell r="BG99">
            <v>236.06747840344906</v>
          </cell>
          <cell r="BH99">
            <v>236.8294799476862</v>
          </cell>
          <cell r="BI99">
            <v>233.31647282838821</v>
          </cell>
          <cell r="BJ99">
            <v>233.83947388827801</v>
          </cell>
          <cell r="BK99">
            <v>251.13550893962383</v>
          </cell>
          <cell r="BL99">
            <v>256.70652022957802</v>
          </cell>
          <cell r="BM99">
            <v>259.99752689898014</v>
          </cell>
          <cell r="BN99">
            <v>262.89753277599812</v>
          </cell>
          <cell r="BO99">
            <v>266.44153995811939</v>
          </cell>
          <cell r="BP99">
            <v>276.28955991566181</v>
          </cell>
          <cell r="BQ99">
            <v>290.65658903121948</v>
          </cell>
          <cell r="BR99">
            <v>294.50459682941437</v>
          </cell>
          <cell r="BS99">
            <v>296.43260073661804</v>
          </cell>
          <cell r="BT99">
            <v>289.26158620417118</v>
          </cell>
          <cell r="BU99">
            <v>287.88058340549469</v>
          </cell>
          <cell r="BV99">
            <v>287.07158176600933</v>
          </cell>
          <cell r="BW99">
            <v>285.65557889640331</v>
          </cell>
          <cell r="BX99">
            <v>289.30058628320694</v>
          </cell>
          <cell r="BY99">
            <v>290.63458898663521</v>
          </cell>
          <cell r="BZ99">
            <v>292.8805935382843</v>
          </cell>
          <cell r="CA99">
            <v>289.72558714449406</v>
          </cell>
          <cell r="CB99">
            <v>272.97555319964886</v>
          </cell>
          <cell r="CC99">
            <v>262.77753253281116</v>
          </cell>
          <cell r="CD99">
            <v>259.26052540540695</v>
          </cell>
          <cell r="CE99">
            <v>255.04851686954498</v>
          </cell>
          <cell r="CF99">
            <v>263.33453366160393</v>
          </cell>
          <cell r="CG99">
            <v>266.02653911709785</v>
          </cell>
          <cell r="CH99">
            <v>270.97154913842678</v>
          </cell>
          <cell r="CI99">
            <v>276.01755936443806</v>
          </cell>
          <cell r="CJ99">
            <v>271.51155023276806</v>
          </cell>
          <cell r="CK99">
            <v>273.45655417442322</v>
          </cell>
          <cell r="CL99">
            <v>274.03555534780025</v>
          </cell>
          <cell r="CM99">
            <v>267.50054210424423</v>
          </cell>
          <cell r="CN99">
            <v>267.19854149222374</v>
          </cell>
          <cell r="CO99">
            <v>291.30959035456181</v>
          </cell>
          <cell r="CP99">
            <v>316.57864156365395</v>
          </cell>
          <cell r="CQ99">
            <v>330.8556704968214</v>
          </cell>
          <cell r="CR99">
            <v>350.44171018898487</v>
          </cell>
          <cell r="CS99">
            <v>352.91871520876884</v>
          </cell>
          <cell r="CT99">
            <v>353.94471728801727</v>
          </cell>
          <cell r="CU99">
            <v>352.15371365845203</v>
          </cell>
          <cell r="CV99">
            <v>377.57576517760754</v>
          </cell>
          <cell r="CW99">
            <v>385.15678054094315</v>
          </cell>
          <cell r="CX99">
            <v>386.22078269720078</v>
          </cell>
          <cell r="CY99">
            <v>388.57878747582436</v>
          </cell>
          <cell r="CZ99">
            <v>398.45980750024319</v>
          </cell>
          <cell r="DA99">
            <v>442.8038973659277</v>
          </cell>
          <cell r="DB99">
            <v>453.43091890215874</v>
          </cell>
          <cell r="DC99">
            <v>437.14088588953018</v>
          </cell>
          <cell r="DD99">
            <v>441.10989393293858</v>
          </cell>
          <cell r="DE99">
            <v>440.75089320540428</v>
          </cell>
          <cell r="DF99">
            <v>404.11481896042824</v>
          </cell>
          <cell r="DG99">
            <v>367.63974504172802</v>
          </cell>
          <cell r="DH99">
            <v>305.5976193100214</v>
          </cell>
          <cell r="DI99">
            <v>305.6666194498539</v>
          </cell>
          <cell r="DJ99">
            <v>259.85252660512924</v>
          </cell>
          <cell r="DK99">
            <v>258.08752302825451</v>
          </cell>
          <cell r="DL99">
            <v>269.19054552912712</v>
          </cell>
          <cell r="DM99">
            <v>213.0614317804575</v>
          </cell>
          <cell r="DN99">
            <v>195.09439536929131</v>
          </cell>
          <cell r="DO99">
            <v>187.08237913250923</v>
          </cell>
          <cell r="DP99">
            <v>189.98438501358032</v>
          </cell>
          <cell r="DQ99">
            <v>204.25241392850876</v>
          </cell>
          <cell r="DR99">
            <v>199.39540408551693</v>
          </cell>
          <cell r="DS99">
            <v>180.71036621928215</v>
          </cell>
          <cell r="DT99">
            <v>161.28332684934139</v>
          </cell>
          <cell r="DU99">
            <v>156.43531702458858</v>
          </cell>
          <cell r="DV99">
            <v>148.10230013728142</v>
          </cell>
          <cell r="DW99">
            <v>135.48827457427979</v>
          </cell>
          <cell r="DX99">
            <v>137.6102788746357</v>
          </cell>
          <cell r="DY99">
            <v>139.66428303718567</v>
          </cell>
          <cell r="DZ99">
            <v>141.49528674781322</v>
          </cell>
          <cell r="EA99">
            <v>140.58228489756584</v>
          </cell>
          <cell r="EB99">
            <v>142.81128941476345</v>
          </cell>
          <cell r="EC99">
            <v>142.46028870344162</v>
          </cell>
          <cell r="ED99">
            <v>142.11528800427914</v>
          </cell>
          <cell r="EE99">
            <v>143.42729066312313</v>
          </cell>
          <cell r="EF99">
            <v>144.51729287207127</v>
          </cell>
          <cell r="EG99">
            <v>141.93728764355183</v>
          </cell>
          <cell r="EH99">
            <v>138.92428153753281</v>
          </cell>
          <cell r="EI99">
            <v>141.30428636074066</v>
          </cell>
          <cell r="EJ99">
            <v>148.07130007445812</v>
          </cell>
          <cell r="EK99">
            <v>158.91732205450535</v>
          </cell>
          <cell r="EL99">
            <v>159.88132400810719</v>
          </cell>
          <cell r="EM99">
            <v>158.50332121551037</v>
          </cell>
          <cell r="EN99">
            <v>155.51931516826153</v>
          </cell>
          <cell r="EO99">
            <v>155.79431572556496</v>
          </cell>
          <cell r="EP99">
            <v>160.70432567596436</v>
          </cell>
          <cell r="EQ99">
            <v>150.20030438899994</v>
          </cell>
          <cell r="ER99">
            <v>146.60129709541798</v>
          </cell>
          <cell r="ES99">
            <v>139.79728330671787</v>
          </cell>
          <cell r="ET99">
            <v>140.76128526031971</v>
          </cell>
          <cell r="EU99">
            <v>138.59028086066246</v>
          </cell>
          <cell r="EV99">
            <v>140.13628399372101</v>
          </cell>
          <cell r="EW99">
            <v>148.08730010688305</v>
          </cell>
          <cell r="EX99">
            <v>148.65230125188828</v>
          </cell>
          <cell r="EY99">
            <v>147.85929964482784</v>
          </cell>
          <cell r="EZ99">
            <v>148.03029999136925</v>
          </cell>
          <cell r="FA99">
            <v>150.61630523204803</v>
          </cell>
          <cell r="FB99">
            <v>149.78030353784561</v>
          </cell>
          <cell r="FC99">
            <v>153.46231099963188</v>
          </cell>
          <cell r="FD99">
            <v>153.62531132996082</v>
          </cell>
          <cell r="FE99">
            <v>151.17930637300014</v>
          </cell>
          <cell r="FF99">
            <v>148.48630091547966</v>
          </cell>
          <cell r="FG99">
            <v>144.72129328548908</v>
          </cell>
          <cell r="FH99">
            <v>143.30829042196274</v>
          </cell>
          <cell r="FI99">
            <v>141.258286267519</v>
          </cell>
          <cell r="FJ99">
            <v>145.22529430687428</v>
          </cell>
          <cell r="FK99">
            <v>145.13729412853718</v>
          </cell>
          <cell r="FL99">
            <v>145.30429446697235</v>
          </cell>
          <cell r="FM99">
            <v>146.08229604363441</v>
          </cell>
          <cell r="FN99">
            <v>145.44729475677013</v>
          </cell>
          <cell r="FO99">
            <v>145.49829486012459</v>
          </cell>
          <cell r="FP99">
            <v>147.88429969549179</v>
          </cell>
          <cell r="FQ99">
            <v>147.58729909360409</v>
          </cell>
          <cell r="FR99">
            <v>149.17730231583118</v>
          </cell>
          <cell r="FS99">
            <v>151.82330767810345</v>
          </cell>
          <cell r="FT99">
            <v>154.65031340718269</v>
          </cell>
          <cell r="FU99">
            <v>152.12930829823017</v>
          </cell>
          <cell r="FV99">
            <v>152.56130917370319</v>
          </cell>
          <cell r="FW99">
            <v>154.25831261277199</v>
          </cell>
          <cell r="FX99">
            <v>155.84231582283974</v>
          </cell>
          <cell r="FY99">
            <v>158.82532186806202</v>
          </cell>
          <cell r="FZ99">
            <v>161.44532717764378</v>
          </cell>
          <cell r="GA99">
            <v>155.85331584513187</v>
          </cell>
          <cell r="GB99">
            <v>159.83832392096519</v>
          </cell>
          <cell r="GC99">
            <v>160.79532586038113</v>
          </cell>
          <cell r="GD99">
            <v>161.26332680881023</v>
          </cell>
          <cell r="GE99">
            <v>160.26332478225231</v>
          </cell>
          <cell r="GF99">
            <v>164.0043323636055</v>
          </cell>
          <cell r="GG99">
            <v>168.73934195935726</v>
          </cell>
          <cell r="GH99">
            <v>169.18934287130833</v>
          </cell>
          <cell r="GI99">
            <v>167.70633986592293</v>
          </cell>
          <cell r="GJ99">
            <v>162.92833018302917</v>
          </cell>
          <cell r="GK99">
            <v>161.13132654130459</v>
          </cell>
          <cell r="GL99">
            <v>159.7953238338232</v>
          </cell>
          <cell r="GM99">
            <v>159.23532269895077</v>
          </cell>
          <cell r="GN99">
            <v>155.13331438601017</v>
          </cell>
          <cell r="GO99">
            <v>151.38130678236485</v>
          </cell>
          <cell r="GP99">
            <v>150.85930572450161</v>
          </cell>
          <cell r="GQ99">
            <v>149.38230273127556</v>
          </cell>
          <cell r="GR99">
            <v>141.47328670322895</v>
          </cell>
          <cell r="GS99">
            <v>144.49729283154011</v>
          </cell>
          <cell r="GT99">
            <v>143.13729007542133</v>
          </cell>
          <cell r="GU99">
            <v>148.01929996907711</v>
          </cell>
          <cell r="GV99">
            <v>152.81530968844891</v>
          </cell>
          <cell r="GW99">
            <v>153.15231037139893</v>
          </cell>
          <cell r="GX99">
            <v>165.23833486437798</v>
          </cell>
          <cell r="GY99">
            <v>146.08329604566097</v>
          </cell>
          <cell r="GZ99">
            <v>142.6602891087532</v>
          </cell>
          <cell r="HA99">
            <v>145.37829461693764</v>
          </cell>
          <cell r="HB99">
            <v>148.22530038654804</v>
          </cell>
          <cell r="HC99">
            <v>150.63230526447296</v>
          </cell>
          <cell r="HD99">
            <v>149.24130244553089</v>
          </cell>
          <cell r="HE99">
            <v>149.37130270898342</v>
          </cell>
          <cell r="HF99">
            <v>153.31831070780754</v>
          </cell>
          <cell r="HG99">
            <v>155.46231505274773</v>
          </cell>
          <cell r="HH99">
            <v>156.21131657063961</v>
          </cell>
          <cell r="HI99">
            <v>158.5763213634491</v>
          </cell>
          <cell r="HJ99">
            <v>162.24032878875732</v>
          </cell>
          <cell r="HK99">
            <v>160.65032556653023</v>
          </cell>
          <cell r="HL99">
            <v>165.47333534061909</v>
          </cell>
          <cell r="HM99">
            <v>170.98534651100636</v>
          </cell>
          <cell r="HN99">
            <v>175.58035582304001</v>
          </cell>
          <cell r="HO99">
            <v>172.40934939682484</v>
          </cell>
          <cell r="HP99">
            <v>173.18935097754002</v>
          </cell>
          <cell r="HQ99">
            <v>174.77235418558121</v>
          </cell>
          <cell r="HR99">
            <v>169.8673442453146</v>
          </cell>
          <cell r="HS99">
            <v>167.0843386054039</v>
          </cell>
          <cell r="HT99">
            <v>169.1613428145647</v>
          </cell>
          <cell r="HU99">
            <v>170.30534513294697</v>
          </cell>
          <cell r="HV99">
            <v>173.23335106670856</v>
          </cell>
          <cell r="HW99">
            <v>175.32135529816151</v>
          </cell>
          <cell r="HX99">
            <v>171.78234812617302</v>
          </cell>
          <cell r="HY99">
            <v>170.71534596383572</v>
          </cell>
          <cell r="HZ99">
            <v>166.98133839666843</v>
          </cell>
          <cell r="IA99">
            <v>170.23834499716759</v>
          </cell>
          <cell r="IB99">
            <v>169.38034325838089</v>
          </cell>
          <cell r="IC99">
            <v>163.67233169078827</v>
          </cell>
          <cell r="ID99">
            <v>159.10732243955135</v>
          </cell>
          <cell r="IE99">
            <v>154.77631366252899</v>
          </cell>
          <cell r="IF99">
            <v>158.40832102298737</v>
          </cell>
          <cell r="IG99">
            <v>181.58536799252033</v>
          </cell>
          <cell r="IH99">
            <v>181.60936804115772</v>
          </cell>
          <cell r="II99">
            <v>176.74635818600655</v>
          </cell>
          <cell r="IJ99">
            <v>176.64935798943043</v>
          </cell>
          <cell r="IK99">
            <v>170.0883446931839</v>
          </cell>
          <cell r="IL99">
            <v>177.20435911417007</v>
          </cell>
          <cell r="IM99">
            <v>178.73136220872402</v>
          </cell>
          <cell r="IN99">
            <v>174.77435418963432</v>
          </cell>
          <cell r="IO99">
            <v>174.05835273861885</v>
          </cell>
          <cell r="IP99">
            <v>174.16235294938087</v>
          </cell>
          <cell r="IQ99">
            <v>178.43036159873009</v>
          </cell>
          <cell r="IR99">
            <v>177.30135931074619</v>
          </cell>
          <cell r="IS99">
            <v>174.1783529818058</v>
          </cell>
          <cell r="IT99">
            <v>176.73235815763474</v>
          </cell>
          <cell r="IU99">
            <v>174.7653541713953</v>
          </cell>
          <cell r="IV99">
            <v>183.57037201523781</v>
          </cell>
          <cell r="IW99">
            <v>192.28438967466354</v>
          </cell>
          <cell r="IX99">
            <v>194.33539383113384</v>
          </cell>
          <cell r="IY99">
            <v>207.9874214977026</v>
          </cell>
          <cell r="IZ99">
            <v>210.19442597031593</v>
          </cell>
          <cell r="JA99">
            <v>201.57740850746632</v>
          </cell>
          <cell r="JB99">
            <v>197.95940117537975</v>
          </cell>
          <cell r="JC99">
            <v>196.21839764714241</v>
          </cell>
          <cell r="JD99">
            <v>197.70140065252781</v>
          </cell>
          <cell r="JE99">
            <v>198.77240282297134</v>
          </cell>
          <cell r="JF99">
            <v>205.26641598343849</v>
          </cell>
          <cell r="JG99">
            <v>207.17841985821724</v>
          </cell>
          <cell r="JH99">
            <v>210.82542724907398</v>
          </cell>
          <cell r="JI99">
            <v>204.23341389000416</v>
          </cell>
          <cell r="JJ99">
            <v>195.89139698445797</v>
          </cell>
          <cell r="JK99">
            <v>189.94938494265079</v>
          </cell>
          <cell r="JL99">
            <v>190.50938607752323</v>
          </cell>
          <cell r="JM99">
            <v>176.17535702884197</v>
          </cell>
          <cell r="JN99">
            <v>170.72834599018097</v>
          </cell>
          <cell r="JO99">
            <v>168.59834167361259</v>
          </cell>
          <cell r="JP99">
            <v>176.27435722947121</v>
          </cell>
          <cell r="JQ99">
            <v>183.06537099182606</v>
          </cell>
          <cell r="JR99">
            <v>189.18538339436054</v>
          </cell>
          <cell r="JS99">
            <v>190.22938551008701</v>
          </cell>
          <cell r="JT99">
            <v>189.33938370645046</v>
          </cell>
          <cell r="JU99">
            <v>182.1873692125082</v>
          </cell>
          <cell r="JV99">
            <v>177.18535907566547</v>
          </cell>
          <cell r="JW99">
            <v>177.60435992479324</v>
          </cell>
          <cell r="JX99">
            <v>175.85435637831688</v>
          </cell>
          <cell r="JY99">
            <v>176.37935744225979</v>
          </cell>
          <cell r="JZ99">
            <v>183.58437204360962</v>
          </cell>
          <cell r="KA99">
            <v>185.4243757724762</v>
          </cell>
          <cell r="KB99">
            <v>182.12336908280849</v>
          </cell>
          <cell r="KC99">
            <v>167.2863390147686</v>
          </cell>
          <cell r="KD99">
            <v>165.89033618569374</v>
          </cell>
          <cell r="KE99">
            <v>165.62333564460278</v>
          </cell>
          <cell r="KF99">
            <v>166.11133663356304</v>
          </cell>
          <cell r="KG99">
            <v>172.59034976363182</v>
          </cell>
          <cell r="TJ99" t="str">
            <v>UTILS</v>
          </cell>
        </row>
        <row r="100">
          <cell r="A100" t="str">
            <v>FR0012648590 Corp</v>
          </cell>
          <cell r="B100" t="str">
            <v>SEVFP 2 1/2 PERP nc-22</v>
          </cell>
          <cell r="C100" t="str">
            <v>FR0012648590</v>
          </cell>
          <cell r="D100">
            <v>117.02931179046631</v>
          </cell>
          <cell r="E100">
            <v>115.71691734540462</v>
          </cell>
          <cell r="F100">
            <v>114.00592170214654</v>
          </cell>
          <cell r="G100">
            <v>117.09009847319126</v>
          </cell>
          <cell r="H100">
            <v>126.88472641587258</v>
          </cell>
          <cell r="I100">
            <v>135.74862056076526</v>
          </cell>
          <cell r="J100">
            <v>141.76949165952206</v>
          </cell>
          <cell r="K100">
            <v>144.73508457410335</v>
          </cell>
          <cell r="L100">
            <v>155.41958969175815</v>
          </cell>
          <cell r="M100">
            <v>161.88589762949945</v>
          </cell>
          <cell r="N100">
            <v>168.8972927057743</v>
          </cell>
          <cell r="O100">
            <v>172.72286770546438</v>
          </cell>
          <cell r="P100">
            <v>170.68003656470776</v>
          </cell>
          <cell r="Q100">
            <v>169.49021198809149</v>
          </cell>
          <cell r="R100">
            <v>169.27795685005191</v>
          </cell>
          <cell r="S100">
            <v>169.08563177192212</v>
          </cell>
          <cell r="T100">
            <v>172.03229112958908</v>
          </cell>
          <cell r="U100">
            <v>176.92013832247258</v>
          </cell>
          <cell r="V100">
            <v>177.34963111352923</v>
          </cell>
          <cell r="W100">
            <v>180.13784649491311</v>
          </cell>
          <cell r="X100">
            <v>208.30998268043996</v>
          </cell>
          <cell r="Y100">
            <v>236.78605227959156</v>
          </cell>
          <cell r="Z100">
            <v>239.86126052367686</v>
          </cell>
          <cell r="AA100">
            <v>242.18510550916196</v>
          </cell>
          <cell r="AB100">
            <v>246.5109250125885</v>
          </cell>
          <cell r="AC100">
            <v>248.82580147111418</v>
          </cell>
          <cell r="AD100">
            <v>249.43466480135919</v>
          </cell>
          <cell r="AE100">
            <v>246.16314546716211</v>
          </cell>
          <cell r="AF100">
            <v>241.19358502864836</v>
          </cell>
          <cell r="AG100">
            <v>242.80692337834833</v>
          </cell>
          <cell r="AH100">
            <v>243.06800716316698</v>
          </cell>
          <cell r="AI100">
            <v>252.60155132102966</v>
          </cell>
          <cell r="AJ100">
            <v>253.65585149025915</v>
          </cell>
          <cell r="AK100">
            <v>256.49389202141765</v>
          </cell>
          <cell r="AL100">
            <v>259.81125049340727</v>
          </cell>
          <cell r="AM100">
            <v>261.9407773947716</v>
          </cell>
          <cell r="AN100">
            <v>264.23970980536933</v>
          </cell>
          <cell r="AO100">
            <v>260.97815550112728</v>
          </cell>
          <cell r="AP100">
            <v>260.67820809948444</v>
          </cell>
          <cell r="AQ100">
            <v>259.30701997768875</v>
          </cell>
          <cell r="AR100">
            <v>260.51478160822387</v>
          </cell>
          <cell r="AS100">
            <v>251.21142964231967</v>
          </cell>
          <cell r="AT100">
            <v>254.22086868870258</v>
          </cell>
          <cell r="AU100">
            <v>247.01316252231598</v>
          </cell>
          <cell r="AV100">
            <v>241.28227379524708</v>
          </cell>
          <cell r="AW100">
            <v>258.339415569067</v>
          </cell>
          <cell r="AX100">
            <v>248.38136113512513</v>
          </cell>
          <cell r="AY100">
            <v>246.13325037729743</v>
          </cell>
          <cell r="AZ100">
            <v>221.80263323938846</v>
          </cell>
          <cell r="BA100">
            <v>207.15304270267487</v>
          </cell>
          <cell r="BB100">
            <v>188.95789450800419</v>
          </cell>
          <cell r="BC100">
            <v>200.39176987826824</v>
          </cell>
          <cell r="BD100">
            <v>244.00870599091053</v>
          </cell>
          <cell r="BE100">
            <v>256.51980109930042</v>
          </cell>
          <cell r="BF100">
            <v>266.35528566479684</v>
          </cell>
          <cell r="BG100">
            <v>265.19137016606334</v>
          </cell>
          <cell r="BH100">
            <v>261.53420417261123</v>
          </cell>
          <cell r="BI100">
            <v>256.79284292006497</v>
          </cell>
          <cell r="BJ100">
            <v>251.50838753497601</v>
          </cell>
          <cell r="BK100">
            <v>260.06934476923948</v>
          </cell>
          <cell r="BL100">
            <v>274.60234445548053</v>
          </cell>
          <cell r="BM100">
            <v>285.02576578831673</v>
          </cell>
          <cell r="BN100">
            <v>286.77064253342149</v>
          </cell>
          <cell r="BO100">
            <v>286.98588718044755</v>
          </cell>
          <cell r="BP100">
            <v>296.07997351729875</v>
          </cell>
          <cell r="BQ100">
            <v>314.52624046683309</v>
          </cell>
          <cell r="BR100">
            <v>312.25620664310452</v>
          </cell>
          <cell r="BS100">
            <v>315.20386250376703</v>
          </cell>
          <cell r="BT100">
            <v>306.63991576051711</v>
          </cell>
          <cell r="BU100">
            <v>305.13320323133468</v>
          </cell>
          <cell r="BV100">
            <v>306.29412922108179</v>
          </cell>
          <cell r="BW100">
            <v>299.50894032478334</v>
          </cell>
          <cell r="BX100">
            <v>305.83075532817838</v>
          </cell>
          <cell r="BY100">
            <v>305.31556327950955</v>
          </cell>
          <cell r="BZ100">
            <v>307.4151950910092</v>
          </cell>
          <cell r="CA100">
            <v>306.11774819087981</v>
          </cell>
          <cell r="CB100">
            <v>283.03475280332566</v>
          </cell>
          <cell r="CC100">
            <v>275.76127743923661</v>
          </cell>
          <cell r="CD100">
            <v>274.64419758129122</v>
          </cell>
          <cell r="CE100">
            <v>269.43647292685512</v>
          </cell>
          <cell r="CF100">
            <v>285.62267108261585</v>
          </cell>
          <cell r="CG100">
            <v>299.25582856392856</v>
          </cell>
          <cell r="CH100">
            <v>308.77342867386346</v>
          </cell>
          <cell r="CI100">
            <v>309.02853344070911</v>
          </cell>
          <cell r="CJ100">
            <v>300.68879987144476</v>
          </cell>
          <cell r="CK100">
            <v>302.1197781729698</v>
          </cell>
          <cell r="CL100">
            <v>301.08142205166814</v>
          </cell>
          <cell r="CM100">
            <v>294.00326127469543</v>
          </cell>
          <cell r="CN100">
            <v>311.17998340797425</v>
          </cell>
          <cell r="CO100">
            <v>340.68843011045459</v>
          </cell>
          <cell r="CP100">
            <v>398.65600586116312</v>
          </cell>
          <cell r="CQ100">
            <v>433.9142748476267</v>
          </cell>
          <cell r="CR100">
            <v>463.54329841256146</v>
          </cell>
          <cell r="CS100">
            <v>467.4276670889854</v>
          </cell>
          <cell r="CT100">
            <v>463.2483335258961</v>
          </cell>
          <cell r="CU100">
            <v>461.21746042108538</v>
          </cell>
          <cell r="CV100">
            <v>468.23284150934217</v>
          </cell>
          <cell r="CW100">
            <v>475.71657900547984</v>
          </cell>
          <cell r="CX100">
            <v>475.33591486120224</v>
          </cell>
          <cell r="CY100">
            <v>475.17348487293719</v>
          </cell>
          <cell r="CZ100">
            <v>474.83865986645219</v>
          </cell>
          <cell r="DA100">
            <v>498.54845563817025</v>
          </cell>
          <cell r="DB100">
            <v>497.77915532565117</v>
          </cell>
          <cell r="DC100">
            <v>491.11553979480266</v>
          </cell>
          <cell r="DD100">
            <v>495.58784523856639</v>
          </cell>
          <cell r="DE100">
            <v>494.15885994303221</v>
          </cell>
          <cell r="DF100">
            <v>454.95344259142877</v>
          </cell>
          <cell r="DG100">
            <v>387.00987535285947</v>
          </cell>
          <cell r="DH100">
            <v>279.30284908521179</v>
          </cell>
          <cell r="DI100">
            <v>266.71701625216008</v>
          </cell>
          <cell r="DJ100">
            <v>220.01689987146852</v>
          </cell>
          <cell r="DK100">
            <v>203.09926851701738</v>
          </cell>
          <cell r="DL100">
            <v>207.67521027231217</v>
          </cell>
          <cell r="DM100">
            <v>167.64867445242405</v>
          </cell>
          <cell r="DN100">
            <v>137.22444149708747</v>
          </cell>
          <cell r="DO100">
            <v>129.47164819216727</v>
          </cell>
          <cell r="DP100">
            <v>132.54287042427063</v>
          </cell>
          <cell r="DQ100">
            <v>142.07242857015132</v>
          </cell>
          <cell r="DR100">
            <v>139.82132830333711</v>
          </cell>
          <cell r="DS100">
            <v>113.97004759430885</v>
          </cell>
          <cell r="DT100">
            <v>100.36877820885182</v>
          </cell>
          <cell r="DU100">
            <v>90.372856661081315</v>
          </cell>
          <cell r="DV100">
            <v>83.034608602285374</v>
          </cell>
          <cell r="DW100">
            <v>73.216064587712282</v>
          </cell>
          <cell r="DX100">
            <v>73.34062746214866</v>
          </cell>
          <cell r="DY100">
            <v>74.627112829327572</v>
          </cell>
          <cell r="DZ100">
            <v>77.542880594134331</v>
          </cell>
          <cell r="EA100">
            <v>76.723755131840704</v>
          </cell>
          <cell r="EB100">
            <v>77.609646294832231</v>
          </cell>
          <cell r="EC100">
            <v>79.849785028696061</v>
          </cell>
          <cell r="ED100">
            <v>79.364488069891934</v>
          </cell>
          <cell r="EE100">
            <v>80.833333485245703</v>
          </cell>
          <cell r="EF100">
            <v>80.760588766574855</v>
          </cell>
          <cell r="EG100">
            <v>79.085467231154439</v>
          </cell>
          <cell r="EH100">
            <v>79.561795662999145</v>
          </cell>
          <cell r="EI100">
            <v>81.30268639612197</v>
          </cell>
          <cell r="EJ100">
            <v>83.773017321944224</v>
          </cell>
          <cell r="EK100">
            <v>88.987717497348783</v>
          </cell>
          <cell r="EL100">
            <v>89.398276731491094</v>
          </cell>
          <cell r="EM100">
            <v>90.03504214560985</v>
          </cell>
          <cell r="EN100">
            <v>87.987228489875804</v>
          </cell>
          <cell r="EO100">
            <v>90.237332253694532</v>
          </cell>
          <cell r="EP100">
            <v>93.370337671518314</v>
          </cell>
          <cell r="EQ100">
            <v>84.763541299462332</v>
          </cell>
          <cell r="ER100">
            <v>83.603611812710767</v>
          </cell>
          <cell r="ES100">
            <v>82.173630014181143</v>
          </cell>
          <cell r="ET100">
            <v>82.450657846927641</v>
          </cell>
          <cell r="EU100">
            <v>82.00621751093864</v>
          </cell>
          <cell r="EV100">
            <v>82.956881368637085</v>
          </cell>
          <cell r="EW100">
            <v>89.380339677572252</v>
          </cell>
          <cell r="EX100">
            <v>94.080844307303437</v>
          </cell>
          <cell r="EY100">
            <v>94.335949074149127</v>
          </cell>
          <cell r="EZ100">
            <v>94.081840810298928</v>
          </cell>
          <cell r="FA100">
            <v>95.355371638536454</v>
          </cell>
          <cell r="FB100">
            <v>96.312014514207846</v>
          </cell>
          <cell r="FC100">
            <v>99.777851932525635</v>
          </cell>
          <cell r="FD100">
            <v>97.992118564605718</v>
          </cell>
          <cell r="FE100">
            <v>98.265160385370251</v>
          </cell>
          <cell r="FF100">
            <v>98.849111140727999</v>
          </cell>
          <cell r="FG100">
            <v>95.728063758850084</v>
          </cell>
          <cell r="FH100">
            <v>97.68619214498996</v>
          </cell>
          <cell r="FI100">
            <v>98.295055475234989</v>
          </cell>
          <cell r="FJ100">
            <v>97.53372718667984</v>
          </cell>
          <cell r="FK100">
            <v>99.083289344668387</v>
          </cell>
          <cell r="FL100">
            <v>100.06982731020452</v>
          </cell>
          <cell r="FM100">
            <v>102.5022911221981</v>
          </cell>
          <cell r="FN100">
            <v>103.44099694395065</v>
          </cell>
          <cell r="FO100">
            <v>106.84804068553447</v>
          </cell>
          <cell r="FP100">
            <v>107.26557544064521</v>
          </cell>
          <cell r="FQ100">
            <v>107.84155417203903</v>
          </cell>
          <cell r="FR100">
            <v>110.61183249950409</v>
          </cell>
          <cell r="FS100">
            <v>114.38259983444215</v>
          </cell>
          <cell r="FT100">
            <v>115.19275676977634</v>
          </cell>
          <cell r="FU100">
            <v>114.53606129574776</v>
          </cell>
          <cell r="FV100">
            <v>113.9421455104351</v>
          </cell>
          <cell r="FW100">
            <v>115.80162010002137</v>
          </cell>
          <cell r="FX100">
            <v>119.52056927919388</v>
          </cell>
          <cell r="FY100">
            <v>121.42887251555921</v>
          </cell>
          <cell r="FZ100">
            <v>120.37357584333421</v>
          </cell>
          <cell r="GA100">
            <v>114.29191806185246</v>
          </cell>
          <cell r="GB100">
            <v>116.41347293925286</v>
          </cell>
          <cell r="GC100">
            <v>117.38207385087013</v>
          </cell>
          <cell r="GD100">
            <v>117.32726618611812</v>
          </cell>
          <cell r="GE100">
            <v>118.11848956453801</v>
          </cell>
          <cell r="GF100">
            <v>119.28639107525349</v>
          </cell>
          <cell r="GG100">
            <v>125.10596856892109</v>
          </cell>
          <cell r="GH100">
            <v>125.96595065402985</v>
          </cell>
          <cell r="GI100">
            <v>124.71234988570214</v>
          </cell>
          <cell r="GJ100">
            <v>118.05371686983109</v>
          </cell>
          <cell r="GK100">
            <v>109.85449022293091</v>
          </cell>
          <cell r="GL100">
            <v>106.61585548758507</v>
          </cell>
          <cell r="GM100">
            <v>105.84755167806148</v>
          </cell>
          <cell r="GN100">
            <v>105.4459609708786</v>
          </cell>
          <cell r="GO100">
            <v>102.79326999688148</v>
          </cell>
          <cell r="GP100">
            <v>101.94125993573667</v>
          </cell>
          <cell r="GQ100">
            <v>99.2706319078207</v>
          </cell>
          <cell r="GR100">
            <v>96.547189221143725</v>
          </cell>
          <cell r="GS100">
            <v>98.113691930055623</v>
          </cell>
          <cell r="GT100">
            <v>97.290580455780031</v>
          </cell>
          <cell r="GU100">
            <v>99.825684076309201</v>
          </cell>
          <cell r="GV100">
            <v>101.32342807853222</v>
          </cell>
          <cell r="GW100">
            <v>101.6692146179676</v>
          </cell>
          <cell r="GX100">
            <v>97.351367138504983</v>
          </cell>
          <cell r="GY100">
            <v>96.531245173215865</v>
          </cell>
          <cell r="GZ100">
            <v>92.280163394451137</v>
          </cell>
          <cell r="HA100">
            <v>91.863625142335906</v>
          </cell>
          <cell r="HB100">
            <v>94.246263804554943</v>
          </cell>
          <cell r="HC100">
            <v>94.01208560061454</v>
          </cell>
          <cell r="HD100">
            <v>91.312558985829355</v>
          </cell>
          <cell r="HE100">
            <v>90.986702506303786</v>
          </cell>
          <cell r="HF100">
            <v>92.497401047468188</v>
          </cell>
          <cell r="HG100">
            <v>93.568641767621045</v>
          </cell>
          <cell r="HH100">
            <v>94.497382559418668</v>
          </cell>
          <cell r="HI100">
            <v>97.091279856681822</v>
          </cell>
          <cell r="HJ100">
            <v>97.891471762061116</v>
          </cell>
          <cell r="HK100">
            <v>98.13063248097896</v>
          </cell>
          <cell r="HL100">
            <v>101.00952963495254</v>
          </cell>
          <cell r="HM100">
            <v>104.17641615462303</v>
          </cell>
          <cell r="HN100">
            <v>106.24117036128044</v>
          </cell>
          <cell r="HO100">
            <v>100.19538668763637</v>
          </cell>
          <cell r="HP100">
            <v>98.358831666946401</v>
          </cell>
          <cell r="HQ100">
            <v>97.512800623774538</v>
          </cell>
          <cell r="HR100">
            <v>92.239306771636009</v>
          </cell>
          <cell r="HS100">
            <v>86.421722283959383</v>
          </cell>
          <cell r="HT100">
            <v>88.809343461155891</v>
          </cell>
          <cell r="HU100">
            <v>88.811336467146873</v>
          </cell>
          <cell r="HV100">
            <v>88.739588251471517</v>
          </cell>
          <cell r="HW100">
            <v>88.99369651532173</v>
          </cell>
          <cell r="HX100">
            <v>86.160638499140731</v>
          </cell>
          <cell r="HY100">
            <v>85.394327695608141</v>
          </cell>
          <cell r="HZ100">
            <v>80.196568071126933</v>
          </cell>
          <cell r="IA100">
            <v>88.269238837599744</v>
          </cell>
          <cell r="IB100">
            <v>88.770479844331732</v>
          </cell>
          <cell r="IC100">
            <v>84.809380437254902</v>
          </cell>
          <cell r="ID100">
            <v>80.941952311754221</v>
          </cell>
          <cell r="IE100">
            <v>79.963386370182036</v>
          </cell>
          <cell r="IF100">
            <v>80.949924335718151</v>
          </cell>
          <cell r="IG100">
            <v>107.58744590818883</v>
          </cell>
          <cell r="IH100">
            <v>108.56800485575199</v>
          </cell>
          <cell r="II100">
            <v>105.38218477916718</v>
          </cell>
          <cell r="IJ100">
            <v>102.8361196256876</v>
          </cell>
          <cell r="IK100">
            <v>100.69264168238641</v>
          </cell>
          <cell r="IL100">
            <v>106.7224813081026</v>
          </cell>
          <cell r="IM100">
            <v>110.39260184049607</v>
          </cell>
          <cell r="IN100">
            <v>105.36624073123933</v>
          </cell>
          <cell r="IO100">
            <v>103.47986056077481</v>
          </cell>
          <cell r="IP100">
            <v>103.85255268108844</v>
          </cell>
          <cell r="IQ100">
            <v>103.82564710021019</v>
          </cell>
          <cell r="IR100">
            <v>102.63283301460743</v>
          </cell>
          <cell r="IS100">
            <v>102.89889931440354</v>
          </cell>
          <cell r="IT100">
            <v>102.37573524177074</v>
          </cell>
          <cell r="IU100">
            <v>102.43652192449571</v>
          </cell>
          <cell r="IV100">
            <v>118.22013287007809</v>
          </cell>
          <cell r="IW100">
            <v>125.18568880856037</v>
          </cell>
          <cell r="IX100">
            <v>125.85334581553936</v>
          </cell>
          <cell r="IY100">
            <v>131.69883238708974</v>
          </cell>
          <cell r="IZ100">
            <v>135.36496690750121</v>
          </cell>
          <cell r="JA100">
            <v>125.56336344385147</v>
          </cell>
          <cell r="JB100">
            <v>124.24498998081684</v>
          </cell>
          <cell r="JC100">
            <v>122.76717603850364</v>
          </cell>
          <cell r="JD100">
            <v>125.8942024383545</v>
          </cell>
          <cell r="JE100">
            <v>124.55988492739201</v>
          </cell>
          <cell r="JF100">
            <v>128.58476052618028</v>
          </cell>
          <cell r="JG100">
            <v>130.08051152241231</v>
          </cell>
          <cell r="JH100">
            <v>139.65889831507207</v>
          </cell>
          <cell r="JI100">
            <v>129.38196292257311</v>
          </cell>
          <cell r="JJ100">
            <v>120.81004415535926</v>
          </cell>
          <cell r="JK100">
            <v>118.73432841575145</v>
          </cell>
          <cell r="JL100">
            <v>119.82051668083668</v>
          </cell>
          <cell r="JM100">
            <v>110.6756086912155</v>
          </cell>
          <cell r="JN100">
            <v>109.86046924090385</v>
          </cell>
          <cell r="JO100">
            <v>111.33031115925313</v>
          </cell>
          <cell r="JP100">
            <v>120.63067361617088</v>
          </cell>
          <cell r="JQ100">
            <v>127.88122941136362</v>
          </cell>
          <cell r="JR100">
            <v>131.43475909328458</v>
          </cell>
          <cell r="JS100">
            <v>131.38593044650557</v>
          </cell>
          <cell r="JT100">
            <v>132.70031789755822</v>
          </cell>
          <cell r="JU100">
            <v>126.51303079855441</v>
          </cell>
          <cell r="JV100">
            <v>125.32519922792912</v>
          </cell>
          <cell r="JW100">
            <v>124.58679050827027</v>
          </cell>
          <cell r="JX100">
            <v>123.4946232252121</v>
          </cell>
          <cell r="JY100">
            <v>124.003836255908</v>
          </cell>
          <cell r="JZ100">
            <v>132.12035315418242</v>
          </cell>
          <cell r="KA100">
            <v>132.14725873506069</v>
          </cell>
          <cell r="KB100">
            <v>128.64654371190073</v>
          </cell>
          <cell r="KC100">
            <v>126.96145714652538</v>
          </cell>
          <cell r="KD100">
            <v>126.60670208013057</v>
          </cell>
          <cell r="KE100">
            <v>128.69636886167527</v>
          </cell>
          <cell r="KF100">
            <v>133.13280019760131</v>
          </cell>
          <cell r="KG100">
            <v>135.45564868009092</v>
          </cell>
          <cell r="KH100">
            <v>141.8412398751974</v>
          </cell>
          <cell r="KI100">
            <v>146.63641228950024</v>
          </cell>
          <cell r="KJ100">
            <v>147.39275806307793</v>
          </cell>
          <cell r="KK100">
            <v>144.91943762826918</v>
          </cell>
          <cell r="KL100">
            <v>139.3988110332489</v>
          </cell>
          <cell r="KM100">
            <v>139.62501721322536</v>
          </cell>
          <cell r="KN100">
            <v>139.24236006295681</v>
          </cell>
          <cell r="KO100">
            <v>145.34793391633033</v>
          </cell>
          <cell r="KP100">
            <v>154.9940829126835</v>
          </cell>
          <cell r="KQ100">
            <v>161.76133475506307</v>
          </cell>
          <cell r="KR100">
            <v>165.61979435360431</v>
          </cell>
          <cell r="KS100">
            <v>166.18082554006577</v>
          </cell>
          <cell r="KT100">
            <v>166.34624503731729</v>
          </cell>
          <cell r="KU100">
            <v>163.49126395523547</v>
          </cell>
          <cell r="KV100">
            <v>173.74527977883815</v>
          </cell>
          <cell r="KW100">
            <v>178.372043186903</v>
          </cell>
          <cell r="KX100">
            <v>177.4632324550152</v>
          </cell>
          <cell r="KY100">
            <v>181.86378968310356</v>
          </cell>
          <cell r="KZ100">
            <v>192.25532292008401</v>
          </cell>
          <cell r="LA100">
            <v>198.63792460620405</v>
          </cell>
          <cell r="LB100">
            <v>196.71068781292439</v>
          </cell>
          <cell r="LC100">
            <v>195.01065370261668</v>
          </cell>
          <cell r="LD100">
            <v>197.74406141924857</v>
          </cell>
          <cell r="LE100">
            <v>197.1750582088232</v>
          </cell>
          <cell r="LF100">
            <v>197.68427123951909</v>
          </cell>
          <cell r="LG100">
            <v>197.96229557526112</v>
          </cell>
          <cell r="LH100">
            <v>197.88656134760379</v>
          </cell>
          <cell r="LI100">
            <v>187.51495817053319</v>
          </cell>
          <cell r="LJ100">
            <v>182.64604453456403</v>
          </cell>
          <cell r="LK100">
            <v>182.63109698963166</v>
          </cell>
          <cell r="LL100">
            <v>182.54739073801039</v>
          </cell>
          <cell r="LM100">
            <v>181.41038082015515</v>
          </cell>
          <cell r="LN100">
            <v>185.66644511389734</v>
          </cell>
          <cell r="LO100">
            <v>186.02319318628309</v>
          </cell>
          <cell r="LP100">
            <v>186.47361254024503</v>
          </cell>
          <cell r="LQ100">
            <v>181.6266219701767</v>
          </cell>
          <cell r="LR100">
            <v>182.88819476246834</v>
          </cell>
          <cell r="LS100">
            <v>180.85233914268017</v>
          </cell>
          <cell r="LT100">
            <v>171.31979148781298</v>
          </cell>
          <cell r="LU100">
            <v>160.74191219067575</v>
          </cell>
          <cell r="LV100">
            <v>161.58296071887017</v>
          </cell>
          <cell r="LW100">
            <v>165.5091825211048</v>
          </cell>
          <cell r="LX100">
            <v>173.69944064104556</v>
          </cell>
          <cell r="LY100">
            <v>177.04769070589543</v>
          </cell>
          <cell r="LZ100">
            <v>181.23399978995323</v>
          </cell>
          <cell r="MA100">
            <v>181.93454139578344</v>
          </cell>
          <cell r="MB100">
            <v>181.59573037731647</v>
          </cell>
          <cell r="MC100">
            <v>183.43926091897487</v>
          </cell>
          <cell r="MD100">
            <v>185.9464624556303</v>
          </cell>
          <cell r="ME100">
            <v>184.74567634606362</v>
          </cell>
          <cell r="MF100">
            <v>186.47660204923153</v>
          </cell>
          <cell r="MG100">
            <v>187.42228339195253</v>
          </cell>
          <cell r="MH100">
            <v>193.76502495825289</v>
          </cell>
          <cell r="MI100">
            <v>198.57713792347909</v>
          </cell>
          <cell r="MJ100">
            <v>201.80879713785649</v>
          </cell>
          <cell r="MK100">
            <v>200.41767895615101</v>
          </cell>
          <cell r="ML100">
            <v>199.74902544617652</v>
          </cell>
          <cell r="MM100">
            <v>200.66580820202827</v>
          </cell>
          <cell r="MN100">
            <v>202.23131440794469</v>
          </cell>
          <cell r="MO100">
            <v>199.78888556599617</v>
          </cell>
          <cell r="MP100">
            <v>198.16458568334582</v>
          </cell>
          <cell r="MQ100">
            <v>195.69624776351452</v>
          </cell>
          <cell r="MR100">
            <v>199.74703244018556</v>
          </cell>
          <cell r="MS100">
            <v>205.40716945457456</v>
          </cell>
          <cell r="MT100">
            <v>207.42708102643491</v>
          </cell>
          <cell r="MU100">
            <v>204.2611910097599</v>
          </cell>
          <cell r="MV100">
            <v>206.86306033098697</v>
          </cell>
          <cell r="MW100">
            <v>204.95774660360811</v>
          </cell>
          <cell r="MX100">
            <v>201.64337764060497</v>
          </cell>
          <cell r="MY100">
            <v>194.71170280396939</v>
          </cell>
          <cell r="MZ100">
            <v>186.66693412137033</v>
          </cell>
          <cell r="NA100">
            <v>195.11528651714326</v>
          </cell>
          <cell r="NB100">
            <v>198.38680585134028</v>
          </cell>
          <cell r="NC100">
            <v>196.78243602859976</v>
          </cell>
          <cell r="ND100">
            <v>204.35087627935411</v>
          </cell>
          <cell r="NE100">
            <v>214.06179797041415</v>
          </cell>
          <cell r="NF100">
            <v>221.27946916675569</v>
          </cell>
          <cell r="NG100">
            <v>224.35667041683197</v>
          </cell>
          <cell r="NH100">
            <v>221.83252832925319</v>
          </cell>
          <cell r="NI100">
            <v>216.77128961515427</v>
          </cell>
          <cell r="NJ100">
            <v>214.71351092946531</v>
          </cell>
          <cell r="NK100">
            <v>214.91281152856351</v>
          </cell>
          <cell r="NL100">
            <v>214.99253176820281</v>
          </cell>
          <cell r="NM100">
            <v>213.97510220980644</v>
          </cell>
          <cell r="NN100">
            <v>219.52861340367795</v>
          </cell>
          <cell r="NO100">
            <v>223.63021973311899</v>
          </cell>
          <cell r="NP100">
            <v>227.08409911549091</v>
          </cell>
          <cell r="NQ100">
            <v>230.46822328817842</v>
          </cell>
          <cell r="NR100">
            <v>230.24500661718844</v>
          </cell>
          <cell r="NS100">
            <v>232.27289021301269</v>
          </cell>
          <cell r="NT100">
            <v>232.25794266808035</v>
          </cell>
          <cell r="NU100">
            <v>235.61316825389861</v>
          </cell>
          <cell r="NV100">
            <v>237.25640169346332</v>
          </cell>
          <cell r="NW100">
            <v>235.60918224191667</v>
          </cell>
          <cell r="NX100">
            <v>236.98834238767623</v>
          </cell>
          <cell r="NY100">
            <v>241.15372490882874</v>
          </cell>
          <cell r="NZ100">
            <v>251.84919155943393</v>
          </cell>
          <cell r="OA100">
            <v>252.10628933227065</v>
          </cell>
          <cell r="OB100">
            <v>244.50297147667408</v>
          </cell>
          <cell r="OC100">
            <v>236.29178679382801</v>
          </cell>
          <cell r="OD100">
            <v>239.90709966146946</v>
          </cell>
          <cell r="OE100">
            <v>242.19806004810334</v>
          </cell>
          <cell r="OF100">
            <v>242.50398646771907</v>
          </cell>
          <cell r="OG100">
            <v>245.83429947865011</v>
          </cell>
          <cell r="OH100">
            <v>260.87651219558711</v>
          </cell>
          <cell r="OI100">
            <v>261.80325998139381</v>
          </cell>
          <cell r="OJ100">
            <v>259.35086610949043</v>
          </cell>
          <cell r="OK100">
            <v>259.82918754732606</v>
          </cell>
          <cell r="OL100">
            <v>262.49881907224659</v>
          </cell>
          <cell r="OM100">
            <v>261.3608126513958</v>
          </cell>
          <cell r="ON100">
            <v>257.21137417817113</v>
          </cell>
          <cell r="OO100">
            <v>246.53185157549382</v>
          </cell>
          <cell r="OP100">
            <v>251.3758526365757</v>
          </cell>
          <cell r="OQ100">
            <v>265.06581078863144</v>
          </cell>
          <cell r="OR100">
            <v>268.81764456665519</v>
          </cell>
          <cell r="OS100">
            <v>281.35365224993228</v>
          </cell>
          <cell r="OT100">
            <v>280.35216673946383</v>
          </cell>
          <cell r="OU100">
            <v>275.81309559500215</v>
          </cell>
          <cell r="OV100">
            <v>281.58284793889527</v>
          </cell>
          <cell r="OW100">
            <v>281.06566288423539</v>
          </cell>
          <cell r="OX100">
            <v>296.77852211713792</v>
          </cell>
          <cell r="OY100">
            <v>298.63799670672415</v>
          </cell>
          <cell r="OZ100">
            <v>304.42867561352256</v>
          </cell>
          <cell r="PA100">
            <v>300.32109026610851</v>
          </cell>
          <cell r="PB100">
            <v>287.60870155262944</v>
          </cell>
          <cell r="PC100">
            <v>280.96601258468627</v>
          </cell>
          <cell r="PD100">
            <v>280.29337306272981</v>
          </cell>
          <cell r="PE100">
            <v>280.54150230860711</v>
          </cell>
          <cell r="PF100">
            <v>274.78570100665092</v>
          </cell>
          <cell r="PG100">
            <v>273.79418052613732</v>
          </cell>
          <cell r="PH100">
            <v>273.50220514845847</v>
          </cell>
          <cell r="PI100">
            <v>270.9651085219383</v>
          </cell>
          <cell r="PJ100">
            <v>268.79273199176788</v>
          </cell>
          <cell r="PK100">
            <v>264.46392297935483</v>
          </cell>
          <cell r="PL100">
            <v>265.27109040570258</v>
          </cell>
          <cell r="PM100">
            <v>265.06481428563598</v>
          </cell>
          <cell r="PN100">
            <v>276.06421434986595</v>
          </cell>
          <cell r="PO100">
            <v>286.96795012652876</v>
          </cell>
          <cell r="PP100">
            <v>289.18915530347823</v>
          </cell>
          <cell r="PQ100">
            <v>288.78856109929086</v>
          </cell>
          <cell r="PR100">
            <v>287.35060727679729</v>
          </cell>
          <cell r="PS100">
            <v>283.46823160636427</v>
          </cell>
          <cell r="PT100">
            <v>277.26898647141456</v>
          </cell>
          <cell r="PU100">
            <v>271.39559781599047</v>
          </cell>
          <cell r="PV100">
            <v>272.20077223634718</v>
          </cell>
          <cell r="PW100">
            <v>266.92129936623576</v>
          </cell>
          <cell r="PX100">
            <v>258.76392584514622</v>
          </cell>
          <cell r="PY100">
            <v>252.85565958487987</v>
          </cell>
          <cell r="PZ100">
            <v>250.1969895929098</v>
          </cell>
          <cell r="QA100">
            <v>255.23530873811242</v>
          </cell>
          <cell r="QB100">
            <v>261.26913437581061</v>
          </cell>
          <cell r="QC100">
            <v>265.46640499281887</v>
          </cell>
          <cell r="QD100">
            <v>269.78325596928596</v>
          </cell>
          <cell r="QE100">
            <v>245.48751643621921</v>
          </cell>
          <cell r="QF100">
            <v>237.09397170519827</v>
          </cell>
          <cell r="QG100">
            <v>227.74378409850598</v>
          </cell>
          <cell r="QH100">
            <v>218.91078154647352</v>
          </cell>
          <cell r="QI100">
            <v>211.38220141553879</v>
          </cell>
          <cell r="QJ100">
            <v>208.56608395028115</v>
          </cell>
          <cell r="QK100">
            <v>204.07384844660757</v>
          </cell>
          <cell r="QL100">
            <v>201.81079014384747</v>
          </cell>
          <cell r="QM100">
            <v>203.08133146309854</v>
          </cell>
          <cell r="QN100">
            <v>204.19940782403947</v>
          </cell>
          <cell r="QO100">
            <v>205.02152279531958</v>
          </cell>
          <cell r="QP100">
            <v>206.28209908461571</v>
          </cell>
          <cell r="QQ100">
            <v>209.21978991532328</v>
          </cell>
          <cell r="QR100">
            <v>211.67118728423117</v>
          </cell>
          <cell r="QS100">
            <v>212.69459586060049</v>
          </cell>
          <cell r="QT100">
            <v>212.87795241177082</v>
          </cell>
          <cell r="QU100">
            <v>211.38818043351174</v>
          </cell>
          <cell r="QV100">
            <v>200.8043221184015</v>
          </cell>
          <cell r="QW100">
            <v>199.72710238027571</v>
          </cell>
          <cell r="QX100">
            <v>195.55773384714126</v>
          </cell>
          <cell r="QY100">
            <v>190.54233427083494</v>
          </cell>
          <cell r="QZ100">
            <v>190.95090049898624</v>
          </cell>
          <cell r="RA100">
            <v>188.9648700289726</v>
          </cell>
          <cell r="RB100">
            <v>185.02270417881013</v>
          </cell>
          <cell r="RC100">
            <v>184.58424286079406</v>
          </cell>
          <cell r="RD100">
            <v>181.81595753932001</v>
          </cell>
          <cell r="RE100">
            <v>181.3256780655384</v>
          </cell>
          <cell r="RF100">
            <v>179.00980510401726</v>
          </cell>
          <cell r="RG100">
            <v>172.00937156069278</v>
          </cell>
          <cell r="RH100">
            <v>172.09507081830503</v>
          </cell>
          <cell r="RI100">
            <v>171.64764097332954</v>
          </cell>
          <cell r="RJ100">
            <v>167.72341217708589</v>
          </cell>
          <cell r="RK100">
            <v>167.1773285355568</v>
          </cell>
          <cell r="RL100">
            <v>169.89279919826984</v>
          </cell>
          <cell r="RM100">
            <v>171.88979120123386</v>
          </cell>
          <cell r="RN100">
            <v>169.24008973622321</v>
          </cell>
          <cell r="RO100">
            <v>169.48921548509597</v>
          </cell>
          <cell r="RP100">
            <v>164.26753978872298</v>
          </cell>
          <cell r="RQ100">
            <v>165.31685744297505</v>
          </cell>
          <cell r="RR100">
            <v>163.78124632692337</v>
          </cell>
          <cell r="RS100">
            <v>161.77229628801345</v>
          </cell>
          <cell r="RT100">
            <v>161.20727908957005</v>
          </cell>
          <cell r="RU100">
            <v>160.08820622563363</v>
          </cell>
          <cell r="RV100">
            <v>161.47334538936613</v>
          </cell>
          <cell r="RW100">
            <v>163.49524996721743</v>
          </cell>
          <cell r="RX100">
            <v>165.04780163419247</v>
          </cell>
          <cell r="RY100">
            <v>165.97155991101266</v>
          </cell>
          <cell r="RZ100">
            <v>167.77523033285141</v>
          </cell>
          <cell r="SA100">
            <v>168.26252029764652</v>
          </cell>
          <cell r="SB100">
            <v>168.47876144766806</v>
          </cell>
          <cell r="SC100">
            <v>171.05073567903042</v>
          </cell>
          <cell r="SD100">
            <v>173.71837419795989</v>
          </cell>
          <cell r="SE100">
            <v>175.17625808036328</v>
          </cell>
          <cell r="SF100">
            <v>176.16877506387235</v>
          </cell>
          <cell r="SG100">
            <v>174.99987705016136</v>
          </cell>
          <cell r="SH100">
            <v>173.28788490390775</v>
          </cell>
          <cell r="SI100">
            <v>170.72188969051837</v>
          </cell>
          <cell r="SJ100">
            <v>169.5769077486992</v>
          </cell>
          <cell r="SK100">
            <v>165.28297634112835</v>
          </cell>
          <cell r="SL100">
            <v>165.73738170707225</v>
          </cell>
          <cell r="SM100">
            <v>167.00991603231429</v>
          </cell>
          <cell r="SN100">
            <v>166.71993366062642</v>
          </cell>
          <cell r="SO100">
            <v>166.11704934835433</v>
          </cell>
          <cell r="SP100">
            <v>167.44239833235741</v>
          </cell>
          <cell r="SQ100">
            <v>168.36516010618209</v>
          </cell>
          <cell r="SR100">
            <v>171.13145242166519</v>
          </cell>
          <cell r="TJ100" t="str">
            <v>UTILS</v>
          </cell>
        </row>
        <row r="101">
          <cell r="A101" t="str">
            <v>FR0013252061 Corp</v>
          </cell>
          <cell r="B101" t="str">
            <v>SEVFP 2 7/8 PERP nc-24</v>
          </cell>
          <cell r="C101" t="str">
            <v>FR0013252061</v>
          </cell>
          <cell r="D101">
            <v>189.66315114641191</v>
          </cell>
          <cell r="E101">
            <v>187.50218360543249</v>
          </cell>
          <cell r="F101">
            <v>186.14720395803451</v>
          </cell>
          <cell r="G101">
            <v>189.73015014004707</v>
          </cell>
          <cell r="H101">
            <v>195.40006497454641</v>
          </cell>
          <cell r="I101">
            <v>204.43092932558059</v>
          </cell>
          <cell r="J101">
            <v>205.89990726065633</v>
          </cell>
          <cell r="K101">
            <v>208.40886957454683</v>
          </cell>
          <cell r="L101">
            <v>213.16279816770555</v>
          </cell>
          <cell r="M101">
            <v>219.55970208239555</v>
          </cell>
          <cell r="N101">
            <v>219.03870990800857</v>
          </cell>
          <cell r="O101">
            <v>219.51270278835295</v>
          </cell>
          <cell r="P101">
            <v>218.81971319746972</v>
          </cell>
          <cell r="Q101">
            <v>212.5658071348667</v>
          </cell>
          <cell r="R101">
            <v>212.87180253863335</v>
          </cell>
          <cell r="S101">
            <v>211.50982299637795</v>
          </cell>
          <cell r="T101">
            <v>212.63880603837967</v>
          </cell>
          <cell r="U101">
            <v>217.25873664426803</v>
          </cell>
          <cell r="V101">
            <v>220.9906805882454</v>
          </cell>
          <cell r="W101">
            <v>222.39865943956374</v>
          </cell>
          <cell r="X101">
            <v>238.23442157697679</v>
          </cell>
          <cell r="Y101">
            <v>255.97915504050255</v>
          </cell>
          <cell r="Z101">
            <v>265.39601359367367</v>
          </cell>
          <cell r="AA101">
            <v>268.26697047019007</v>
          </cell>
          <cell r="AB101">
            <v>274.20888121914868</v>
          </cell>
          <cell r="AC101">
            <v>275.6568594696522</v>
          </cell>
          <cell r="AD101">
            <v>279.4938018364906</v>
          </cell>
          <cell r="AE101">
            <v>278.00682417178155</v>
          </cell>
          <cell r="AF101">
            <v>276.15585197448735</v>
          </cell>
          <cell r="AG101">
            <v>273.36889383625982</v>
          </cell>
          <cell r="AH101">
            <v>273.88088614583012</v>
          </cell>
          <cell r="AI101">
            <v>280.84378155899049</v>
          </cell>
          <cell r="AJ101">
            <v>282.89075081229208</v>
          </cell>
          <cell r="AK101">
            <v>283.10374761295321</v>
          </cell>
          <cell r="AL101">
            <v>288.931660074234</v>
          </cell>
          <cell r="AM101">
            <v>290.60463494515415</v>
          </cell>
          <cell r="AN101">
            <v>291.51362129163738</v>
          </cell>
          <cell r="AO101">
            <v>290.04864329648018</v>
          </cell>
          <cell r="AP101">
            <v>289.31665429139139</v>
          </cell>
          <cell r="AQ101">
            <v>286.5286961681843</v>
          </cell>
          <cell r="AR101">
            <v>289.47865185809138</v>
          </cell>
          <cell r="AS101">
            <v>283.94173502588274</v>
          </cell>
          <cell r="AT101">
            <v>282.72875324559215</v>
          </cell>
          <cell r="AU101">
            <v>278.13782220411298</v>
          </cell>
          <cell r="AV101">
            <v>271.44392275047301</v>
          </cell>
          <cell r="AW101">
            <v>284.84672143244745</v>
          </cell>
          <cell r="AX101">
            <v>280.83678166413307</v>
          </cell>
          <cell r="AY101">
            <v>277.57683063054088</v>
          </cell>
          <cell r="AZ101">
            <v>264.64202491903308</v>
          </cell>
          <cell r="BA101">
            <v>254.51417704534532</v>
          </cell>
          <cell r="BB101">
            <v>250.33223986053468</v>
          </cell>
          <cell r="BC101">
            <v>254.15218248271944</v>
          </cell>
          <cell r="BD101">
            <v>276.94684009337425</v>
          </cell>
          <cell r="BE101">
            <v>282.02876375985147</v>
          </cell>
          <cell r="BF101">
            <v>291.71261830258368</v>
          </cell>
          <cell r="BG101">
            <v>292.55460565543177</v>
          </cell>
          <cell r="BH101">
            <v>293.83358644437794</v>
          </cell>
          <cell r="BI101">
            <v>289.03165857219699</v>
          </cell>
          <cell r="BJ101">
            <v>288.05567323207856</v>
          </cell>
          <cell r="BK101">
            <v>295.44256227660179</v>
          </cell>
          <cell r="BL101">
            <v>308.10637205862997</v>
          </cell>
          <cell r="BM101">
            <v>310.1983406360149</v>
          </cell>
          <cell r="BN101">
            <v>314.25427971339229</v>
          </cell>
          <cell r="BO101">
            <v>316.00325344276428</v>
          </cell>
          <cell r="BP101">
            <v>322.45215657639505</v>
          </cell>
          <cell r="BQ101">
            <v>337.81992574334146</v>
          </cell>
          <cell r="BR101">
            <v>339.15990561604502</v>
          </cell>
          <cell r="BS101">
            <v>339.22290466976165</v>
          </cell>
          <cell r="BT101">
            <v>334.71097244167328</v>
          </cell>
          <cell r="BU101">
            <v>332.01101299667363</v>
          </cell>
          <cell r="BV101">
            <v>332.69400273776057</v>
          </cell>
          <cell r="BW101">
            <v>329.3590528306961</v>
          </cell>
          <cell r="BX101">
            <v>330.77203160691261</v>
          </cell>
          <cell r="BY101">
            <v>332.377007499218</v>
          </cell>
          <cell r="BZ101">
            <v>332.41900686836243</v>
          </cell>
          <cell r="CA101">
            <v>329.53205023217197</v>
          </cell>
          <cell r="CB101">
            <v>316.59524455070499</v>
          </cell>
          <cell r="CC101">
            <v>305.0714176454544</v>
          </cell>
          <cell r="CD101">
            <v>304.66142380380631</v>
          </cell>
          <cell r="CE101">
            <v>300.09249243187901</v>
          </cell>
          <cell r="CF101">
            <v>321.40917224264143</v>
          </cell>
          <cell r="CG101">
            <v>321.9521640865803</v>
          </cell>
          <cell r="CH101">
            <v>321.52717047023771</v>
          </cell>
          <cell r="CI101">
            <v>328.05807237219807</v>
          </cell>
          <cell r="CJ101">
            <v>327.13208628106116</v>
          </cell>
          <cell r="CK101">
            <v>328.81806095671652</v>
          </cell>
          <cell r="CL101">
            <v>329.586049421072</v>
          </cell>
          <cell r="CM101">
            <v>323.11514661788942</v>
          </cell>
          <cell r="CN101">
            <v>321.62316902828218</v>
          </cell>
          <cell r="CO101">
            <v>352.28370848870276</v>
          </cell>
          <cell r="CP101">
            <v>380.42728575539587</v>
          </cell>
          <cell r="CQ101">
            <v>394.47707471919063</v>
          </cell>
          <cell r="CR101">
            <v>418.59571244287486</v>
          </cell>
          <cell r="CS101">
            <v>423.28764196729657</v>
          </cell>
          <cell r="CT101">
            <v>423.18064357447628</v>
          </cell>
          <cell r="CU101">
            <v>422.23165782880784</v>
          </cell>
          <cell r="CV101">
            <v>424.67762108898165</v>
          </cell>
          <cell r="CW101">
            <v>428.0515704102516</v>
          </cell>
          <cell r="CX101">
            <v>425.40561015415187</v>
          </cell>
          <cell r="CY101">
            <v>425.21861296296123</v>
          </cell>
          <cell r="CZ101">
            <v>420.6726812455654</v>
          </cell>
          <cell r="DA101">
            <v>445.68830549597737</v>
          </cell>
          <cell r="DB101">
            <v>443.56433739924432</v>
          </cell>
          <cell r="DC101">
            <v>433.30149155330656</v>
          </cell>
          <cell r="DD101">
            <v>434.67647090029715</v>
          </cell>
          <cell r="DE101">
            <v>435.85645317626</v>
          </cell>
          <cell r="DF101">
            <v>402.40595562267299</v>
          </cell>
          <cell r="DG101">
            <v>369.54444922208785</v>
          </cell>
          <cell r="DH101">
            <v>287.53968098258969</v>
          </cell>
          <cell r="DI101">
            <v>274.25888046813009</v>
          </cell>
          <cell r="DJ101">
            <v>247.5722813167572</v>
          </cell>
          <cell r="DK101">
            <v>241.09237864875794</v>
          </cell>
          <cell r="DL101">
            <v>247.24928616833685</v>
          </cell>
          <cell r="DM101">
            <v>199.94999663186073</v>
          </cell>
          <cell r="DN101">
            <v>178.81731405735016</v>
          </cell>
          <cell r="DO101">
            <v>172.29141208028796</v>
          </cell>
          <cell r="DP101">
            <v>177.5513330731392</v>
          </cell>
          <cell r="DQ101">
            <v>190.95513174009324</v>
          </cell>
          <cell r="DR101">
            <v>185.55821280503272</v>
          </cell>
          <cell r="DS101">
            <v>169.6234521546364</v>
          </cell>
          <cell r="DT101">
            <v>154.02868639731409</v>
          </cell>
          <cell r="DU101">
            <v>141.87686892485618</v>
          </cell>
          <cell r="DV101">
            <v>137.62993271636964</v>
          </cell>
          <cell r="DW101">
            <v>126.82209505653381</v>
          </cell>
          <cell r="DX101">
            <v>128.32907242083547</v>
          </cell>
          <cell r="DY101">
            <v>129.39805636405944</v>
          </cell>
          <cell r="DZ101">
            <v>131.12503042387962</v>
          </cell>
          <cell r="EA101">
            <v>129.89204894399643</v>
          </cell>
          <cell r="EB101">
            <v>130.9410331876278</v>
          </cell>
          <cell r="EC101">
            <v>132.27601313543317</v>
          </cell>
          <cell r="ED101">
            <v>132.20601418685914</v>
          </cell>
          <cell r="EE101">
            <v>133.60899311327933</v>
          </cell>
          <cell r="EF101">
            <v>134.72797630548476</v>
          </cell>
          <cell r="EG101">
            <v>133.22199892616271</v>
          </cell>
          <cell r="EH101">
            <v>132.62700786328315</v>
          </cell>
          <cell r="EI101">
            <v>134.7119765458107</v>
          </cell>
          <cell r="EJ101">
            <v>139.67690196967126</v>
          </cell>
          <cell r="EK101">
            <v>147.42578557682037</v>
          </cell>
          <cell r="EL101">
            <v>147.09479054856303</v>
          </cell>
          <cell r="EM101">
            <v>146.11280529856683</v>
          </cell>
          <cell r="EN101">
            <v>142.96185262775421</v>
          </cell>
          <cell r="EO101">
            <v>143.8388394548893</v>
          </cell>
          <cell r="EP101">
            <v>144.9638225569725</v>
          </cell>
          <cell r="EQ101">
            <v>135.34196708297728</v>
          </cell>
          <cell r="ER101">
            <v>134.14098512244226</v>
          </cell>
          <cell r="ES101">
            <v>131.35002704429627</v>
          </cell>
          <cell r="ET101">
            <v>131.40902615809441</v>
          </cell>
          <cell r="EU101">
            <v>129.4230559885502</v>
          </cell>
          <cell r="EV101">
            <v>130.19604437780382</v>
          </cell>
          <cell r="EW101">
            <v>134.79897523903844</v>
          </cell>
          <cell r="EX101">
            <v>138.70391658449171</v>
          </cell>
          <cell r="EY101">
            <v>137.70493158984183</v>
          </cell>
          <cell r="EZ101">
            <v>137.62893273138999</v>
          </cell>
          <cell r="FA101">
            <v>139.27290803790092</v>
          </cell>
          <cell r="FB101">
            <v>139.69290172934532</v>
          </cell>
          <cell r="FC101">
            <v>143.82083972525598</v>
          </cell>
          <cell r="FD101">
            <v>144.11183535432815</v>
          </cell>
          <cell r="FE101">
            <v>143.40984589862825</v>
          </cell>
          <cell r="FF101">
            <v>143.38384628915787</v>
          </cell>
          <cell r="FG101">
            <v>140.68488682913781</v>
          </cell>
          <cell r="FH101">
            <v>139.01591189813615</v>
          </cell>
          <cell r="FI101">
            <v>138.22692374920845</v>
          </cell>
          <cell r="FJ101">
            <v>141.55487376141548</v>
          </cell>
          <cell r="FK101">
            <v>141.77487045693397</v>
          </cell>
          <cell r="FL101">
            <v>142.5108594019413</v>
          </cell>
          <cell r="FM101">
            <v>142.76385560178755</v>
          </cell>
          <cell r="FN101">
            <v>142.96385259771347</v>
          </cell>
          <cell r="FO101">
            <v>144.96782249689102</v>
          </cell>
          <cell r="FP101">
            <v>147.45478514122962</v>
          </cell>
          <cell r="FQ101">
            <v>147.63878237748145</v>
          </cell>
          <cell r="FR101">
            <v>148.38377118730546</v>
          </cell>
          <cell r="FS101">
            <v>152.3597114663124</v>
          </cell>
          <cell r="FT101">
            <v>154.45567998361588</v>
          </cell>
          <cell r="FU101">
            <v>152.52770894289017</v>
          </cell>
          <cell r="FV101">
            <v>152.71970605897906</v>
          </cell>
          <cell r="FW101">
            <v>155.93065782856939</v>
          </cell>
          <cell r="FX101">
            <v>158.39362083339691</v>
          </cell>
          <cell r="FY101">
            <v>162.05056590390205</v>
          </cell>
          <cell r="FZ101">
            <v>162.36956111240389</v>
          </cell>
          <cell r="GA101">
            <v>154.86467384028433</v>
          </cell>
          <cell r="GB101">
            <v>158.23462322163581</v>
          </cell>
          <cell r="GC101">
            <v>159.96659720635412</v>
          </cell>
          <cell r="GD101">
            <v>160.07159562921527</v>
          </cell>
          <cell r="GE101">
            <v>160.17259411215784</v>
          </cell>
          <cell r="GF101">
            <v>160.60358763837814</v>
          </cell>
          <cell r="GG101">
            <v>166.22050326895715</v>
          </cell>
          <cell r="GH101">
            <v>165.1455194158554</v>
          </cell>
          <cell r="GI101">
            <v>162.99655169463156</v>
          </cell>
          <cell r="GJ101">
            <v>155.31566706609726</v>
          </cell>
          <cell r="GK101">
            <v>150.35874152207373</v>
          </cell>
          <cell r="GL101">
            <v>149.17575929117203</v>
          </cell>
          <cell r="GM101">
            <v>148.46676994061468</v>
          </cell>
          <cell r="GN101">
            <v>147.01579173517229</v>
          </cell>
          <cell r="GO101">
            <v>143.01385184669493</v>
          </cell>
          <cell r="GP101">
            <v>142.81485483574869</v>
          </cell>
          <cell r="GQ101">
            <v>141.26187816238405</v>
          </cell>
          <cell r="GR101">
            <v>137.68593187522887</v>
          </cell>
          <cell r="GS101">
            <v>139.01991183805464</v>
          </cell>
          <cell r="GT101">
            <v>139.62690272068977</v>
          </cell>
          <cell r="GU101">
            <v>144.19883404755592</v>
          </cell>
          <cell r="GV101">
            <v>149.88374865674973</v>
          </cell>
          <cell r="GW101">
            <v>151.19172901010512</v>
          </cell>
          <cell r="GX101">
            <v>146.52779906511307</v>
          </cell>
          <cell r="GY101">
            <v>145.64781228303909</v>
          </cell>
          <cell r="GZ101">
            <v>143.41484582352638</v>
          </cell>
          <cell r="HA101">
            <v>145.43381549739837</v>
          </cell>
          <cell r="HB101">
            <v>149.23275843501094</v>
          </cell>
          <cell r="HC101">
            <v>152.13771480083463</v>
          </cell>
          <cell r="HD101">
            <v>152.04671616768837</v>
          </cell>
          <cell r="HE101">
            <v>153.5756932015419</v>
          </cell>
          <cell r="HF101">
            <v>155.82965934562682</v>
          </cell>
          <cell r="HG101">
            <v>156.52764886140824</v>
          </cell>
          <cell r="HH101">
            <v>158.87861354851722</v>
          </cell>
          <cell r="HI101">
            <v>162.48055944514275</v>
          </cell>
          <cell r="HJ101">
            <v>165.0335210981369</v>
          </cell>
          <cell r="HK101">
            <v>165.43251510500909</v>
          </cell>
          <cell r="HL101">
            <v>167.49048419308662</v>
          </cell>
          <cell r="HM101">
            <v>172.79040458512307</v>
          </cell>
          <cell r="HN101">
            <v>173.53139345502854</v>
          </cell>
          <cell r="HO101">
            <v>168.55746816635133</v>
          </cell>
          <cell r="HP101">
            <v>167.18648875927926</v>
          </cell>
          <cell r="HQ101">
            <v>167.7604801375866</v>
          </cell>
          <cell r="HR101">
            <v>162.98255190491679</v>
          </cell>
          <cell r="HS101">
            <v>158.77661508059501</v>
          </cell>
          <cell r="HT101">
            <v>162.27356255435944</v>
          </cell>
          <cell r="HU101">
            <v>162.31756189346314</v>
          </cell>
          <cell r="HV101">
            <v>164.22053330969811</v>
          </cell>
          <cell r="HW101">
            <v>165.5345135729313</v>
          </cell>
          <cell r="HX101">
            <v>164.0575357580185</v>
          </cell>
          <cell r="HY101">
            <v>162.75655529952047</v>
          </cell>
          <cell r="HZ101">
            <v>158.1076251292229</v>
          </cell>
          <cell r="IA101">
            <v>164.56352815771103</v>
          </cell>
          <cell r="IB101">
            <v>163.0645506732464</v>
          </cell>
          <cell r="IC101">
            <v>157.3126370704174</v>
          </cell>
          <cell r="ID101">
            <v>151.88671857094766</v>
          </cell>
          <cell r="IE101">
            <v>149.52475404906272</v>
          </cell>
          <cell r="IF101">
            <v>153.45269504904749</v>
          </cell>
          <cell r="IG101">
            <v>179.06131039237977</v>
          </cell>
          <cell r="IH101">
            <v>179.33330630683901</v>
          </cell>
          <cell r="II101">
            <v>176.80834423327445</v>
          </cell>
          <cell r="IJ101">
            <v>176.97634170985222</v>
          </cell>
          <cell r="IK101">
            <v>174.80037439417839</v>
          </cell>
          <cell r="IL101">
            <v>182.80125421619417</v>
          </cell>
          <cell r="IM101">
            <v>187.45918425130844</v>
          </cell>
          <cell r="IN101">
            <v>184.00123619174957</v>
          </cell>
          <cell r="IO101">
            <v>181.52627336716651</v>
          </cell>
          <cell r="IP101">
            <v>181.53327326202393</v>
          </cell>
          <cell r="IQ101">
            <v>181.73727019786836</v>
          </cell>
          <cell r="IR101">
            <v>182.0772650909424</v>
          </cell>
          <cell r="IS101">
            <v>181.18827844405175</v>
          </cell>
          <cell r="IT101">
            <v>181.91326755428315</v>
          </cell>
          <cell r="IU101">
            <v>181.66027135443687</v>
          </cell>
          <cell r="IV101">
            <v>190.33614103770256</v>
          </cell>
          <cell r="IW101">
            <v>202.94595163083079</v>
          </cell>
          <cell r="IX101">
            <v>205.22791735434532</v>
          </cell>
          <cell r="IY101">
            <v>213.59679164886475</v>
          </cell>
          <cell r="IZ101">
            <v>217.10073901748657</v>
          </cell>
          <cell r="JA101">
            <v>205.74290961885453</v>
          </cell>
          <cell r="JB101">
            <v>202.89895233678817</v>
          </cell>
          <cell r="JC101">
            <v>200.77798419499399</v>
          </cell>
          <cell r="JD101">
            <v>203.19194793581963</v>
          </cell>
          <cell r="JE101">
            <v>203.88793748164176</v>
          </cell>
          <cell r="JF101">
            <v>210.34184054017067</v>
          </cell>
          <cell r="JG101">
            <v>212.32881069469451</v>
          </cell>
          <cell r="JH101">
            <v>215.84875782299042</v>
          </cell>
          <cell r="JI101">
            <v>201.96596635079382</v>
          </cell>
          <cell r="JJ101">
            <v>191.52112323856355</v>
          </cell>
          <cell r="JK101">
            <v>186.29020181012154</v>
          </cell>
          <cell r="JL101">
            <v>183.42124490356446</v>
          </cell>
          <cell r="JM101">
            <v>174.1603840072155</v>
          </cell>
          <cell r="JN101">
            <v>173.48939408588407</v>
          </cell>
          <cell r="JO101">
            <v>175.2373678302765</v>
          </cell>
          <cell r="JP101">
            <v>184.06823518538474</v>
          </cell>
          <cell r="JQ101">
            <v>185.32821625971792</v>
          </cell>
          <cell r="JR101">
            <v>189.71815032029153</v>
          </cell>
          <cell r="JS101">
            <v>187.49918365049362</v>
          </cell>
          <cell r="JT101">
            <v>187.41718488216398</v>
          </cell>
          <cell r="JU101">
            <v>178.82831389212606</v>
          </cell>
          <cell r="JV101">
            <v>176.48834903979304</v>
          </cell>
          <cell r="JW101">
            <v>176.36035096240045</v>
          </cell>
          <cell r="JX101">
            <v>173.51339372539519</v>
          </cell>
          <cell r="JY101">
            <v>174.29638196444512</v>
          </cell>
          <cell r="JZ101">
            <v>184.26623221135139</v>
          </cell>
          <cell r="KA101">
            <v>184.69222581267357</v>
          </cell>
          <cell r="KB101">
            <v>176.30035186362267</v>
          </cell>
          <cell r="KC101">
            <v>167.31748679161072</v>
          </cell>
          <cell r="KD101">
            <v>168.99846154236795</v>
          </cell>
          <cell r="KE101">
            <v>173.97738675594329</v>
          </cell>
          <cell r="KF101">
            <v>187.88917779254913</v>
          </cell>
          <cell r="KG101">
            <v>191.87811787629127</v>
          </cell>
          <cell r="KH101">
            <v>197.46503395748138</v>
          </cell>
          <cell r="KI101">
            <v>201.26197692513463</v>
          </cell>
          <cell r="KJ101">
            <v>202.32196100354193</v>
          </cell>
          <cell r="KK101">
            <v>201.65597100710869</v>
          </cell>
          <cell r="KL101">
            <v>195.99105609750748</v>
          </cell>
          <cell r="KM101">
            <v>193.50809339308739</v>
          </cell>
          <cell r="KN101">
            <v>192.02011574339866</v>
          </cell>
          <cell r="KO101">
            <v>197.16903840351105</v>
          </cell>
          <cell r="KP101">
            <v>206.7648942680359</v>
          </cell>
          <cell r="KQ101">
            <v>214.7167748260498</v>
          </cell>
          <cell r="KR101">
            <v>217.21273733520508</v>
          </cell>
          <cell r="KS101">
            <v>216.2577516796589</v>
          </cell>
          <cell r="KT101">
            <v>215.72075974559783</v>
          </cell>
          <cell r="KU101">
            <v>211.9618162071705</v>
          </cell>
          <cell r="KV101">
            <v>219.08370923209191</v>
          </cell>
          <cell r="KW101">
            <v>223.0716493308544</v>
          </cell>
          <cell r="KX101">
            <v>222.26666142225267</v>
          </cell>
          <cell r="KY101">
            <v>223.16464793395997</v>
          </cell>
          <cell r="KZ101">
            <v>238.52441722106931</v>
          </cell>
          <cell r="LA101">
            <v>242.56635650873184</v>
          </cell>
          <cell r="LB101">
            <v>241.28237579488754</v>
          </cell>
          <cell r="LC101">
            <v>237.82842767524718</v>
          </cell>
          <cell r="LD101">
            <v>239.26440610599519</v>
          </cell>
          <cell r="LE101">
            <v>236.15645278930663</v>
          </cell>
          <cell r="LF101">
            <v>235.57946145606041</v>
          </cell>
          <cell r="LG101">
            <v>235.58146142601967</v>
          </cell>
          <cell r="LH101">
            <v>236.55044687128068</v>
          </cell>
          <cell r="LI101">
            <v>225.40061434841155</v>
          </cell>
          <cell r="LJ101">
            <v>220.81768318676947</v>
          </cell>
          <cell r="LK101">
            <v>219.5307025179863</v>
          </cell>
          <cell r="LL101">
            <v>218.75371418881417</v>
          </cell>
          <cell r="LM101">
            <v>214.67077551698685</v>
          </cell>
          <cell r="LN101">
            <v>225.58361159968376</v>
          </cell>
          <cell r="LO101">
            <v>224.44862864780427</v>
          </cell>
          <cell r="LP101">
            <v>227.09158894896507</v>
          </cell>
          <cell r="LQ101">
            <v>222.50365786242486</v>
          </cell>
          <cell r="LR101">
            <v>224.06463441562653</v>
          </cell>
          <cell r="LS101">
            <v>222.66765539908408</v>
          </cell>
          <cell r="LT101">
            <v>211.9448164625168</v>
          </cell>
          <cell r="LU101">
            <v>203.19394790577888</v>
          </cell>
          <cell r="LV101">
            <v>202.15296354198458</v>
          </cell>
          <cell r="LW101">
            <v>203.51394309926033</v>
          </cell>
          <cell r="LX101">
            <v>208.5938667957783</v>
          </cell>
          <cell r="LY101">
            <v>211.32382579016686</v>
          </cell>
          <cell r="LZ101">
            <v>214.94177144646645</v>
          </cell>
          <cell r="MA101">
            <v>213.84478792381287</v>
          </cell>
          <cell r="MB101">
            <v>214.81577333903311</v>
          </cell>
          <cell r="MC101">
            <v>214.84477290344239</v>
          </cell>
          <cell r="MD101">
            <v>216.29875106382369</v>
          </cell>
          <cell r="ME101">
            <v>213.38479483318329</v>
          </cell>
          <cell r="MF101">
            <v>215.54776234412191</v>
          </cell>
          <cell r="MG101">
            <v>216.82574314808846</v>
          </cell>
          <cell r="MH101">
            <v>220.70268491411207</v>
          </cell>
          <cell r="MI101">
            <v>228.34457012844086</v>
          </cell>
          <cell r="MJ101">
            <v>231.83251773738863</v>
          </cell>
          <cell r="MK101">
            <v>227.64858058261871</v>
          </cell>
          <cell r="ML101">
            <v>227.43758375191689</v>
          </cell>
          <cell r="MM101">
            <v>227.07458920431137</v>
          </cell>
          <cell r="MN101">
            <v>228.84556260323524</v>
          </cell>
          <cell r="MO101">
            <v>226.6415957081318</v>
          </cell>
          <cell r="MP101">
            <v>229.73654922008515</v>
          </cell>
          <cell r="MQ101">
            <v>227.0015903007984</v>
          </cell>
          <cell r="MR101">
            <v>234.8984716849327</v>
          </cell>
          <cell r="MS101">
            <v>240.36738953852654</v>
          </cell>
          <cell r="MT101">
            <v>243.02134967446327</v>
          </cell>
          <cell r="MU101">
            <v>241.96536553597448</v>
          </cell>
          <cell r="MV101">
            <v>244.70232442522047</v>
          </cell>
          <cell r="MW101">
            <v>241.6123708381653</v>
          </cell>
          <cell r="MX101">
            <v>238.3564197444916</v>
          </cell>
          <cell r="MY101">
            <v>234.96347070860864</v>
          </cell>
          <cell r="MZ101">
            <v>228.46856826591494</v>
          </cell>
          <cell r="NA101">
            <v>230.44353860068321</v>
          </cell>
          <cell r="NB101">
            <v>233.65149041533471</v>
          </cell>
          <cell r="NC101">
            <v>232.52950726819037</v>
          </cell>
          <cell r="ND101">
            <v>241.39537409758569</v>
          </cell>
          <cell r="NE101">
            <v>247.99427497816086</v>
          </cell>
          <cell r="NF101">
            <v>256.3701491675377</v>
          </cell>
          <cell r="NG101">
            <v>260.62408527088166</v>
          </cell>
          <cell r="NH101">
            <v>257.34613450765613</v>
          </cell>
          <cell r="NI101">
            <v>250.57723618054388</v>
          </cell>
          <cell r="NJ101">
            <v>245.29931545805931</v>
          </cell>
          <cell r="NK101">
            <v>244.60732585215567</v>
          </cell>
          <cell r="NL101">
            <v>243.86533699727059</v>
          </cell>
          <cell r="NM101">
            <v>240.13139308333396</v>
          </cell>
          <cell r="NN101">
            <v>243.02834956932068</v>
          </cell>
          <cell r="NO101">
            <v>248.66926483941077</v>
          </cell>
          <cell r="NP101">
            <v>252.54920656037331</v>
          </cell>
          <cell r="NQ101">
            <v>255.69615929126738</v>
          </cell>
          <cell r="NR101">
            <v>253.22119646668435</v>
          </cell>
          <cell r="NS101">
            <v>255.58816091346742</v>
          </cell>
          <cell r="NT101">
            <v>252.95120052218439</v>
          </cell>
          <cell r="NU101">
            <v>255.84215709829331</v>
          </cell>
          <cell r="NV101">
            <v>259.76609815835951</v>
          </cell>
          <cell r="NW101">
            <v>258.53311667847629</v>
          </cell>
          <cell r="NX101">
            <v>263.23704602265354</v>
          </cell>
          <cell r="NY101">
            <v>275.10986768579482</v>
          </cell>
          <cell r="NZ101">
            <v>288.20767094898224</v>
          </cell>
          <cell r="OA101">
            <v>289.85664618039129</v>
          </cell>
          <cell r="OB101">
            <v>284.34372898769379</v>
          </cell>
          <cell r="OC101">
            <v>273.94488518452647</v>
          </cell>
          <cell r="OD101">
            <v>277.56483081078534</v>
          </cell>
          <cell r="OE101">
            <v>284.62372478199006</v>
          </cell>
          <cell r="OF101">
            <v>284.52472626900675</v>
          </cell>
          <cell r="OG101">
            <v>289.3206542313099</v>
          </cell>
          <cell r="OH101">
            <v>301.15447648024559</v>
          </cell>
          <cell r="OI101">
            <v>301.34847356629371</v>
          </cell>
          <cell r="OJ101">
            <v>300.22849038910869</v>
          </cell>
          <cell r="OK101">
            <v>300.99747883844378</v>
          </cell>
          <cell r="OL101">
            <v>303.90043523430819</v>
          </cell>
          <cell r="OM101">
            <v>302.21446055865289</v>
          </cell>
          <cell r="ON101">
            <v>301.63646924042706</v>
          </cell>
          <cell r="OO101">
            <v>297.21353567552569</v>
          </cell>
          <cell r="OP101">
            <v>302.00346372795104</v>
          </cell>
          <cell r="OQ101">
            <v>322.93914926147465</v>
          </cell>
          <cell r="OR101">
            <v>324.77512168407435</v>
          </cell>
          <cell r="OS101">
            <v>331.91001451373103</v>
          </cell>
          <cell r="OT101">
            <v>332.84700043964381</v>
          </cell>
          <cell r="OU101">
            <v>329.82104589128494</v>
          </cell>
          <cell r="OV101">
            <v>335.88795476269718</v>
          </cell>
          <cell r="OW101">
            <v>335.80095606946941</v>
          </cell>
          <cell r="OX101">
            <v>345.74480670690536</v>
          </cell>
          <cell r="OY101">
            <v>349.95374348616599</v>
          </cell>
          <cell r="OZ101">
            <v>351.83171527791023</v>
          </cell>
          <cell r="PA101">
            <v>353.17069516563413</v>
          </cell>
          <cell r="PB101">
            <v>345.56980933547021</v>
          </cell>
          <cell r="PC101">
            <v>336.97093849563601</v>
          </cell>
          <cell r="PD101">
            <v>338.05192225861549</v>
          </cell>
          <cell r="PE101">
            <v>336.36294762802123</v>
          </cell>
          <cell r="PF101">
            <v>331.4090220389366</v>
          </cell>
          <cell r="PG101">
            <v>330.82103087091446</v>
          </cell>
          <cell r="PH101">
            <v>329.51205053257939</v>
          </cell>
          <cell r="PI101">
            <v>327.18208553004268</v>
          </cell>
          <cell r="PJ101">
            <v>325.21411509013177</v>
          </cell>
          <cell r="PK101">
            <v>321.69316797685622</v>
          </cell>
          <cell r="PL101">
            <v>320.39318750333791</v>
          </cell>
          <cell r="PM101">
            <v>321.86216543841363</v>
          </cell>
          <cell r="PN101">
            <v>337.22293471050261</v>
          </cell>
          <cell r="PO101">
            <v>349.61174862313271</v>
          </cell>
          <cell r="PP101">
            <v>351.4037217066288</v>
          </cell>
          <cell r="PQ101">
            <v>351.58871892786027</v>
          </cell>
          <cell r="PR101">
            <v>353.42969127535821</v>
          </cell>
          <cell r="PS101">
            <v>349.15475548744206</v>
          </cell>
          <cell r="PT101">
            <v>339.68989765524861</v>
          </cell>
          <cell r="PU101">
            <v>330.55603485131263</v>
          </cell>
          <cell r="PV101">
            <v>330.65403337931633</v>
          </cell>
          <cell r="PW101">
            <v>323.85913544273376</v>
          </cell>
          <cell r="PX101">
            <v>315.60825937581063</v>
          </cell>
          <cell r="PY101">
            <v>312.7413024392128</v>
          </cell>
          <cell r="PZ101">
            <v>309.18135591173171</v>
          </cell>
          <cell r="QA101">
            <v>315.67625835442539</v>
          </cell>
          <cell r="QB101">
            <v>318.06622245573999</v>
          </cell>
          <cell r="QC101">
            <v>321.90216483759878</v>
          </cell>
          <cell r="QD101">
            <v>328.58106451654436</v>
          </cell>
          <cell r="QE101">
            <v>300.99747883844378</v>
          </cell>
          <cell r="QF101">
            <v>295.4735618109703</v>
          </cell>
          <cell r="QG101">
            <v>289.94564484357835</v>
          </cell>
          <cell r="QH101">
            <v>274.78587255239489</v>
          </cell>
          <cell r="QI101">
            <v>269.72594855546953</v>
          </cell>
          <cell r="QJ101">
            <v>268.08397321891789</v>
          </cell>
          <cell r="QK101">
            <v>265.08601824998851</v>
          </cell>
          <cell r="QL101">
            <v>260.82008232688906</v>
          </cell>
          <cell r="QM101">
            <v>261.75606826782223</v>
          </cell>
          <cell r="QN101">
            <v>263.37004402494432</v>
          </cell>
          <cell r="QO101">
            <v>264.39702859902383</v>
          </cell>
          <cell r="QP101">
            <v>264.61502532458309</v>
          </cell>
          <cell r="QQ101">
            <v>269.77294784951209</v>
          </cell>
          <cell r="QR101">
            <v>274.7618729128838</v>
          </cell>
          <cell r="QS101">
            <v>277.04083868145943</v>
          </cell>
          <cell r="QT101">
            <v>277.76082786679268</v>
          </cell>
          <cell r="QU101">
            <v>277.63182980442048</v>
          </cell>
          <cell r="QV101">
            <v>270.11394272756576</v>
          </cell>
          <cell r="QW101">
            <v>268.70296392130854</v>
          </cell>
          <cell r="QX101">
            <v>264.80402248573301</v>
          </cell>
          <cell r="QY101">
            <v>259.95009539461137</v>
          </cell>
          <cell r="QZ101">
            <v>259.62710024619099</v>
          </cell>
          <cell r="RA101">
            <v>259.92109583020209</v>
          </cell>
          <cell r="RB101">
            <v>256.74514353489877</v>
          </cell>
          <cell r="RC101">
            <v>254.84017214870451</v>
          </cell>
          <cell r="RD101">
            <v>254.18118204712869</v>
          </cell>
          <cell r="RE101">
            <v>253.22519640660286</v>
          </cell>
          <cell r="RF101">
            <v>251.813217615366</v>
          </cell>
          <cell r="RG101">
            <v>243.35334468770026</v>
          </cell>
          <cell r="RH101">
            <v>242.58435623836516</v>
          </cell>
          <cell r="RI101">
            <v>240.4843877811432</v>
          </cell>
          <cell r="RJ101">
            <v>233.85448736619949</v>
          </cell>
          <cell r="RK101">
            <v>233.73548915362358</v>
          </cell>
          <cell r="RL101">
            <v>236.29545070147515</v>
          </cell>
          <cell r="RM101">
            <v>238.69541465258601</v>
          </cell>
          <cell r="RN101">
            <v>234.44247853422164</v>
          </cell>
          <cell r="RO101">
            <v>234.61147599577905</v>
          </cell>
          <cell r="RP101">
            <v>224.60162634968756</v>
          </cell>
          <cell r="RQ101">
            <v>224.26463141155244</v>
          </cell>
          <cell r="RR101">
            <v>222.29766095662114</v>
          </cell>
          <cell r="RS101">
            <v>221.29067608213427</v>
          </cell>
          <cell r="RT101">
            <v>222.24566173768042</v>
          </cell>
          <cell r="RU101">
            <v>221.07667929649355</v>
          </cell>
          <cell r="RV101">
            <v>221.010680287838</v>
          </cell>
          <cell r="RW101">
            <v>237.10743850493429</v>
          </cell>
          <cell r="RX101">
            <v>223.4026443591118</v>
          </cell>
          <cell r="RY101">
            <v>223.95363608288764</v>
          </cell>
          <cell r="RZ101">
            <v>224.89162199378015</v>
          </cell>
          <cell r="SA101">
            <v>224.70262483263014</v>
          </cell>
          <cell r="SB101">
            <v>223.38364464449882</v>
          </cell>
          <cell r="SC101">
            <v>226.62259599351884</v>
          </cell>
          <cell r="SD101">
            <v>228.322570458889</v>
          </cell>
          <cell r="SE101">
            <v>230.89653179645538</v>
          </cell>
          <cell r="SF101">
            <v>229.92554638123514</v>
          </cell>
          <cell r="SG101">
            <v>230.04054465389254</v>
          </cell>
          <cell r="SH101">
            <v>231.4215239107609</v>
          </cell>
          <cell r="SI101">
            <v>229.31855549860001</v>
          </cell>
          <cell r="SJ101">
            <v>227.2955858848095</v>
          </cell>
          <cell r="SK101">
            <v>222.67965521883963</v>
          </cell>
          <cell r="SL101">
            <v>223.56464192581177</v>
          </cell>
          <cell r="SM101">
            <v>224.59562643980979</v>
          </cell>
          <cell r="SN101">
            <v>224.35163010478018</v>
          </cell>
          <cell r="SO101">
            <v>224.58662657499315</v>
          </cell>
          <cell r="SP101">
            <v>224.32763046526907</v>
          </cell>
          <cell r="SQ101">
            <v>224.97562073206902</v>
          </cell>
          <cell r="SR101">
            <v>228.30357074427604</v>
          </cell>
          <cell r="TJ101" t="str">
            <v>UTILS</v>
          </cell>
        </row>
        <row r="102">
          <cell r="A102" t="str">
            <v>FR0013445335 Corp</v>
          </cell>
          <cell r="B102" t="str">
            <v>SEVFP 1 5/8 PERP nc-26</v>
          </cell>
          <cell r="C102" t="str">
            <v>FR0013445335</v>
          </cell>
          <cell r="D102">
            <v>222.83502525985239</v>
          </cell>
          <cell r="E102">
            <v>219.73841584014895</v>
          </cell>
          <cell r="F102">
            <v>218.3535598040819</v>
          </cell>
          <cell r="G102">
            <v>222.25651601445676</v>
          </cell>
          <cell r="H102">
            <v>225.38680576694011</v>
          </cell>
          <cell r="I102">
            <v>234.40917255985735</v>
          </cell>
          <cell r="J102">
            <v>239.84854630380869</v>
          </cell>
          <cell r="K102">
            <v>244.66186209726334</v>
          </cell>
          <cell r="L102">
            <v>246.16162750399113</v>
          </cell>
          <cell r="M102">
            <v>249.93481537336109</v>
          </cell>
          <cell r="N102">
            <v>249.53560437011717</v>
          </cell>
          <cell r="O102">
            <v>248.7015208348036</v>
          </cell>
          <cell r="P102">
            <v>246.91051960933208</v>
          </cell>
          <cell r="Q102">
            <v>242.65391990476846</v>
          </cell>
          <cell r="R102">
            <v>243.7217845734954</v>
          </cell>
          <cell r="S102">
            <v>242.82727455878259</v>
          </cell>
          <cell r="T102">
            <v>243.3156393840909</v>
          </cell>
          <cell r="U102">
            <v>247.62375018584729</v>
          </cell>
          <cell r="V102">
            <v>251.21763981306555</v>
          </cell>
          <cell r="W102">
            <v>250.70451003718375</v>
          </cell>
          <cell r="X102">
            <v>261.71797885620595</v>
          </cell>
          <cell r="Y102">
            <v>276.62746969944237</v>
          </cell>
          <cell r="Z102">
            <v>282.1530254713893</v>
          </cell>
          <cell r="AA102">
            <v>285.03962811022996</v>
          </cell>
          <cell r="AB102">
            <v>289.29127482467885</v>
          </cell>
          <cell r="AC102">
            <v>289.08027744579317</v>
          </cell>
          <cell r="AD102">
            <v>292.66128929871326</v>
          </cell>
          <cell r="AE102">
            <v>290.9861880419254</v>
          </cell>
          <cell r="AF102">
            <v>288.10255719715354</v>
          </cell>
          <cell r="AG102">
            <v>285.44082030951972</v>
          </cell>
          <cell r="AH102">
            <v>287.33682492542272</v>
          </cell>
          <cell r="AI102">
            <v>292.57609786874059</v>
          </cell>
          <cell r="AJ102">
            <v>294.30072902667524</v>
          </cell>
          <cell r="AK102">
            <v>294.58602125728129</v>
          </cell>
          <cell r="AL102">
            <v>302.67722590863707</v>
          </cell>
          <cell r="AM102">
            <v>305.34292518836259</v>
          </cell>
          <cell r="AN102">
            <v>303.69556067621704</v>
          </cell>
          <cell r="AO102">
            <v>302.5702413221598</v>
          </cell>
          <cell r="AP102">
            <v>300.85947853654619</v>
          </cell>
          <cell r="AQ102">
            <v>298.87729189264775</v>
          </cell>
          <cell r="AR102">
            <v>300.94169817245006</v>
          </cell>
          <cell r="AS102">
            <v>297.15860432285069</v>
          </cell>
          <cell r="AT102">
            <v>297.16355731296539</v>
          </cell>
          <cell r="AU102">
            <v>291.78361945039035</v>
          </cell>
          <cell r="AV102">
            <v>285.41704595696922</v>
          </cell>
          <cell r="AW102">
            <v>294.70489302003386</v>
          </cell>
          <cell r="AX102">
            <v>286.3878320194483</v>
          </cell>
          <cell r="AY102">
            <v>279.93111410593991</v>
          </cell>
          <cell r="AZ102">
            <v>267.79034473681452</v>
          </cell>
          <cell r="BA102">
            <v>259.24346499490741</v>
          </cell>
          <cell r="BB102">
            <v>256.00024706780908</v>
          </cell>
          <cell r="BC102">
            <v>261.03248502433297</v>
          </cell>
          <cell r="BD102">
            <v>282.11142035442589</v>
          </cell>
          <cell r="BE102">
            <v>291.62710496276617</v>
          </cell>
          <cell r="BF102">
            <v>301.81738682472707</v>
          </cell>
          <cell r="BG102">
            <v>304.42365022307632</v>
          </cell>
          <cell r="BH102">
            <v>304.36322374367717</v>
          </cell>
          <cell r="BI102">
            <v>300.07690609842541</v>
          </cell>
          <cell r="BJ102">
            <v>299.85005915117267</v>
          </cell>
          <cell r="BK102">
            <v>306.19087709599734</v>
          </cell>
          <cell r="BL102">
            <v>322.06124802148344</v>
          </cell>
          <cell r="BM102">
            <v>323.83441848254205</v>
          </cell>
          <cell r="BN102">
            <v>324.16626882022621</v>
          </cell>
          <cell r="BO102">
            <v>325.06573182505372</v>
          </cell>
          <cell r="BP102">
            <v>331.59971638435127</v>
          </cell>
          <cell r="BQ102">
            <v>340.38334905374046</v>
          </cell>
          <cell r="BR102">
            <v>343.21645939934251</v>
          </cell>
          <cell r="BS102">
            <v>343.04211414730548</v>
          </cell>
          <cell r="BT102">
            <v>338.67258626812696</v>
          </cell>
          <cell r="BU102">
            <v>334.55367968875169</v>
          </cell>
          <cell r="BV102">
            <v>332.83994510906939</v>
          </cell>
          <cell r="BW102">
            <v>330.93502511096005</v>
          </cell>
          <cell r="BX102">
            <v>332.80230238419773</v>
          </cell>
          <cell r="BY102">
            <v>329.46398704689744</v>
          </cell>
          <cell r="BZ102">
            <v>330.75770806485411</v>
          </cell>
          <cell r="CA102">
            <v>326.55162885946038</v>
          </cell>
          <cell r="CB102">
            <v>313.68475113952155</v>
          </cell>
          <cell r="CC102">
            <v>300.43352138668303</v>
          </cell>
          <cell r="CD102">
            <v>296.00158583205933</v>
          </cell>
          <cell r="CE102">
            <v>290.43046255105736</v>
          </cell>
          <cell r="CF102">
            <v>299.98874287438395</v>
          </cell>
          <cell r="CG102">
            <v>302.69406607502702</v>
          </cell>
          <cell r="CH102">
            <v>300.80994863539934</v>
          </cell>
          <cell r="CI102">
            <v>306.8060384682417</v>
          </cell>
          <cell r="CJ102">
            <v>304.36124254763126</v>
          </cell>
          <cell r="CK102">
            <v>307.64507499366999</v>
          </cell>
          <cell r="CL102">
            <v>307.86300655871634</v>
          </cell>
          <cell r="CM102">
            <v>305.4192012361288</v>
          </cell>
          <cell r="CN102">
            <v>303.57867010951043</v>
          </cell>
          <cell r="CO102">
            <v>321.76307801657919</v>
          </cell>
          <cell r="CP102">
            <v>334.24857549768683</v>
          </cell>
          <cell r="CQ102">
            <v>345.38586906957624</v>
          </cell>
          <cell r="CR102">
            <v>359.91199847793575</v>
          </cell>
          <cell r="CS102">
            <v>363.45239581191538</v>
          </cell>
          <cell r="CT102">
            <v>362.30726449739933</v>
          </cell>
          <cell r="CU102">
            <v>361.06307338058951</v>
          </cell>
          <cell r="CV102">
            <v>360.11804286670684</v>
          </cell>
          <cell r="CW102">
            <v>380.07463063681126</v>
          </cell>
          <cell r="CX102">
            <v>357.30375388354065</v>
          </cell>
          <cell r="CY102">
            <v>348.60333144807811</v>
          </cell>
          <cell r="CZ102">
            <v>345.00647002679108</v>
          </cell>
          <cell r="DA102">
            <v>360.9897691268921</v>
          </cell>
          <cell r="DB102">
            <v>364.69658692872525</v>
          </cell>
          <cell r="DC102">
            <v>350.74104198157789</v>
          </cell>
          <cell r="DD102">
            <v>345.17289049464466</v>
          </cell>
          <cell r="DE102">
            <v>348.00699143826961</v>
          </cell>
          <cell r="DF102">
            <v>330.3446286892891</v>
          </cell>
          <cell r="DG102">
            <v>308.54354740047455</v>
          </cell>
          <cell r="DH102">
            <v>267.67543536615375</v>
          </cell>
          <cell r="DI102">
            <v>269.10486831325289</v>
          </cell>
          <cell r="DJ102">
            <v>243.60291281074285</v>
          </cell>
          <cell r="DK102">
            <v>235.28585181015731</v>
          </cell>
          <cell r="DL102">
            <v>241.11155878305436</v>
          </cell>
          <cell r="DM102">
            <v>216.48331073677542</v>
          </cell>
          <cell r="DN102">
            <v>201.33211397594212</v>
          </cell>
          <cell r="DO102">
            <v>194.95464390426875</v>
          </cell>
          <cell r="DP102">
            <v>197.55694491052625</v>
          </cell>
          <cell r="DQ102">
            <v>215.69776650458576</v>
          </cell>
          <cell r="DR102">
            <v>211.02907802248004</v>
          </cell>
          <cell r="DS102">
            <v>195.0982806175947</v>
          </cell>
          <cell r="DT102">
            <v>181.43892447930574</v>
          </cell>
          <cell r="DU102">
            <v>175.83610206156968</v>
          </cell>
          <cell r="DV102">
            <v>170.34818901449441</v>
          </cell>
          <cell r="DW102">
            <v>160.46400194162129</v>
          </cell>
          <cell r="DX102">
            <v>161.97169213253258</v>
          </cell>
          <cell r="DY102">
            <v>161.34959657412767</v>
          </cell>
          <cell r="DZ102">
            <v>162.9236568325758</v>
          </cell>
          <cell r="EA102">
            <v>161.62201103043557</v>
          </cell>
          <cell r="EB102">
            <v>163.29414049315452</v>
          </cell>
          <cell r="EC102">
            <v>163.81222325915098</v>
          </cell>
          <cell r="ED102">
            <v>162.41845184087754</v>
          </cell>
          <cell r="EE102">
            <v>164.28275732004644</v>
          </cell>
          <cell r="EF102">
            <v>165.8865355191827</v>
          </cell>
          <cell r="EG102">
            <v>163.95982236456871</v>
          </cell>
          <cell r="EH102">
            <v>162.30354247021674</v>
          </cell>
          <cell r="EI102">
            <v>164.13813000869752</v>
          </cell>
          <cell r="EJ102">
            <v>167.5943265107274</v>
          </cell>
          <cell r="EK102">
            <v>174.95149802708625</v>
          </cell>
          <cell r="EL102">
            <v>174.59785453289746</v>
          </cell>
          <cell r="EM102">
            <v>172.41853888243438</v>
          </cell>
          <cell r="EN102">
            <v>167.77461535090208</v>
          </cell>
          <cell r="EO102">
            <v>168.4383160262704</v>
          </cell>
          <cell r="EP102">
            <v>172.48292775392534</v>
          </cell>
          <cell r="EQ102">
            <v>163.80231727892161</v>
          </cell>
          <cell r="ER102">
            <v>161.53681960046291</v>
          </cell>
          <cell r="ES102">
            <v>157.61207023358347</v>
          </cell>
          <cell r="ET102">
            <v>156.90082085311411</v>
          </cell>
          <cell r="EU102">
            <v>154.93646497362855</v>
          </cell>
          <cell r="EV102">
            <v>155.51200242495537</v>
          </cell>
          <cell r="EW102">
            <v>160.83646679824591</v>
          </cell>
          <cell r="EX102">
            <v>162.31542964649199</v>
          </cell>
          <cell r="EY102">
            <v>161.01675563842056</v>
          </cell>
          <cell r="EZ102">
            <v>160.39168828594683</v>
          </cell>
          <cell r="FA102">
            <v>163.83996000379324</v>
          </cell>
          <cell r="FB102">
            <v>163.59330109608172</v>
          </cell>
          <cell r="FC102">
            <v>167.10298989135026</v>
          </cell>
          <cell r="FD102">
            <v>169.37740295201542</v>
          </cell>
          <cell r="FE102">
            <v>168.80186550068854</v>
          </cell>
          <cell r="FF102">
            <v>169.34174142318966</v>
          </cell>
          <cell r="FG102">
            <v>165.15448358023167</v>
          </cell>
          <cell r="FH102">
            <v>163.08710550636053</v>
          </cell>
          <cell r="FI102">
            <v>162.73544320821762</v>
          </cell>
          <cell r="FJ102">
            <v>166.48980971515178</v>
          </cell>
          <cell r="FK102">
            <v>166.05889957517385</v>
          </cell>
          <cell r="FL102">
            <v>166.34815419787168</v>
          </cell>
          <cell r="FM102">
            <v>167.41205647450687</v>
          </cell>
          <cell r="FN102">
            <v>167.43583082705737</v>
          </cell>
          <cell r="FO102">
            <v>169.31202348250153</v>
          </cell>
          <cell r="FP102">
            <v>173.65381461703777</v>
          </cell>
          <cell r="FQ102">
            <v>173.90641711288688</v>
          </cell>
          <cell r="FR102">
            <v>175.28929195290803</v>
          </cell>
          <cell r="FS102">
            <v>177.73805026561024</v>
          </cell>
          <cell r="FT102">
            <v>180.99018357491494</v>
          </cell>
          <cell r="FU102">
            <v>178.82473629677295</v>
          </cell>
          <cell r="FV102">
            <v>180.36115383034945</v>
          </cell>
          <cell r="FW102">
            <v>180.88022719436884</v>
          </cell>
          <cell r="FX102">
            <v>182.80000616282226</v>
          </cell>
          <cell r="FY102">
            <v>186.9000913797617</v>
          </cell>
          <cell r="FZ102">
            <v>189.59055561006068</v>
          </cell>
          <cell r="GA102">
            <v>182.6385386850834</v>
          </cell>
          <cell r="GB102">
            <v>187.47067584097385</v>
          </cell>
          <cell r="GC102">
            <v>188.88822161179783</v>
          </cell>
          <cell r="GD102">
            <v>189.56579065948725</v>
          </cell>
          <cell r="GE102">
            <v>188.90109938609598</v>
          </cell>
          <cell r="GF102">
            <v>188.66434645861389</v>
          </cell>
          <cell r="GG102">
            <v>193.67974424874782</v>
          </cell>
          <cell r="GH102">
            <v>192.24634890955687</v>
          </cell>
          <cell r="GI102">
            <v>190.35925967586041</v>
          </cell>
          <cell r="GJ102">
            <v>184.8594594525099</v>
          </cell>
          <cell r="GK102">
            <v>182.55136605906486</v>
          </cell>
          <cell r="GL102">
            <v>182.11847472304106</v>
          </cell>
          <cell r="GM102">
            <v>182.49490197175743</v>
          </cell>
          <cell r="GN102">
            <v>179.31111992603542</v>
          </cell>
          <cell r="GO102">
            <v>174.86531599909068</v>
          </cell>
          <cell r="GP102">
            <v>174.78012456911802</v>
          </cell>
          <cell r="GQ102">
            <v>174.5493152297735</v>
          </cell>
          <cell r="GR102">
            <v>170.5869231380224</v>
          </cell>
          <cell r="GS102">
            <v>174.68601775693892</v>
          </cell>
          <cell r="GT102">
            <v>173.17733696800471</v>
          </cell>
          <cell r="GU102">
            <v>178.62364489811657</v>
          </cell>
          <cell r="GV102">
            <v>183.40228976076841</v>
          </cell>
          <cell r="GW102">
            <v>184.27995960909126</v>
          </cell>
          <cell r="GX102">
            <v>180.20364874470232</v>
          </cell>
          <cell r="GY102">
            <v>179.56372242188453</v>
          </cell>
          <cell r="GZ102">
            <v>177.63899046331642</v>
          </cell>
          <cell r="HA102">
            <v>179.51914551085235</v>
          </cell>
          <cell r="HB102">
            <v>183.93325030106305</v>
          </cell>
          <cell r="HC102">
            <v>186.35328127110006</v>
          </cell>
          <cell r="HD102">
            <v>184.19873057121038</v>
          </cell>
          <cell r="HE102">
            <v>183.25072826325894</v>
          </cell>
          <cell r="HF102">
            <v>187.11406055271624</v>
          </cell>
          <cell r="HG102">
            <v>189.12992752939465</v>
          </cell>
          <cell r="HH102">
            <v>189.1319087254405</v>
          </cell>
          <cell r="HI102">
            <v>192.976419652462</v>
          </cell>
          <cell r="HJ102">
            <v>196.38902984148262</v>
          </cell>
          <cell r="HK102">
            <v>195.25875749731063</v>
          </cell>
          <cell r="HL102">
            <v>199.6451255428791</v>
          </cell>
          <cell r="HM102">
            <v>204.6040592457056</v>
          </cell>
          <cell r="HN102">
            <v>207.3024482601881</v>
          </cell>
          <cell r="HO102">
            <v>205.06468732637165</v>
          </cell>
          <cell r="HP102">
            <v>205.54314617145062</v>
          </cell>
          <cell r="HQ102">
            <v>206.17415711206198</v>
          </cell>
          <cell r="HR102">
            <v>201.38560626918078</v>
          </cell>
          <cell r="HS102">
            <v>200.02254338961839</v>
          </cell>
          <cell r="HT102">
            <v>201.74024036139249</v>
          </cell>
          <cell r="HU102">
            <v>202.27615389180184</v>
          </cell>
          <cell r="HV102">
            <v>203.00325284063817</v>
          </cell>
          <cell r="HW102">
            <v>203.96215172684191</v>
          </cell>
          <cell r="HX102">
            <v>203.00424343866112</v>
          </cell>
          <cell r="HY102">
            <v>201.18748666459322</v>
          </cell>
          <cell r="HZ102">
            <v>196.0918504346013</v>
          </cell>
          <cell r="IA102">
            <v>199.69663664007189</v>
          </cell>
          <cell r="IB102">
            <v>197.18150825983287</v>
          </cell>
          <cell r="IC102">
            <v>191.8352507300377</v>
          </cell>
          <cell r="ID102">
            <v>187.93625691175461</v>
          </cell>
          <cell r="IE102">
            <v>183.13879068666697</v>
          </cell>
          <cell r="IF102">
            <v>188.50585077494381</v>
          </cell>
          <cell r="IG102">
            <v>204.37027811229228</v>
          </cell>
          <cell r="IH102">
            <v>202.92697679287195</v>
          </cell>
          <cell r="II102">
            <v>203.0834912804961</v>
          </cell>
          <cell r="IJ102">
            <v>204.59613446152213</v>
          </cell>
          <cell r="IK102">
            <v>201.06762430381775</v>
          </cell>
          <cell r="TJ102" t="str">
            <v>UTILS</v>
          </cell>
        </row>
        <row r="103">
          <cell r="A103" t="str">
            <v>FR0011697010 Corp</v>
          </cell>
          <cell r="B103" t="str">
            <v>EDF 4 1/8 PERP nc-22</v>
          </cell>
          <cell r="C103" t="str">
            <v>FR0011697010</v>
          </cell>
          <cell r="D103">
            <v>151.36910173797605</v>
          </cell>
          <cell r="E103">
            <v>151.74511908721925</v>
          </cell>
          <cell r="F103">
            <v>147.92462195587157</v>
          </cell>
          <cell r="G103">
            <v>152.67711930847167</v>
          </cell>
          <cell r="H103">
            <v>154.13996755218506</v>
          </cell>
          <cell r="I103">
            <v>159.44844777679441</v>
          </cell>
          <cell r="J103">
            <v>159.70281245422365</v>
          </cell>
          <cell r="K103">
            <v>159.17397521972654</v>
          </cell>
          <cell r="L103">
            <v>165.4064125137329</v>
          </cell>
          <cell r="M103">
            <v>166.08505345153807</v>
          </cell>
          <cell r="N103">
            <v>168.00435056304931</v>
          </cell>
          <cell r="O103">
            <v>169.18971006774905</v>
          </cell>
          <cell r="P103">
            <v>167.267396774292</v>
          </cell>
          <cell r="Q103">
            <v>164.63829151153564</v>
          </cell>
          <cell r="R103">
            <v>162.21428662109375</v>
          </cell>
          <cell r="S103">
            <v>159.36902165222168</v>
          </cell>
          <cell r="T103">
            <v>162.55310439300538</v>
          </cell>
          <cell r="U103">
            <v>162.50484548187256</v>
          </cell>
          <cell r="V103">
            <v>167.04922628021239</v>
          </cell>
          <cell r="W103">
            <v>164.67348030090332</v>
          </cell>
          <cell r="X103">
            <v>189.88172360992431</v>
          </cell>
          <cell r="Y103">
            <v>213.08118974304199</v>
          </cell>
          <cell r="Z103">
            <v>214.36708864593507</v>
          </cell>
          <cell r="AA103">
            <v>219.5398406829834</v>
          </cell>
          <cell r="AB103">
            <v>223.43775315093995</v>
          </cell>
          <cell r="AC103">
            <v>227.51965271759033</v>
          </cell>
          <cell r="AD103">
            <v>229.25898430633544</v>
          </cell>
          <cell r="AE103">
            <v>218.16546710968018</v>
          </cell>
          <cell r="AF103">
            <v>222.63243257141113</v>
          </cell>
          <cell r="AG103">
            <v>210.63506618499756</v>
          </cell>
          <cell r="AH103">
            <v>210.59585581970217</v>
          </cell>
          <cell r="AI103">
            <v>215.65198215484619</v>
          </cell>
          <cell r="AJ103">
            <v>233.8576563796997</v>
          </cell>
          <cell r="AK103">
            <v>258.77232464599609</v>
          </cell>
          <cell r="AL103">
            <v>290.4512836227417</v>
          </cell>
          <cell r="AM103">
            <v>302.39536412811282</v>
          </cell>
          <cell r="AN103">
            <v>320.42911598205563</v>
          </cell>
          <cell r="AO103">
            <v>323.62827963256836</v>
          </cell>
          <cell r="AP103">
            <v>327.50608422088624</v>
          </cell>
          <cell r="AQ103">
            <v>330.35838694763186</v>
          </cell>
          <cell r="AR103">
            <v>350.13046499633788</v>
          </cell>
          <cell r="AS103">
            <v>324.18325711059572</v>
          </cell>
          <cell r="AT103">
            <v>323.21003573608397</v>
          </cell>
          <cell r="AU103">
            <v>316.24567162322995</v>
          </cell>
          <cell r="AV103">
            <v>312.33569442749024</v>
          </cell>
          <cell r="AW103">
            <v>330.11508160400388</v>
          </cell>
          <cell r="AX103">
            <v>326.57408399963379</v>
          </cell>
          <cell r="AY103">
            <v>326.36697283935547</v>
          </cell>
          <cell r="AZ103">
            <v>295.68536469268798</v>
          </cell>
          <cell r="BA103">
            <v>280.75626945495605</v>
          </cell>
          <cell r="BB103">
            <v>256.66501885986327</v>
          </cell>
          <cell r="BC103">
            <v>269.22741666412355</v>
          </cell>
          <cell r="BD103">
            <v>297.2769033660889</v>
          </cell>
          <cell r="BE103">
            <v>313.63667424011231</v>
          </cell>
          <cell r="BF103">
            <v>323.56896138763432</v>
          </cell>
          <cell r="BG103">
            <v>322.50223837280271</v>
          </cell>
          <cell r="BH103">
            <v>323.36788259124756</v>
          </cell>
          <cell r="BI103">
            <v>321.23343116760253</v>
          </cell>
          <cell r="BJ103">
            <v>320.82423581695559</v>
          </cell>
          <cell r="BK103">
            <v>350.4149914932251</v>
          </cell>
          <cell r="BL103">
            <v>347.26509214782715</v>
          </cell>
          <cell r="BM103">
            <v>362.81351007843017</v>
          </cell>
          <cell r="BN103">
            <v>365.72714183807369</v>
          </cell>
          <cell r="BO103">
            <v>377.54353730773926</v>
          </cell>
          <cell r="BP103">
            <v>389.86966752624511</v>
          </cell>
          <cell r="BQ103">
            <v>396.25291391754149</v>
          </cell>
          <cell r="BR103">
            <v>411.53590783691402</v>
          </cell>
          <cell r="BS103">
            <v>420.13504256439205</v>
          </cell>
          <cell r="BT103">
            <v>412.78058558654783</v>
          </cell>
          <cell r="BU103">
            <v>409.4446883544922</v>
          </cell>
          <cell r="BV103">
            <v>416.44223046875004</v>
          </cell>
          <cell r="BW103">
            <v>437.0166129150391</v>
          </cell>
          <cell r="BX103">
            <v>415.6720986785889</v>
          </cell>
          <cell r="BY103">
            <v>416.60007732391358</v>
          </cell>
          <cell r="BZ103">
            <v>422.82447146606444</v>
          </cell>
          <cell r="CA103">
            <v>422.49369684600828</v>
          </cell>
          <cell r="CB103">
            <v>388.37263588714598</v>
          </cell>
          <cell r="CC103">
            <v>382.6901491012573</v>
          </cell>
          <cell r="CD103">
            <v>374.82595737457274</v>
          </cell>
          <cell r="CE103">
            <v>372.06414010620114</v>
          </cell>
          <cell r="CF103">
            <v>375.42215600585939</v>
          </cell>
          <cell r="CG103">
            <v>373.98142642974858</v>
          </cell>
          <cell r="CH103">
            <v>379.27985271453861</v>
          </cell>
          <cell r="CI103">
            <v>378.23323757934571</v>
          </cell>
          <cell r="CJ103">
            <v>374.09805213165282</v>
          </cell>
          <cell r="CK103">
            <v>374.89130798339841</v>
          </cell>
          <cell r="CL103">
            <v>388.44301346588134</v>
          </cell>
          <cell r="CM103">
            <v>368.94741876220706</v>
          </cell>
          <cell r="CN103">
            <v>370.82951629638671</v>
          </cell>
          <cell r="CO103">
            <v>407.1533954696655</v>
          </cell>
          <cell r="CP103">
            <v>431.41757382965091</v>
          </cell>
          <cell r="CQ103">
            <v>442.23561307525637</v>
          </cell>
          <cell r="CR103">
            <v>451.21478672790528</v>
          </cell>
          <cell r="CS103">
            <v>452.69874824523924</v>
          </cell>
          <cell r="CT103">
            <v>451.14843072509768</v>
          </cell>
          <cell r="CU103">
            <v>450.46576821136472</v>
          </cell>
          <cell r="CV103">
            <v>453.78557913970945</v>
          </cell>
          <cell r="CW103">
            <v>447.6868592453003</v>
          </cell>
          <cell r="CX103">
            <v>447.7190318527222</v>
          </cell>
          <cell r="CY103">
            <v>453.00740419769289</v>
          </cell>
          <cell r="CZ103">
            <v>461.23152696990968</v>
          </cell>
          <cell r="DA103">
            <v>499.3812016143799</v>
          </cell>
          <cell r="DB103">
            <v>464.20246618652345</v>
          </cell>
          <cell r="DC103">
            <v>445.55341321563719</v>
          </cell>
          <cell r="DD103">
            <v>443.31741699981694</v>
          </cell>
          <cell r="DE103">
            <v>424.51353335571287</v>
          </cell>
          <cell r="DF103">
            <v>386.37692883300781</v>
          </cell>
          <cell r="DG103">
            <v>316.11798658752446</v>
          </cell>
          <cell r="DH103">
            <v>240.73455121612551</v>
          </cell>
          <cell r="DI103">
            <v>230.13568785858155</v>
          </cell>
          <cell r="DJ103">
            <v>185.83601822662354</v>
          </cell>
          <cell r="DK103">
            <v>173.85976511383055</v>
          </cell>
          <cell r="DL103">
            <v>187.64371660614015</v>
          </cell>
          <cell r="DM103">
            <v>128.46723222351073</v>
          </cell>
          <cell r="DN103">
            <v>111.22372003936768</v>
          </cell>
          <cell r="DO103">
            <v>106.39380735015868</v>
          </cell>
          <cell r="DP103">
            <v>105.22956111907959</v>
          </cell>
          <cell r="DQ103">
            <v>114.69333467102051</v>
          </cell>
          <cell r="DR103">
            <v>112.85647986602784</v>
          </cell>
          <cell r="DS103">
            <v>90.865497299194331</v>
          </cell>
          <cell r="DT103">
            <v>83.279799705505368</v>
          </cell>
          <cell r="DU103">
            <v>75.540276832580574</v>
          </cell>
          <cell r="DV103">
            <v>71.356832473754892</v>
          </cell>
          <cell r="DW103">
            <v>61.799557281494145</v>
          </cell>
          <cell r="DX103">
            <v>63.316696800231931</v>
          </cell>
          <cell r="DY103">
            <v>63.86363112640381</v>
          </cell>
          <cell r="DZ103">
            <v>65.383786827087405</v>
          </cell>
          <cell r="EA103">
            <v>62.822042961120601</v>
          </cell>
          <cell r="EB103">
            <v>66.103648918151848</v>
          </cell>
          <cell r="EC103">
            <v>66.345948867797844</v>
          </cell>
          <cell r="ED103">
            <v>66.481677055358887</v>
          </cell>
          <cell r="EE103">
            <v>67.697198379516607</v>
          </cell>
          <cell r="EF103">
            <v>68.168728157043461</v>
          </cell>
          <cell r="EG103">
            <v>69.206294746398925</v>
          </cell>
          <cell r="EH103">
            <v>69.61951167297363</v>
          </cell>
          <cell r="EI103">
            <v>71.343762351989739</v>
          </cell>
          <cell r="EJ103">
            <v>72.255654693603518</v>
          </cell>
          <cell r="EK103">
            <v>75.0627146911621</v>
          </cell>
          <cell r="EL103">
            <v>75.100919662475576</v>
          </cell>
          <cell r="EM103">
            <v>74.738977828979486</v>
          </cell>
          <cell r="EN103">
            <v>72.644742164611813</v>
          </cell>
          <cell r="EO103">
            <v>73.030813453674313</v>
          </cell>
          <cell r="EP103">
            <v>74.049277557373046</v>
          </cell>
          <cell r="EQ103">
            <v>69.719045677185051</v>
          </cell>
          <cell r="ER103">
            <v>69.536063972473144</v>
          </cell>
          <cell r="ES103">
            <v>69.785401679992674</v>
          </cell>
          <cell r="ET103">
            <v>70.592733047485353</v>
          </cell>
          <cell r="EU103">
            <v>69.788417861938484</v>
          </cell>
          <cell r="EV103">
            <v>70.034739387512218</v>
          </cell>
          <cell r="EW103">
            <v>73.833117851257327</v>
          </cell>
          <cell r="EX103">
            <v>75.032552871704098</v>
          </cell>
          <cell r="EY103">
            <v>76.201826072692882</v>
          </cell>
          <cell r="EZ103">
            <v>76.582870391845702</v>
          </cell>
          <cell r="FA103">
            <v>77.860726142883294</v>
          </cell>
          <cell r="FB103">
            <v>78.496135139465338</v>
          </cell>
          <cell r="FC103">
            <v>81.889339828491217</v>
          </cell>
          <cell r="FD103">
            <v>81.237844528198252</v>
          </cell>
          <cell r="FE103">
            <v>79.863470954895021</v>
          </cell>
          <cell r="FF103">
            <v>78.965654129028323</v>
          </cell>
          <cell r="FG103">
            <v>77.505822067260752</v>
          </cell>
          <cell r="FH103">
            <v>79.844368469238276</v>
          </cell>
          <cell r="FI103">
            <v>77.255478965759266</v>
          </cell>
          <cell r="FJ103">
            <v>79.069209709167481</v>
          </cell>
          <cell r="FK103">
            <v>81.376588897705076</v>
          </cell>
          <cell r="FL103">
            <v>81.342405502319338</v>
          </cell>
          <cell r="FM103">
            <v>84.58480109405518</v>
          </cell>
          <cell r="FN103">
            <v>85.876732360839839</v>
          </cell>
          <cell r="FO103">
            <v>88.647598175048827</v>
          </cell>
          <cell r="FP103">
            <v>89.2096134109497</v>
          </cell>
          <cell r="FQ103">
            <v>89.4700104522705</v>
          </cell>
          <cell r="FR103">
            <v>92.670179496765144</v>
          </cell>
          <cell r="FS103">
            <v>95.443056098937987</v>
          </cell>
          <cell r="FT103">
            <v>95.95178545379639</v>
          </cell>
          <cell r="FU103">
            <v>95.918607452392578</v>
          </cell>
          <cell r="FV103">
            <v>96.046292488098146</v>
          </cell>
          <cell r="FW103">
            <v>95.524493011474604</v>
          </cell>
          <cell r="FX103">
            <v>98.767893997192388</v>
          </cell>
          <cell r="FY103">
            <v>100.72539608001709</v>
          </cell>
          <cell r="FZ103">
            <v>100.03368502044678</v>
          </cell>
          <cell r="GA103">
            <v>98.283294097900395</v>
          </cell>
          <cell r="GB103">
            <v>99.950237319946297</v>
          </cell>
          <cell r="GC103">
            <v>100.96870142364503</v>
          </cell>
          <cell r="GD103">
            <v>101.74587097167969</v>
          </cell>
          <cell r="GE103">
            <v>98.086236877441408</v>
          </cell>
          <cell r="GF103">
            <v>132.16104971313476</v>
          </cell>
          <cell r="GG103">
            <v>136.65918238830565</v>
          </cell>
          <cell r="GH103">
            <v>139.26214740753173</v>
          </cell>
          <cell r="GI103">
            <v>140.56614340209961</v>
          </cell>
          <cell r="GJ103">
            <v>136.44804965209963</v>
          </cell>
          <cell r="GK103">
            <v>135.40243991088866</v>
          </cell>
          <cell r="GL103">
            <v>135.11087565612792</v>
          </cell>
          <cell r="GM103">
            <v>133.96874809265137</v>
          </cell>
          <cell r="GN103">
            <v>133.15035739135743</v>
          </cell>
          <cell r="GO103">
            <v>132.04140782928468</v>
          </cell>
          <cell r="GP103">
            <v>131.96198170471192</v>
          </cell>
          <cell r="GQ103">
            <v>128.86838442230223</v>
          </cell>
          <cell r="GR103">
            <v>126.29357043457031</v>
          </cell>
          <cell r="GS103">
            <v>130.00649040985107</v>
          </cell>
          <cell r="GT103">
            <v>129.66164027404787</v>
          </cell>
          <cell r="GU103">
            <v>134.44329405212403</v>
          </cell>
          <cell r="GV103">
            <v>139.02386903381347</v>
          </cell>
          <cell r="GW103">
            <v>140.26553060150147</v>
          </cell>
          <cell r="GX103">
            <v>138.31003930664065</v>
          </cell>
          <cell r="GY103">
            <v>136.6330421447754</v>
          </cell>
          <cell r="GZ103">
            <v>134.26232313537596</v>
          </cell>
          <cell r="HA103">
            <v>137.68669503784182</v>
          </cell>
          <cell r="HB103">
            <v>138.93438896942138</v>
          </cell>
          <cell r="HC103">
            <v>139.84929749298095</v>
          </cell>
          <cell r="HD103">
            <v>141.20758476257322</v>
          </cell>
          <cell r="HE103">
            <v>143.05248271942139</v>
          </cell>
          <cell r="HF103">
            <v>145.18793953704832</v>
          </cell>
          <cell r="HG103">
            <v>146.7342354812622</v>
          </cell>
          <cell r="HH103">
            <v>148.84455744934081</v>
          </cell>
          <cell r="HI103">
            <v>154.03440118408204</v>
          </cell>
          <cell r="HJ103">
            <v>156.68763590240479</v>
          </cell>
          <cell r="HK103">
            <v>157.50602660369873</v>
          </cell>
          <cell r="HL103">
            <v>161.40997143554688</v>
          </cell>
          <cell r="HM103">
            <v>160.30705423736572</v>
          </cell>
          <cell r="HN103">
            <v>159.9561717376709</v>
          </cell>
          <cell r="HO103">
            <v>156.86257445526121</v>
          </cell>
          <cell r="HP103">
            <v>159.18704534149171</v>
          </cell>
          <cell r="HQ103">
            <v>158.34854676055909</v>
          </cell>
          <cell r="HR103">
            <v>153.35475485229495</v>
          </cell>
          <cell r="HS103">
            <v>153.08832544708252</v>
          </cell>
          <cell r="HT103">
            <v>154.95031510162354</v>
          </cell>
          <cell r="HU103">
            <v>155.83707259368896</v>
          </cell>
          <cell r="HV103">
            <v>156.70171141815186</v>
          </cell>
          <cell r="HW103">
            <v>157.15313331604005</v>
          </cell>
          <cell r="HX103">
            <v>139.50645814514161</v>
          </cell>
          <cell r="HY103">
            <v>138.49402640533447</v>
          </cell>
          <cell r="HZ103">
            <v>135.67590707397463</v>
          </cell>
          <cell r="IA103">
            <v>139.61604608917236</v>
          </cell>
          <cell r="IB103">
            <v>136.94974124908447</v>
          </cell>
          <cell r="IC103">
            <v>131.06617566680907</v>
          </cell>
          <cell r="ID103">
            <v>129.27154740905763</v>
          </cell>
          <cell r="IE103">
            <v>126.56804299163818</v>
          </cell>
          <cell r="IF103">
            <v>128.9266972732544</v>
          </cell>
          <cell r="IG103">
            <v>167.15680343627929</v>
          </cell>
          <cell r="IH103">
            <v>166.55356704711915</v>
          </cell>
          <cell r="II103">
            <v>129.55004154205321</v>
          </cell>
          <cell r="IJ103">
            <v>130.27291981506349</v>
          </cell>
          <cell r="IK103">
            <v>129.59025730133058</v>
          </cell>
          <cell r="IL103">
            <v>133.66109753417967</v>
          </cell>
          <cell r="IM103">
            <v>134.14368664550781</v>
          </cell>
          <cell r="IN103">
            <v>133.86117093658447</v>
          </cell>
          <cell r="IO103">
            <v>132.12385013580322</v>
          </cell>
          <cell r="IP103">
            <v>131.62316393280028</v>
          </cell>
          <cell r="IQ103">
            <v>134.00293148803709</v>
          </cell>
          <cell r="IR103">
            <v>133.87021948242187</v>
          </cell>
          <cell r="IS103">
            <v>130.78164916992188</v>
          </cell>
          <cell r="IT103">
            <v>134.66045915222168</v>
          </cell>
          <cell r="IU103">
            <v>133.31323121643067</v>
          </cell>
          <cell r="IV103">
            <v>140.89088565826415</v>
          </cell>
          <cell r="IW103">
            <v>146.39843389129638</v>
          </cell>
          <cell r="IX103">
            <v>149.05870636749268</v>
          </cell>
          <cell r="IY103">
            <v>157.3522013244629</v>
          </cell>
          <cell r="IZ103">
            <v>161.93579248809814</v>
          </cell>
          <cell r="JA103">
            <v>150.02589537811281</v>
          </cell>
          <cell r="JB103">
            <v>147.5214589691162</v>
          </cell>
          <cell r="JC103">
            <v>145.52173033905029</v>
          </cell>
          <cell r="JD103">
            <v>149.16125655364991</v>
          </cell>
          <cell r="JE103">
            <v>150.67638528442382</v>
          </cell>
          <cell r="JF103">
            <v>160.59158073425291</v>
          </cell>
          <cell r="JG103">
            <v>163.23275072479248</v>
          </cell>
          <cell r="JH103">
            <v>166.59378280639646</v>
          </cell>
          <cell r="JI103">
            <v>158.18366214752197</v>
          </cell>
          <cell r="JJ103">
            <v>143.24853454589842</v>
          </cell>
          <cell r="JK103">
            <v>141.57354817199706</v>
          </cell>
          <cell r="JL103">
            <v>145.919866355896</v>
          </cell>
          <cell r="JM103">
            <v>140.63953716278075</v>
          </cell>
          <cell r="JN103">
            <v>137.74902946472167</v>
          </cell>
          <cell r="JO103">
            <v>140.0745057449341</v>
          </cell>
          <cell r="JP103">
            <v>148.23528869628905</v>
          </cell>
          <cell r="JQ103">
            <v>160.11602938079835</v>
          </cell>
          <cell r="JR103">
            <v>164.16776712799074</v>
          </cell>
          <cell r="JS103">
            <v>164.61114587402344</v>
          </cell>
          <cell r="JT103">
            <v>163.52632576751708</v>
          </cell>
          <cell r="JU103">
            <v>155.70637137603759</v>
          </cell>
          <cell r="JV103">
            <v>152.37449571990965</v>
          </cell>
          <cell r="JW103">
            <v>154.6587508468628</v>
          </cell>
          <cell r="JX103">
            <v>153.47138055419921</v>
          </cell>
          <cell r="JY103">
            <v>155.55757306671143</v>
          </cell>
          <cell r="JZ103">
            <v>158.29325009155272</v>
          </cell>
          <cell r="KA103">
            <v>160.31208120727538</v>
          </cell>
          <cell r="KB103">
            <v>153.4412187347412</v>
          </cell>
          <cell r="KC103">
            <v>144.7857819442749</v>
          </cell>
          <cell r="KD103">
            <v>147.27111586761475</v>
          </cell>
          <cell r="KE103">
            <v>151.89592818450927</v>
          </cell>
          <cell r="KF103">
            <v>152.50419154357911</v>
          </cell>
          <cell r="KG103">
            <v>150.31343805694581</v>
          </cell>
          <cell r="KH103">
            <v>158.05597711181642</v>
          </cell>
          <cell r="KI103">
            <v>161.392879737854</v>
          </cell>
          <cell r="KJ103">
            <v>166.37058534240722</v>
          </cell>
          <cell r="KK103">
            <v>148.55299319458007</v>
          </cell>
          <cell r="KL103">
            <v>147.73661328124999</v>
          </cell>
          <cell r="KM103">
            <v>145.11454577636721</v>
          </cell>
          <cell r="KN103">
            <v>144.1212165222168</v>
          </cell>
          <cell r="KO103">
            <v>150.46625794219969</v>
          </cell>
          <cell r="KP103">
            <v>161.3335614929199</v>
          </cell>
          <cell r="KQ103">
            <v>171.46793283081055</v>
          </cell>
          <cell r="KR103">
            <v>176.09676672363281</v>
          </cell>
          <cell r="KS103">
            <v>174.67111805725099</v>
          </cell>
          <cell r="KT103">
            <v>176.19831151580809</v>
          </cell>
          <cell r="KU103">
            <v>167.63134939575195</v>
          </cell>
          <cell r="KV103">
            <v>180.99203002166746</v>
          </cell>
          <cell r="KW103">
            <v>192.30975007629394</v>
          </cell>
          <cell r="KX103">
            <v>196.68723547363282</v>
          </cell>
          <cell r="KY103">
            <v>205.29240256500245</v>
          </cell>
          <cell r="KZ103">
            <v>220.41956041717529</v>
          </cell>
          <cell r="LA103">
            <v>227.89667546081543</v>
          </cell>
          <cell r="LB103">
            <v>224.2591600341797</v>
          </cell>
          <cell r="LC103">
            <v>220.09180197906494</v>
          </cell>
          <cell r="LD103">
            <v>223.45383945465088</v>
          </cell>
          <cell r="LE103">
            <v>221.67127592468262</v>
          </cell>
          <cell r="LF103">
            <v>220.76642134094237</v>
          </cell>
          <cell r="LG103">
            <v>224.09528081512451</v>
          </cell>
          <cell r="LH103">
            <v>226.21666211700438</v>
          </cell>
          <cell r="LI103">
            <v>210.37969611358642</v>
          </cell>
          <cell r="LJ103">
            <v>205.73377052307129</v>
          </cell>
          <cell r="LK103">
            <v>206.16709532928468</v>
          </cell>
          <cell r="LL103">
            <v>204.71530641937255</v>
          </cell>
          <cell r="LM103">
            <v>207.63597593688965</v>
          </cell>
          <cell r="LN103">
            <v>213.6472265548706</v>
          </cell>
          <cell r="LO103">
            <v>214.17304760742186</v>
          </cell>
          <cell r="LP103">
            <v>216.40703303527832</v>
          </cell>
          <cell r="LQ103">
            <v>211.76713980865478</v>
          </cell>
          <cell r="LR103">
            <v>214.29168409729004</v>
          </cell>
          <cell r="LS103">
            <v>210.00770034027099</v>
          </cell>
          <cell r="LT103">
            <v>199.60488880920408</v>
          </cell>
          <cell r="LU103">
            <v>186.77807238769532</v>
          </cell>
          <cell r="LV103">
            <v>186.22912727355956</v>
          </cell>
          <cell r="LW103">
            <v>186.78410475158694</v>
          </cell>
          <cell r="LX103">
            <v>189.15281297302246</v>
          </cell>
          <cell r="LY103">
            <v>193.10300592803955</v>
          </cell>
          <cell r="LZ103">
            <v>194.06315718078613</v>
          </cell>
          <cell r="MA103">
            <v>189.09852169799805</v>
          </cell>
          <cell r="MB103">
            <v>189.2825087966919</v>
          </cell>
          <cell r="MC103">
            <v>189.73493608856202</v>
          </cell>
          <cell r="MD103">
            <v>191.71757302093505</v>
          </cell>
          <cell r="ME103">
            <v>190.10291028594972</v>
          </cell>
          <cell r="MF103">
            <v>190.5422674560547</v>
          </cell>
          <cell r="MG103">
            <v>191.3656851272583</v>
          </cell>
          <cell r="MH103">
            <v>200.68468194580078</v>
          </cell>
          <cell r="MI103">
            <v>209.72417923736572</v>
          </cell>
          <cell r="MJ103">
            <v>215.32321832275392</v>
          </cell>
          <cell r="MK103">
            <v>213.07214119720459</v>
          </cell>
          <cell r="ML103">
            <v>212.72528027343751</v>
          </cell>
          <cell r="MM103">
            <v>211.72290247344969</v>
          </cell>
          <cell r="MN103">
            <v>212.82984124755859</v>
          </cell>
          <cell r="MO103">
            <v>211.55600707244872</v>
          </cell>
          <cell r="MP103">
            <v>213.89958044433595</v>
          </cell>
          <cell r="MQ103">
            <v>213.8744455947876</v>
          </cell>
          <cell r="MR103">
            <v>221.38775482177732</v>
          </cell>
          <cell r="MS103">
            <v>229.65008256530763</v>
          </cell>
          <cell r="MT103">
            <v>231.60356307220459</v>
          </cell>
          <cell r="MU103">
            <v>235.9699891357422</v>
          </cell>
          <cell r="MV103">
            <v>244.85566114807128</v>
          </cell>
          <cell r="MW103">
            <v>235.24510007476806</v>
          </cell>
          <cell r="MX103">
            <v>231.86194932556151</v>
          </cell>
          <cell r="MY103">
            <v>226.45695127868652</v>
          </cell>
          <cell r="MZ103">
            <v>215.64695518493653</v>
          </cell>
          <cell r="NA103">
            <v>215.34131541442872</v>
          </cell>
          <cell r="NB103">
            <v>218.66414252471924</v>
          </cell>
          <cell r="NC103">
            <v>216.35877412414553</v>
          </cell>
          <cell r="ND103">
            <v>220.03047294616698</v>
          </cell>
          <cell r="NE103">
            <v>229.1886067276001</v>
          </cell>
          <cell r="NF103">
            <v>246.32353636169435</v>
          </cell>
          <cell r="NG103">
            <v>253.49601702880858</v>
          </cell>
          <cell r="NH103">
            <v>249.67954147338867</v>
          </cell>
          <cell r="NI103">
            <v>238.66645579528807</v>
          </cell>
          <cell r="NJ103">
            <v>231.73828586578369</v>
          </cell>
          <cell r="NK103">
            <v>228.91413417053224</v>
          </cell>
          <cell r="NL103">
            <v>222.97225573730469</v>
          </cell>
          <cell r="NM103">
            <v>206.06957211303711</v>
          </cell>
          <cell r="NN103">
            <v>202.00878582000735</v>
          </cell>
          <cell r="NO103">
            <v>207.16344076538084</v>
          </cell>
          <cell r="NP103">
            <v>223.60062697601319</v>
          </cell>
          <cell r="NQ103">
            <v>230.48455957031248</v>
          </cell>
          <cell r="NR103">
            <v>227.28036894989015</v>
          </cell>
          <cell r="NS103">
            <v>222.33383055877684</v>
          </cell>
          <cell r="NT103">
            <v>212.40858116912841</v>
          </cell>
          <cell r="NU103">
            <v>218.38464299774168</v>
          </cell>
          <cell r="NV103">
            <v>226.84503335571287</v>
          </cell>
          <cell r="NW103">
            <v>236.07455010986328</v>
          </cell>
          <cell r="NX103">
            <v>224.30741894531252</v>
          </cell>
          <cell r="NY103">
            <v>260.10648246002199</v>
          </cell>
          <cell r="NZ103">
            <v>278.0859430389404</v>
          </cell>
          <cell r="OA103">
            <v>278.93952252960202</v>
          </cell>
          <cell r="OB103">
            <v>268.48744669342045</v>
          </cell>
          <cell r="OC103">
            <v>253.53020042419433</v>
          </cell>
          <cell r="OD103">
            <v>264.52116743469236</v>
          </cell>
          <cell r="OE103">
            <v>276.14151107788086</v>
          </cell>
          <cell r="OF103">
            <v>278.2387629241943</v>
          </cell>
          <cell r="OG103">
            <v>281.32130087280274</v>
          </cell>
          <cell r="OH103">
            <v>299.91807335662844</v>
          </cell>
          <cell r="OI103">
            <v>304.8998005371094</v>
          </cell>
          <cell r="OJ103">
            <v>300.9888179473877</v>
          </cell>
          <cell r="OK103">
            <v>301.635286277771</v>
          </cell>
          <cell r="OL103">
            <v>309.12748223114011</v>
          </cell>
          <cell r="OM103">
            <v>307.33989173126218</v>
          </cell>
          <cell r="ON103">
            <v>303.60485308837889</v>
          </cell>
          <cell r="OO103">
            <v>292.02573059844968</v>
          </cell>
          <cell r="OP103">
            <v>294.92629223632809</v>
          </cell>
          <cell r="OQ103">
            <v>308.36740438079835</v>
          </cell>
          <cell r="OR103">
            <v>305.37836807250977</v>
          </cell>
          <cell r="OS103">
            <v>312.91178517913818</v>
          </cell>
          <cell r="OT103">
            <v>305.93736712646484</v>
          </cell>
          <cell r="OU103">
            <v>298.63519063568117</v>
          </cell>
          <cell r="OV103">
            <v>310.46365083312986</v>
          </cell>
          <cell r="OW103">
            <v>306.88645904541016</v>
          </cell>
          <cell r="OX103">
            <v>351.3972614135742</v>
          </cell>
          <cell r="OY103">
            <v>360.02454717254642</v>
          </cell>
          <cell r="OZ103">
            <v>370.03324426269529</v>
          </cell>
          <cell r="PA103">
            <v>373.50889125823971</v>
          </cell>
          <cell r="PB103">
            <v>355.82300572204588</v>
          </cell>
          <cell r="PC103">
            <v>344.60079809570311</v>
          </cell>
          <cell r="PD103">
            <v>347.30128633117675</v>
          </cell>
          <cell r="PE103">
            <v>345.39606473541261</v>
          </cell>
          <cell r="PF103">
            <v>337.30364857482914</v>
          </cell>
          <cell r="PG103">
            <v>342.34268321228024</v>
          </cell>
          <cell r="PH103">
            <v>338.40354959106446</v>
          </cell>
          <cell r="PI103">
            <v>334.52976657867436</v>
          </cell>
          <cell r="PJ103">
            <v>334.46139978790279</v>
          </cell>
          <cell r="PK103">
            <v>328.55169396209715</v>
          </cell>
          <cell r="PL103">
            <v>330.4498777999878</v>
          </cell>
          <cell r="PM103">
            <v>328.83622045898437</v>
          </cell>
          <cell r="PN103">
            <v>338.74437815093995</v>
          </cell>
          <cell r="PO103">
            <v>356.51572217559817</v>
          </cell>
          <cell r="PP103">
            <v>354.95333992767331</v>
          </cell>
          <cell r="PQ103">
            <v>349.0014075546265</v>
          </cell>
          <cell r="PR103">
            <v>345.41315643310548</v>
          </cell>
          <cell r="PS103">
            <v>335.96949076080318</v>
          </cell>
          <cell r="PT103">
            <v>312.6483719558716</v>
          </cell>
          <cell r="PU103">
            <v>293.71780867004395</v>
          </cell>
          <cell r="PV103">
            <v>292.96376318359376</v>
          </cell>
          <cell r="PW103">
            <v>283.78351073455815</v>
          </cell>
          <cell r="PX103">
            <v>272.38938073730469</v>
          </cell>
          <cell r="PY103">
            <v>268.00083600616455</v>
          </cell>
          <cell r="PZ103">
            <v>263.49667096710209</v>
          </cell>
          <cell r="QA103">
            <v>265.05503163909913</v>
          </cell>
          <cell r="QB103">
            <v>262.76876572418212</v>
          </cell>
          <cell r="QC103">
            <v>263.11361585998537</v>
          </cell>
          <cell r="QD103">
            <v>271.5599307022095</v>
          </cell>
          <cell r="QE103">
            <v>256.04066919708254</v>
          </cell>
          <cell r="QF103">
            <v>246.32052017974854</v>
          </cell>
          <cell r="QG103">
            <v>241.35085772705079</v>
          </cell>
          <cell r="QH103">
            <v>234.68509562683104</v>
          </cell>
          <cell r="QI103">
            <v>229.71744396209718</v>
          </cell>
          <cell r="QJ103">
            <v>227.95599370574951</v>
          </cell>
          <cell r="QK103">
            <v>222.02517460632325</v>
          </cell>
          <cell r="QL103">
            <v>215.59266390991212</v>
          </cell>
          <cell r="QM103">
            <v>216.85946032714844</v>
          </cell>
          <cell r="QN103">
            <v>219.58910498809814</v>
          </cell>
          <cell r="QO103">
            <v>219.4081340713501</v>
          </cell>
          <cell r="QP103">
            <v>219.51973280334474</v>
          </cell>
          <cell r="QQ103">
            <v>224.43007701110841</v>
          </cell>
          <cell r="QR103">
            <v>232.70849105834961</v>
          </cell>
          <cell r="QS103">
            <v>235.91167628479002</v>
          </cell>
          <cell r="QT103">
            <v>236.80848771667482</v>
          </cell>
          <cell r="QU103">
            <v>237.18450506591799</v>
          </cell>
          <cell r="QV103">
            <v>228.31391396331787</v>
          </cell>
          <cell r="QW103">
            <v>228.97345241546631</v>
          </cell>
          <cell r="QX103">
            <v>226.85307650756835</v>
          </cell>
          <cell r="QY103">
            <v>220.120958404541</v>
          </cell>
          <cell r="QZ103">
            <v>222.22424261474612</v>
          </cell>
          <cell r="RA103">
            <v>218.04884140777588</v>
          </cell>
          <cell r="RB103">
            <v>215.9304762878418</v>
          </cell>
          <cell r="RC103">
            <v>218.69933131408692</v>
          </cell>
          <cell r="RD103">
            <v>217.74420703125</v>
          </cell>
          <cell r="RE103">
            <v>213.71358255767822</v>
          </cell>
          <cell r="RF103">
            <v>212.70316160583496</v>
          </cell>
          <cell r="RG103">
            <v>199.79490827178955</v>
          </cell>
          <cell r="RH103">
            <v>199.30427600860597</v>
          </cell>
          <cell r="RI103">
            <v>195.03034619140627</v>
          </cell>
          <cell r="RJ103">
            <v>184.96936861419678</v>
          </cell>
          <cell r="RK103">
            <v>174.37050525665285</v>
          </cell>
          <cell r="RL103">
            <v>172.10535261535642</v>
          </cell>
          <cell r="RM103">
            <v>174.08396797180177</v>
          </cell>
          <cell r="RN103">
            <v>172.40697080993652</v>
          </cell>
          <cell r="RO103">
            <v>173.16503787231446</v>
          </cell>
          <cell r="RP103">
            <v>169.65822366333006</v>
          </cell>
          <cell r="RQ103">
            <v>169.82310827636721</v>
          </cell>
          <cell r="RR103">
            <v>167.29956938171387</v>
          </cell>
          <cell r="RS103">
            <v>178.05426880645751</v>
          </cell>
          <cell r="RT103">
            <v>179.52516020202637</v>
          </cell>
          <cell r="RU103">
            <v>178.34884924316407</v>
          </cell>
          <cell r="RV103">
            <v>182.27591813659669</v>
          </cell>
          <cell r="RW103">
            <v>186.96708645629883</v>
          </cell>
          <cell r="RX103">
            <v>195.7793647079468</v>
          </cell>
          <cell r="RY103">
            <v>200.73495164489745</v>
          </cell>
          <cell r="RZ103">
            <v>208.23720153808594</v>
          </cell>
          <cell r="SA103">
            <v>213.93074765777587</v>
          </cell>
          <cell r="SB103">
            <v>214.87883418273927</v>
          </cell>
          <cell r="SC103">
            <v>220.82573958587645</v>
          </cell>
          <cell r="SD103">
            <v>229.47916558837889</v>
          </cell>
          <cell r="SE103">
            <v>236.3922546081543</v>
          </cell>
          <cell r="SF103">
            <v>234.89321218109131</v>
          </cell>
          <cell r="SG103">
            <v>233.92200159454345</v>
          </cell>
          <cell r="SH103">
            <v>233.47359587860109</v>
          </cell>
          <cell r="SI103">
            <v>229.00260884094237</v>
          </cell>
          <cell r="SJ103">
            <v>224.82318605804443</v>
          </cell>
          <cell r="SK103">
            <v>222.01512066650392</v>
          </cell>
          <cell r="SL103">
            <v>221.31637184906006</v>
          </cell>
          <cell r="SM103">
            <v>218.57064088439941</v>
          </cell>
          <cell r="SN103">
            <v>223.663966796875</v>
          </cell>
          <cell r="SO103">
            <v>223.01247149658204</v>
          </cell>
          <cell r="SP103">
            <v>223.19645859527589</v>
          </cell>
          <cell r="SQ103">
            <v>226.39562224578859</v>
          </cell>
          <cell r="SR103">
            <v>233.21722041320803</v>
          </cell>
          <cell r="TJ103" t="str">
            <v>UTILS</v>
          </cell>
        </row>
        <row r="104">
          <cell r="A104" t="str">
            <v>FR0013367612 Corp</v>
          </cell>
          <cell r="B104" t="str">
            <v>EDF 4 PERP nc-24</v>
          </cell>
          <cell r="C104" t="str">
            <v>FR0013367612</v>
          </cell>
          <cell r="D104">
            <v>284.53726603198055</v>
          </cell>
          <cell r="E104">
            <v>278.7835543988943</v>
          </cell>
          <cell r="F104">
            <v>275.922666806221</v>
          </cell>
          <cell r="G104">
            <v>279.54281768870356</v>
          </cell>
          <cell r="H104">
            <v>282.69834476697446</v>
          </cell>
          <cell r="I104">
            <v>290.14777875423431</v>
          </cell>
          <cell r="J104">
            <v>293.32597040832047</v>
          </cell>
          <cell r="K104">
            <v>295.70575086891654</v>
          </cell>
          <cell r="L104">
            <v>301.02883556151392</v>
          </cell>
          <cell r="M104">
            <v>312.69697127437593</v>
          </cell>
          <cell r="N104">
            <v>316.71581264960764</v>
          </cell>
          <cell r="O104">
            <v>316.8002897049189</v>
          </cell>
          <cell r="P104">
            <v>317.3710249322653</v>
          </cell>
          <cell r="Q104">
            <v>304.71491975545882</v>
          </cell>
          <cell r="R104">
            <v>301.81385405111314</v>
          </cell>
          <cell r="S104">
            <v>298.30187500774861</v>
          </cell>
          <cell r="T104">
            <v>300.65280964457986</v>
          </cell>
          <cell r="U104">
            <v>299.84615678715704</v>
          </cell>
          <cell r="V104">
            <v>302.57723817288871</v>
          </cell>
          <cell r="W104">
            <v>303.62083886837962</v>
          </cell>
          <cell r="X104">
            <v>321.96884319877626</v>
          </cell>
          <cell r="Y104">
            <v>342.60390927052498</v>
          </cell>
          <cell r="Z104">
            <v>349.29820079994198</v>
          </cell>
          <cell r="AA104">
            <v>351.4770907021761</v>
          </cell>
          <cell r="AB104">
            <v>358.2280436711311</v>
          </cell>
          <cell r="AC104">
            <v>362.15107570314404</v>
          </cell>
          <cell r="AD104">
            <v>366.06689627921583</v>
          </cell>
          <cell r="AE104">
            <v>352.71334029209612</v>
          </cell>
          <cell r="AF104">
            <v>349.40225180709359</v>
          </cell>
          <cell r="AG104">
            <v>323.29369067597389</v>
          </cell>
          <cell r="AH104">
            <v>323.68826033675668</v>
          </cell>
          <cell r="AI104">
            <v>329.32040742683409</v>
          </cell>
          <cell r="AJ104">
            <v>332.56041156041624</v>
          </cell>
          <cell r="AK104">
            <v>342.38138434433938</v>
          </cell>
          <cell r="AL104">
            <v>363.42235236477853</v>
          </cell>
          <cell r="AM104">
            <v>389.79052590978142</v>
          </cell>
          <cell r="AN104">
            <v>404.87998236274717</v>
          </cell>
          <cell r="AO104">
            <v>409.70032555544378</v>
          </cell>
          <cell r="AP104">
            <v>409.03790181684491</v>
          </cell>
          <cell r="AQ104">
            <v>407.97678758549694</v>
          </cell>
          <cell r="AR104">
            <v>424.32927903616428</v>
          </cell>
          <cell r="AS104">
            <v>401.65852197301388</v>
          </cell>
          <cell r="AT104">
            <v>401.09087736964221</v>
          </cell>
          <cell r="AU104">
            <v>389.10646780335901</v>
          </cell>
          <cell r="AV104">
            <v>374.76185172832015</v>
          </cell>
          <cell r="AW104">
            <v>403.24401207208638</v>
          </cell>
          <cell r="AX104">
            <v>402.55377271771431</v>
          </cell>
          <cell r="AY104">
            <v>405.62379253268244</v>
          </cell>
          <cell r="AZ104">
            <v>371.85769539999961</v>
          </cell>
          <cell r="BA104">
            <v>340.99781501162056</v>
          </cell>
          <cell r="BB104">
            <v>314.14956454253195</v>
          </cell>
          <cell r="BC104">
            <v>326.74591765582562</v>
          </cell>
          <cell r="BD104">
            <v>354.05982213711741</v>
          </cell>
          <cell r="BE104">
            <v>367.39071354842184</v>
          </cell>
          <cell r="BF104">
            <v>389.81216027760507</v>
          </cell>
          <cell r="BG104">
            <v>387.51067562437061</v>
          </cell>
          <cell r="BH104">
            <v>388.70468668663506</v>
          </cell>
          <cell r="BI104">
            <v>377.83393195927141</v>
          </cell>
          <cell r="BJ104">
            <v>372.32540982818603</v>
          </cell>
          <cell r="BK104">
            <v>411.71644259500505</v>
          </cell>
          <cell r="BL104">
            <v>453.87255361127853</v>
          </cell>
          <cell r="BM104">
            <v>454.81519392359257</v>
          </cell>
          <cell r="BN104">
            <v>458.19839696800705</v>
          </cell>
          <cell r="BO104">
            <v>471.03581875133511</v>
          </cell>
          <cell r="BP104">
            <v>485.06416097295283</v>
          </cell>
          <cell r="BQ104">
            <v>507.63910869288446</v>
          </cell>
          <cell r="BR104">
            <v>538.89149832606324</v>
          </cell>
          <cell r="BS104">
            <v>547.08680289924143</v>
          </cell>
          <cell r="BT104">
            <v>524.61899681043622</v>
          </cell>
          <cell r="BU104">
            <v>490.78490595030786</v>
          </cell>
          <cell r="BV104">
            <v>471.18828953409195</v>
          </cell>
          <cell r="BW104">
            <v>469.94894932019707</v>
          </cell>
          <cell r="BX104">
            <v>473.94409591162207</v>
          </cell>
          <cell r="BY104">
            <v>476.41556488347055</v>
          </cell>
          <cell r="BZ104">
            <v>485.01780161333085</v>
          </cell>
          <cell r="CA104">
            <v>487.59847263228892</v>
          </cell>
          <cell r="CB104">
            <v>444.12163497078416</v>
          </cell>
          <cell r="CC104">
            <v>424.05833433437351</v>
          </cell>
          <cell r="CD104">
            <v>403.78384105968479</v>
          </cell>
          <cell r="CE104">
            <v>384.36957145798203</v>
          </cell>
          <cell r="CF104">
            <v>401.73063653242588</v>
          </cell>
          <cell r="CG104">
            <v>407.35145133459565</v>
          </cell>
          <cell r="CH104">
            <v>419.49142230761049</v>
          </cell>
          <cell r="CI104">
            <v>421.96598190343383</v>
          </cell>
          <cell r="CJ104">
            <v>409.24497362315657</v>
          </cell>
          <cell r="CK104">
            <v>391.63459821474555</v>
          </cell>
          <cell r="CL104">
            <v>392.07243661117553</v>
          </cell>
          <cell r="CM104">
            <v>357.59652617228028</v>
          </cell>
          <cell r="CN104">
            <v>352.09212487316131</v>
          </cell>
          <cell r="CO104">
            <v>382.27515861105917</v>
          </cell>
          <cell r="CP104">
            <v>409.32326943051817</v>
          </cell>
          <cell r="CQ104">
            <v>429.20319304442404</v>
          </cell>
          <cell r="CR104">
            <v>469.05575899147988</v>
          </cell>
          <cell r="CS104">
            <v>476.04056917452812</v>
          </cell>
          <cell r="CT104">
            <v>475.68514741742615</v>
          </cell>
          <cell r="CU104">
            <v>482.95429500615597</v>
          </cell>
          <cell r="CV104">
            <v>498.67938978993897</v>
          </cell>
          <cell r="CW104">
            <v>521.67569257843502</v>
          </cell>
          <cell r="CX104">
            <v>531.29474459600453</v>
          </cell>
          <cell r="CY104">
            <v>560.13850794482232</v>
          </cell>
          <cell r="CZ104">
            <v>591.00353937315936</v>
          </cell>
          <cell r="DA104">
            <v>683.39156185185902</v>
          </cell>
          <cell r="DB104">
            <v>700.52186033618455</v>
          </cell>
          <cell r="DC104">
            <v>662.54633334982395</v>
          </cell>
          <cell r="DD104">
            <v>708.18866820967196</v>
          </cell>
          <cell r="DE104">
            <v>701.88173488509665</v>
          </cell>
          <cell r="DF104">
            <v>571.64078017103679</v>
          </cell>
          <cell r="DG104">
            <v>514.22419817519187</v>
          </cell>
          <cell r="DH104">
            <v>417.16727307856081</v>
          </cell>
          <cell r="DI104">
            <v>407.65433248412609</v>
          </cell>
          <cell r="DJ104">
            <v>339.75229354977608</v>
          </cell>
          <cell r="DK104">
            <v>335.37287937748431</v>
          </cell>
          <cell r="DL104">
            <v>348.68419683694839</v>
          </cell>
          <cell r="DM104">
            <v>278.25196707522872</v>
          </cell>
          <cell r="DN104">
            <v>244.7403313164711</v>
          </cell>
          <cell r="DO104">
            <v>232.42007394492626</v>
          </cell>
          <cell r="DP104">
            <v>243.47832652676107</v>
          </cell>
          <cell r="DQ104">
            <v>259.82257631349563</v>
          </cell>
          <cell r="DR104">
            <v>258.3256841017008</v>
          </cell>
          <cell r="DS104">
            <v>229.22436875498295</v>
          </cell>
          <cell r="DT104">
            <v>203.63400224363804</v>
          </cell>
          <cell r="DU104">
            <v>193.27629109609128</v>
          </cell>
          <cell r="DV104">
            <v>183.5408255754709</v>
          </cell>
          <cell r="DW104">
            <v>166.2024250768423</v>
          </cell>
          <cell r="DX104">
            <v>167.86002973532675</v>
          </cell>
          <cell r="DY104">
            <v>170.13884981274606</v>
          </cell>
          <cell r="DZ104">
            <v>173.13057382035257</v>
          </cell>
          <cell r="EA104">
            <v>172.41560947418213</v>
          </cell>
          <cell r="EB104">
            <v>176.41075606560707</v>
          </cell>
          <cell r="EC104">
            <v>183.12462154686452</v>
          </cell>
          <cell r="ED104">
            <v>182.69811543834211</v>
          </cell>
          <cell r="EE104">
            <v>184.45771068799496</v>
          </cell>
          <cell r="EF104">
            <v>185.33029685688018</v>
          </cell>
          <cell r="EG104">
            <v>183.79116611742973</v>
          </cell>
          <cell r="EH104">
            <v>182.56109777545927</v>
          </cell>
          <cell r="EI104">
            <v>187.66680858182906</v>
          </cell>
          <cell r="EJ104">
            <v>191.68977078902719</v>
          </cell>
          <cell r="EK104">
            <v>207.75998524999619</v>
          </cell>
          <cell r="EL104">
            <v>208.77577032971382</v>
          </cell>
          <cell r="EM104">
            <v>209.32487118923666</v>
          </cell>
          <cell r="EN104">
            <v>204.38605407750606</v>
          </cell>
          <cell r="EO104">
            <v>209.43098261237142</v>
          </cell>
          <cell r="EP104">
            <v>214.52639133882522</v>
          </cell>
          <cell r="EQ104">
            <v>198.59525495672224</v>
          </cell>
          <cell r="ER104">
            <v>193.49778581428529</v>
          </cell>
          <cell r="ES104">
            <v>188.7897352926731</v>
          </cell>
          <cell r="ET104">
            <v>189.28114450466632</v>
          </cell>
          <cell r="EU104">
            <v>188.04283449876309</v>
          </cell>
          <cell r="EV104">
            <v>190.97171581888199</v>
          </cell>
          <cell r="EW104">
            <v>206.59275959551334</v>
          </cell>
          <cell r="EX104">
            <v>213.93711236762999</v>
          </cell>
          <cell r="EY104">
            <v>213.54460312283038</v>
          </cell>
          <cell r="EZ104">
            <v>213.5724187386036</v>
          </cell>
          <cell r="FA104">
            <v>215.84608777606488</v>
          </cell>
          <cell r="FB104">
            <v>215.30728899645806</v>
          </cell>
          <cell r="FC104">
            <v>221.21347141230106</v>
          </cell>
          <cell r="FD104">
            <v>220.54898725771903</v>
          </cell>
          <cell r="FE104">
            <v>214.22557060527799</v>
          </cell>
          <cell r="FF104">
            <v>207.6631456987858</v>
          </cell>
          <cell r="FG104">
            <v>203.0241191126108</v>
          </cell>
          <cell r="FH104">
            <v>201.21507387936114</v>
          </cell>
          <cell r="FI104">
            <v>199.7975076829195</v>
          </cell>
          <cell r="FJ104">
            <v>202.48429012501239</v>
          </cell>
          <cell r="FK104">
            <v>205.31221106195451</v>
          </cell>
          <cell r="FL104">
            <v>204.37060095763206</v>
          </cell>
          <cell r="FM104">
            <v>207.77543836987019</v>
          </cell>
          <cell r="FN104">
            <v>207.61987696313858</v>
          </cell>
          <cell r="FO104">
            <v>208.468768348217</v>
          </cell>
          <cell r="FP104">
            <v>211.68095686602592</v>
          </cell>
          <cell r="FQ104">
            <v>210.85473005676269</v>
          </cell>
          <cell r="FR104">
            <v>210.89078733646869</v>
          </cell>
          <cell r="FS104">
            <v>214.92611203956602</v>
          </cell>
          <cell r="FT104">
            <v>217.78287880027293</v>
          </cell>
          <cell r="FU104">
            <v>216.11909289383888</v>
          </cell>
          <cell r="FV104">
            <v>216.19429807722568</v>
          </cell>
          <cell r="FW104">
            <v>220.41196959483625</v>
          </cell>
          <cell r="FX104">
            <v>225.99260628533364</v>
          </cell>
          <cell r="FY104">
            <v>231.34865763366221</v>
          </cell>
          <cell r="FZ104">
            <v>233.55021211171149</v>
          </cell>
          <cell r="GA104">
            <v>224.8150785509348</v>
          </cell>
          <cell r="GB104">
            <v>230.45546730494499</v>
          </cell>
          <cell r="GC104">
            <v>233.61717563116551</v>
          </cell>
          <cell r="GD104">
            <v>231.93381577289105</v>
          </cell>
          <cell r="GE104">
            <v>227.09801946032047</v>
          </cell>
          <cell r="GF104">
            <v>244.86704689943792</v>
          </cell>
          <cell r="GG104">
            <v>255.77694953048228</v>
          </cell>
          <cell r="GH104">
            <v>255.44831318116186</v>
          </cell>
          <cell r="GI104">
            <v>256.01080674457552</v>
          </cell>
          <cell r="GJ104">
            <v>253.0891368803978</v>
          </cell>
          <cell r="GK104">
            <v>251.65508735609055</v>
          </cell>
          <cell r="GL104">
            <v>251.42432076597214</v>
          </cell>
          <cell r="GM104">
            <v>248.73032686793806</v>
          </cell>
          <cell r="GN104">
            <v>244.24377106451988</v>
          </cell>
          <cell r="GO104">
            <v>238.86608534836768</v>
          </cell>
          <cell r="GP104">
            <v>238.43133757591247</v>
          </cell>
          <cell r="GQ104">
            <v>234.01071508395671</v>
          </cell>
          <cell r="GR104">
            <v>228.37135653793814</v>
          </cell>
          <cell r="GS104">
            <v>231.54027632009985</v>
          </cell>
          <cell r="GT104">
            <v>230.27002986645698</v>
          </cell>
          <cell r="GU104">
            <v>236.80875998914243</v>
          </cell>
          <cell r="GV104">
            <v>242.86947360372542</v>
          </cell>
          <cell r="GW104">
            <v>245.16477700901032</v>
          </cell>
          <cell r="GX104">
            <v>241.00891797089577</v>
          </cell>
          <cell r="GY104">
            <v>237.39185771238806</v>
          </cell>
          <cell r="GZ104">
            <v>230.8696109175682</v>
          </cell>
          <cell r="HA104">
            <v>233.99526196408272</v>
          </cell>
          <cell r="HB104">
            <v>238.56629482281207</v>
          </cell>
          <cell r="HC104">
            <v>240.62877122199535</v>
          </cell>
          <cell r="HD104">
            <v>245.74066327631473</v>
          </cell>
          <cell r="HE104">
            <v>248.95079137814045</v>
          </cell>
          <cell r="HF104">
            <v>252.61833182823659</v>
          </cell>
          <cell r="HG104">
            <v>254.87963836979867</v>
          </cell>
          <cell r="HH104">
            <v>257.22748238265513</v>
          </cell>
          <cell r="HI104">
            <v>262.94101590406893</v>
          </cell>
          <cell r="HJ104">
            <v>267.65627788162232</v>
          </cell>
          <cell r="HK104">
            <v>266.96706873524192</v>
          </cell>
          <cell r="HL104">
            <v>268.9306451672316</v>
          </cell>
          <cell r="HM104">
            <v>274.06829242134091</v>
          </cell>
          <cell r="HN104">
            <v>274.1774944684505</v>
          </cell>
          <cell r="HO104">
            <v>270.13701872539519</v>
          </cell>
          <cell r="HP104">
            <v>271.75341506421569</v>
          </cell>
          <cell r="HQ104">
            <v>274.89760985457895</v>
          </cell>
          <cell r="HR104">
            <v>267.46053836321829</v>
          </cell>
          <cell r="HS104">
            <v>260.55093336355685</v>
          </cell>
          <cell r="HT104">
            <v>270.00824272644519</v>
          </cell>
          <cell r="HU104">
            <v>271.93782229471208</v>
          </cell>
          <cell r="HV104">
            <v>274.30214963543415</v>
          </cell>
          <cell r="HW104">
            <v>274.69259846425052</v>
          </cell>
          <cell r="HX104">
            <v>256.03553173637391</v>
          </cell>
          <cell r="HY104">
            <v>254.53039786064625</v>
          </cell>
          <cell r="HZ104">
            <v>250.71862829172611</v>
          </cell>
          <cell r="IA104">
            <v>258.9273255687952</v>
          </cell>
          <cell r="IB104">
            <v>252.28351423096657</v>
          </cell>
          <cell r="IC104">
            <v>243.11260268974306</v>
          </cell>
          <cell r="ID104">
            <v>239.5944423984289</v>
          </cell>
          <cell r="IE104">
            <v>235.09243347513677</v>
          </cell>
          <cell r="IF104">
            <v>243.76987538838387</v>
          </cell>
          <cell r="IG104">
            <v>273.49343636202809</v>
          </cell>
          <cell r="IH104">
            <v>271.72972028040886</v>
          </cell>
          <cell r="II104">
            <v>240.02403913092613</v>
          </cell>
          <cell r="IJ104">
            <v>239.26786646509171</v>
          </cell>
          <cell r="IK104">
            <v>236.83348498094082</v>
          </cell>
          <cell r="IL104">
            <v>244.5085345183611</v>
          </cell>
          <cell r="IM104">
            <v>247.30245859158038</v>
          </cell>
          <cell r="IN104">
            <v>243.30525158417225</v>
          </cell>
          <cell r="IO104">
            <v>242.23074464893341</v>
          </cell>
          <cell r="IP104">
            <v>243.60504210972786</v>
          </cell>
          <cell r="IQ104">
            <v>246.00130589818954</v>
          </cell>
          <cell r="IR104">
            <v>245.51401751816272</v>
          </cell>
          <cell r="IS104">
            <v>240.47217960727215</v>
          </cell>
          <cell r="IT104">
            <v>243.47935673475266</v>
          </cell>
          <cell r="IU104">
            <v>241.13666376185418</v>
          </cell>
          <cell r="IV104">
            <v>248.90649243450164</v>
          </cell>
          <cell r="IW104">
            <v>258.84078809750082</v>
          </cell>
          <cell r="IX104">
            <v>259.61035346722599</v>
          </cell>
          <cell r="IY104">
            <v>270.66345500910279</v>
          </cell>
          <cell r="IZ104">
            <v>274.41341209852698</v>
          </cell>
          <cell r="JA104">
            <v>262.52378166747093</v>
          </cell>
          <cell r="JB104">
            <v>257.99704775238035</v>
          </cell>
          <cell r="JC104">
            <v>256.60626696372032</v>
          </cell>
          <cell r="JD104">
            <v>257.14609595131873</v>
          </cell>
          <cell r="JE104">
            <v>258.70377043461798</v>
          </cell>
          <cell r="JF104">
            <v>266.74145318508153</v>
          </cell>
          <cell r="JG104">
            <v>272.90003655886653</v>
          </cell>
          <cell r="JH104">
            <v>275.83097829496859</v>
          </cell>
          <cell r="JI104">
            <v>265.58968065047264</v>
          </cell>
          <cell r="JJ104">
            <v>252.48440478932855</v>
          </cell>
          <cell r="JK104">
            <v>247.96900316214561</v>
          </cell>
          <cell r="JL104">
            <v>249.39893185448648</v>
          </cell>
          <cell r="JM104">
            <v>234.52890970373153</v>
          </cell>
          <cell r="JN104">
            <v>228.46613567316533</v>
          </cell>
          <cell r="JO104">
            <v>227.49052870512008</v>
          </cell>
          <cell r="JP104">
            <v>237.87399505245685</v>
          </cell>
          <cell r="JQ104">
            <v>248.00712085783482</v>
          </cell>
          <cell r="JR104">
            <v>255.21239555108548</v>
          </cell>
          <cell r="JS104">
            <v>255.7810703624487</v>
          </cell>
          <cell r="JT104">
            <v>254.85594358599187</v>
          </cell>
          <cell r="JU104">
            <v>242.79117779636383</v>
          </cell>
          <cell r="JV104">
            <v>231.32393264186382</v>
          </cell>
          <cell r="JW104">
            <v>229.24806353878975</v>
          </cell>
          <cell r="JX104">
            <v>226.51595194506643</v>
          </cell>
          <cell r="JY104">
            <v>225.82880321466922</v>
          </cell>
          <cell r="JZ104">
            <v>238.97013635551929</v>
          </cell>
          <cell r="KA104">
            <v>249.41644539034368</v>
          </cell>
          <cell r="KB104">
            <v>236.8602703887224</v>
          </cell>
          <cell r="KC104">
            <v>227.13201632404329</v>
          </cell>
          <cell r="KD104">
            <v>219.99576556622981</v>
          </cell>
          <cell r="KE104">
            <v>227.57397555243969</v>
          </cell>
          <cell r="KF104">
            <v>233.53887982380391</v>
          </cell>
          <cell r="KG104">
            <v>241.15211688172815</v>
          </cell>
          <cell r="KH104">
            <v>254.30993335044386</v>
          </cell>
          <cell r="KI104">
            <v>262.57014102709292</v>
          </cell>
          <cell r="KJ104">
            <v>270.23282806861403</v>
          </cell>
          <cell r="KK104">
            <v>265.16523495793342</v>
          </cell>
          <cell r="KL104">
            <v>255.29378198242188</v>
          </cell>
          <cell r="KM104">
            <v>250.69390329992771</v>
          </cell>
          <cell r="KN104">
            <v>237.46088164782523</v>
          </cell>
          <cell r="KO104">
            <v>245.1822905448675</v>
          </cell>
          <cell r="KP104">
            <v>258.12376333534718</v>
          </cell>
          <cell r="KQ104">
            <v>278.86906166219711</v>
          </cell>
          <cell r="KR104">
            <v>284.70415972661971</v>
          </cell>
          <cell r="KS104">
            <v>287.16635682654379</v>
          </cell>
          <cell r="KT104">
            <v>293.30742666447162</v>
          </cell>
          <cell r="KU104">
            <v>281.62795866370203</v>
          </cell>
          <cell r="KV104">
            <v>291.68072824573517</v>
          </cell>
          <cell r="KW104">
            <v>302.50409340548515</v>
          </cell>
          <cell r="KX104">
            <v>306.87217528986935</v>
          </cell>
          <cell r="KY104">
            <v>313.44387206828594</v>
          </cell>
          <cell r="KZ104">
            <v>323.96435607850549</v>
          </cell>
          <cell r="LA104">
            <v>334.22625788283347</v>
          </cell>
          <cell r="LB104">
            <v>331.73006391918659</v>
          </cell>
          <cell r="LC104">
            <v>326.03816476559638</v>
          </cell>
          <cell r="LD104">
            <v>331.15932869184019</v>
          </cell>
          <cell r="LE104">
            <v>329.35440429055689</v>
          </cell>
          <cell r="LF104">
            <v>329.79636351895329</v>
          </cell>
          <cell r="LG104">
            <v>329.58311046469208</v>
          </cell>
          <cell r="LH104">
            <v>334.00991420459746</v>
          </cell>
          <cell r="LI104">
            <v>317.86037372827531</v>
          </cell>
          <cell r="LJ104">
            <v>311.29382798981663</v>
          </cell>
          <cell r="LK104">
            <v>310.52220220410823</v>
          </cell>
          <cell r="LL104">
            <v>311.63791745901108</v>
          </cell>
          <cell r="LM104">
            <v>311.52356437194351</v>
          </cell>
          <cell r="LN104">
            <v>318.77931925678257</v>
          </cell>
          <cell r="LO104">
            <v>318.91118587970732</v>
          </cell>
          <cell r="LP104">
            <v>323.25248235630988</v>
          </cell>
          <cell r="LQ104">
            <v>316.92082403993606</v>
          </cell>
          <cell r="LR104">
            <v>320.22985210895536</v>
          </cell>
          <cell r="LS104">
            <v>315.09941631078721</v>
          </cell>
          <cell r="LT104">
            <v>299.71222974824906</v>
          </cell>
          <cell r="LU104">
            <v>285.28622724187375</v>
          </cell>
          <cell r="LV104">
            <v>283.2649591623545</v>
          </cell>
          <cell r="LW104">
            <v>284.1365151232481</v>
          </cell>
          <cell r="LX104">
            <v>288.75905838155745</v>
          </cell>
          <cell r="LY104">
            <v>290.65052025413513</v>
          </cell>
          <cell r="LZ104">
            <v>293.74423485291004</v>
          </cell>
          <cell r="MA104">
            <v>291.9990625151396</v>
          </cell>
          <cell r="MB104">
            <v>292.15359371387956</v>
          </cell>
          <cell r="MC104">
            <v>291.38093772017953</v>
          </cell>
          <cell r="MD104">
            <v>292.54095191872125</v>
          </cell>
          <cell r="ME104">
            <v>287.83599202108383</v>
          </cell>
          <cell r="MF104">
            <v>284.8854763331413</v>
          </cell>
          <cell r="MG104">
            <v>281.19115047526361</v>
          </cell>
          <cell r="MH104">
            <v>302.49997257351873</v>
          </cell>
          <cell r="MI104">
            <v>309.53526294815543</v>
          </cell>
          <cell r="MJ104">
            <v>318.28172879683973</v>
          </cell>
          <cell r="MK104">
            <v>316.11829201447961</v>
          </cell>
          <cell r="ML104">
            <v>315.61864113855358</v>
          </cell>
          <cell r="MM104">
            <v>315.06335903108118</v>
          </cell>
          <cell r="MN104">
            <v>313.50568454778193</v>
          </cell>
          <cell r="MO104">
            <v>310.33264393365386</v>
          </cell>
          <cell r="MP104">
            <v>316.67666474592687</v>
          </cell>
          <cell r="MQ104">
            <v>314.81816952908036</v>
          </cell>
          <cell r="MR104">
            <v>327.66692360031607</v>
          </cell>
          <cell r="MS104">
            <v>334.15002249145505</v>
          </cell>
          <cell r="MT104">
            <v>343.57230478262898</v>
          </cell>
          <cell r="MU104">
            <v>342.10837922656538</v>
          </cell>
          <cell r="MV104">
            <v>359.8197150181532</v>
          </cell>
          <cell r="MW104">
            <v>352.98325478589533</v>
          </cell>
          <cell r="MX104">
            <v>348.48021565461158</v>
          </cell>
          <cell r="MY104">
            <v>345.55854579043387</v>
          </cell>
          <cell r="MZ104">
            <v>334.02948815643788</v>
          </cell>
          <cell r="NA104">
            <v>333.27537590658665</v>
          </cell>
          <cell r="NB104">
            <v>336.7760226620436</v>
          </cell>
          <cell r="NC104">
            <v>338.85086155712605</v>
          </cell>
          <cell r="ND104">
            <v>355.48769041347504</v>
          </cell>
          <cell r="NE104">
            <v>366.29766286933426</v>
          </cell>
          <cell r="NF104">
            <v>376.10112211740017</v>
          </cell>
          <cell r="NG104">
            <v>385.95300114107135</v>
          </cell>
          <cell r="NH104">
            <v>381.31500476288795</v>
          </cell>
          <cell r="NI104">
            <v>377.36724773907662</v>
          </cell>
          <cell r="NJ104">
            <v>368.59811731457711</v>
          </cell>
          <cell r="NK104">
            <v>366.42952949225901</v>
          </cell>
          <cell r="NL104">
            <v>362.99790667223931</v>
          </cell>
          <cell r="NM104">
            <v>351.64604481279849</v>
          </cell>
          <cell r="NN104">
            <v>352.42488205444812</v>
          </cell>
          <cell r="NO104">
            <v>358.56801230835913</v>
          </cell>
          <cell r="NP104">
            <v>373.91089992725847</v>
          </cell>
          <cell r="NQ104">
            <v>385.65011999154092</v>
          </cell>
          <cell r="NR104">
            <v>382.92418964576723</v>
          </cell>
          <cell r="NS104">
            <v>376.92013747072218</v>
          </cell>
          <cell r="NT104">
            <v>370.70386244940761</v>
          </cell>
          <cell r="NU104">
            <v>378.02039960575104</v>
          </cell>
          <cell r="NV104">
            <v>381.13780898833272</v>
          </cell>
          <cell r="NW104">
            <v>404.63479286074636</v>
          </cell>
          <cell r="NX104">
            <v>374.88135585534576</v>
          </cell>
          <cell r="NY104">
            <v>395.81312182867526</v>
          </cell>
          <cell r="NZ104">
            <v>413.19170043897628</v>
          </cell>
          <cell r="OA104">
            <v>418.47254660391809</v>
          </cell>
          <cell r="OB104">
            <v>406.24294753563407</v>
          </cell>
          <cell r="OC104">
            <v>381.23979957950115</v>
          </cell>
          <cell r="OD104">
            <v>384.51483078479765</v>
          </cell>
          <cell r="OE104">
            <v>393.89178392434121</v>
          </cell>
          <cell r="OF104">
            <v>393.28499141728878</v>
          </cell>
          <cell r="OG104">
            <v>395.18984599375722</v>
          </cell>
          <cell r="OH104">
            <v>414.34038234961031</v>
          </cell>
          <cell r="OI104">
            <v>421.08206344664097</v>
          </cell>
          <cell r="OJ104">
            <v>415.34998618137837</v>
          </cell>
          <cell r="OK104">
            <v>417.76891454565526</v>
          </cell>
          <cell r="OL104">
            <v>438.17218381929399</v>
          </cell>
          <cell r="OM104">
            <v>436.00977724492554</v>
          </cell>
          <cell r="ON104">
            <v>436.16533865165707</v>
          </cell>
          <cell r="OO104">
            <v>411.54748848438265</v>
          </cell>
          <cell r="OP104">
            <v>413.37610766947267</v>
          </cell>
          <cell r="OQ104">
            <v>427.22828432452678</v>
          </cell>
          <cell r="OR104">
            <v>423.88938022375106</v>
          </cell>
          <cell r="OS104">
            <v>433.80204151892661</v>
          </cell>
          <cell r="OT104">
            <v>426.84813757562637</v>
          </cell>
          <cell r="OU104">
            <v>416.04640678369998</v>
          </cell>
          <cell r="OV104">
            <v>425.00715589463715</v>
          </cell>
          <cell r="OW104">
            <v>421.67855387377739</v>
          </cell>
          <cell r="OX104">
            <v>446.98355277144913</v>
          </cell>
          <cell r="OY104">
            <v>457.56893988513946</v>
          </cell>
          <cell r="OZ104">
            <v>463.17430156743529</v>
          </cell>
          <cell r="PA104">
            <v>463.22478175902364</v>
          </cell>
          <cell r="PB104">
            <v>447.9725524433851</v>
          </cell>
          <cell r="PC104">
            <v>438.47197434484957</v>
          </cell>
          <cell r="PD104">
            <v>438.31023169016839</v>
          </cell>
          <cell r="PE104">
            <v>437.97129326093199</v>
          </cell>
          <cell r="PF104">
            <v>432.76977311134334</v>
          </cell>
          <cell r="PG104">
            <v>434.79722243881224</v>
          </cell>
          <cell r="PH104">
            <v>433.15507090020179</v>
          </cell>
          <cell r="PI104">
            <v>428.3986006029844</v>
          </cell>
          <cell r="PJ104">
            <v>425.2142277009487</v>
          </cell>
          <cell r="PK104">
            <v>419.26065571749211</v>
          </cell>
          <cell r="PL104">
            <v>418.84136106491087</v>
          </cell>
          <cell r="PM104">
            <v>414.81839885771274</v>
          </cell>
          <cell r="PN104">
            <v>424.69191224920746</v>
          </cell>
          <cell r="PO104">
            <v>447.76342022109031</v>
          </cell>
          <cell r="PP104">
            <v>452.12944168949127</v>
          </cell>
          <cell r="PQ104">
            <v>447.81802124464514</v>
          </cell>
          <cell r="PR104">
            <v>447.04433504295349</v>
          </cell>
          <cell r="PS104">
            <v>435.69247318351267</v>
          </cell>
          <cell r="PT104">
            <v>414.20645531070232</v>
          </cell>
          <cell r="PU104">
            <v>402.1581728489399</v>
          </cell>
          <cell r="PV104">
            <v>402.28282801592354</v>
          </cell>
          <cell r="PW104">
            <v>390.60439022314551</v>
          </cell>
          <cell r="PX104">
            <v>379.02176177358626</v>
          </cell>
          <cell r="PY104">
            <v>377.43730188250544</v>
          </cell>
          <cell r="PZ104">
            <v>371.03661963069436</v>
          </cell>
          <cell r="QA104">
            <v>375.52523585009578</v>
          </cell>
          <cell r="QB104">
            <v>376.22886790835855</v>
          </cell>
          <cell r="QC104">
            <v>381.17592668402199</v>
          </cell>
          <cell r="QD104">
            <v>398.47105844700332</v>
          </cell>
          <cell r="QE104">
            <v>386.12710629165173</v>
          </cell>
          <cell r="QF104">
            <v>382.3019440188408</v>
          </cell>
          <cell r="QG104">
            <v>379.87477399063107</v>
          </cell>
          <cell r="QH104">
            <v>365.4261069084406</v>
          </cell>
          <cell r="QI104">
            <v>359.51271303665641</v>
          </cell>
          <cell r="QJ104">
            <v>357.52750223684308</v>
          </cell>
          <cell r="QK104">
            <v>352.73806528389451</v>
          </cell>
          <cell r="QL104">
            <v>340.53422141540051</v>
          </cell>
          <cell r="QM104">
            <v>340.25915588164327</v>
          </cell>
          <cell r="QN104">
            <v>343.43116628777977</v>
          </cell>
          <cell r="QO104">
            <v>340.94939523601533</v>
          </cell>
          <cell r="QP104">
            <v>338.12971596300599</v>
          </cell>
          <cell r="QQ104">
            <v>339.09399064314368</v>
          </cell>
          <cell r="QR104">
            <v>350.83115029144284</v>
          </cell>
          <cell r="QS104">
            <v>360.51819603645799</v>
          </cell>
          <cell r="QT104">
            <v>361.66584773910046</v>
          </cell>
          <cell r="QU104">
            <v>364.34850934922696</v>
          </cell>
          <cell r="QV104">
            <v>356.58280150854591</v>
          </cell>
          <cell r="QW104">
            <v>357.34618563032149</v>
          </cell>
          <cell r="QX104">
            <v>356.11714749634268</v>
          </cell>
          <cell r="QY104">
            <v>349.61035382139681</v>
          </cell>
          <cell r="QZ104">
            <v>350.07291720962525</v>
          </cell>
          <cell r="RA104">
            <v>350.81054613161086</v>
          </cell>
          <cell r="RB104">
            <v>346.26114764070513</v>
          </cell>
          <cell r="RC104">
            <v>350.06982658565045</v>
          </cell>
          <cell r="RD104">
            <v>351.10827624118326</v>
          </cell>
          <cell r="RE104">
            <v>349.75561314821243</v>
          </cell>
          <cell r="RF104">
            <v>350.8249690434933</v>
          </cell>
          <cell r="RG104">
            <v>343.64441934204098</v>
          </cell>
          <cell r="RH104">
            <v>344.01838484299179</v>
          </cell>
          <cell r="RI104">
            <v>345.81506758034232</v>
          </cell>
          <cell r="RJ104">
            <v>344.38204826402665</v>
          </cell>
          <cell r="RK104">
            <v>341.51600963139538</v>
          </cell>
          <cell r="RL104">
            <v>338.50162104797363</v>
          </cell>
          <cell r="RM104">
            <v>343.84427969241142</v>
          </cell>
          <cell r="RN104">
            <v>339.29900203347211</v>
          </cell>
          <cell r="RO104">
            <v>347.78379505228997</v>
          </cell>
          <cell r="RP104">
            <v>341.70762831783293</v>
          </cell>
          <cell r="TJ104" t="str">
            <v>UTILS</v>
          </cell>
        </row>
        <row r="105">
          <cell r="A105" t="str">
            <v>FR0011401751 Corp</v>
          </cell>
          <cell r="B105" t="str">
            <v>EDF 5 3/8 PERP nc-25</v>
          </cell>
          <cell r="C105" t="str">
            <v>FR0011401751</v>
          </cell>
          <cell r="D105">
            <v>298.08466340827943</v>
          </cell>
          <cell r="E105">
            <v>292.61075304228063</v>
          </cell>
          <cell r="F105">
            <v>289.596353087306</v>
          </cell>
          <cell r="G105">
            <v>292.9096935353279</v>
          </cell>
          <cell r="H105">
            <v>296.60795736068485</v>
          </cell>
          <cell r="I105">
            <v>305.86511463534833</v>
          </cell>
          <cell r="J105">
            <v>308.87351578444242</v>
          </cell>
          <cell r="K105">
            <v>311.46599972581868</v>
          </cell>
          <cell r="L105">
            <v>315.67016284710166</v>
          </cell>
          <cell r="M105">
            <v>323.38462720948456</v>
          </cell>
          <cell r="N105">
            <v>326.91192506724593</v>
          </cell>
          <cell r="O105">
            <v>325.76515334308147</v>
          </cell>
          <cell r="P105">
            <v>325.48021006375552</v>
          </cell>
          <cell r="Q105">
            <v>317.40381774657965</v>
          </cell>
          <cell r="R105">
            <v>314.34242714554068</v>
          </cell>
          <cell r="S105">
            <v>311.94090519136188</v>
          </cell>
          <cell r="T105">
            <v>310.58817446529861</v>
          </cell>
          <cell r="U105">
            <v>312.02688807564977</v>
          </cell>
          <cell r="V105">
            <v>313.884518296659</v>
          </cell>
          <cell r="W105">
            <v>315.84912722253796</v>
          </cell>
          <cell r="X105">
            <v>326.46601383012535</v>
          </cell>
          <cell r="Y105">
            <v>345.3742499656081</v>
          </cell>
          <cell r="Z105">
            <v>348.10170703929663</v>
          </cell>
          <cell r="AA105">
            <v>349.31846483206749</v>
          </cell>
          <cell r="AB105">
            <v>355.75618334287407</v>
          </cell>
          <cell r="AC105">
            <v>355.82317000854016</v>
          </cell>
          <cell r="AD105">
            <v>360.0733239749074</v>
          </cell>
          <cell r="AE105">
            <v>351.28507335990668</v>
          </cell>
          <cell r="AF105">
            <v>347.75277649724484</v>
          </cell>
          <cell r="AG105">
            <v>335.97412115079163</v>
          </cell>
          <cell r="AH105">
            <v>335.9391281164884</v>
          </cell>
          <cell r="AI105">
            <v>346.44803621822598</v>
          </cell>
          <cell r="AJ105">
            <v>347.77577191978696</v>
          </cell>
          <cell r="AK105">
            <v>359.74838865637781</v>
          </cell>
          <cell r="AL105">
            <v>377.96976151853801</v>
          </cell>
          <cell r="AM105">
            <v>397.08795585983989</v>
          </cell>
          <cell r="AN105">
            <v>408.54967429560418</v>
          </cell>
          <cell r="AO105">
            <v>414.15355878901482</v>
          </cell>
          <cell r="AP105">
            <v>412.81582507765296</v>
          </cell>
          <cell r="AQ105">
            <v>413.81562605774405</v>
          </cell>
          <cell r="AR105">
            <v>428.82663797283169</v>
          </cell>
          <cell r="AS105">
            <v>403.88260332053903</v>
          </cell>
          <cell r="AT105">
            <v>403.77562461566924</v>
          </cell>
          <cell r="AU105">
            <v>393.59165183246137</v>
          </cell>
          <cell r="AV105">
            <v>379.10453563094137</v>
          </cell>
          <cell r="AW105">
            <v>403.79462083429098</v>
          </cell>
          <cell r="AX105">
            <v>396.21013059931994</v>
          </cell>
          <cell r="AY105">
            <v>393.24971989727015</v>
          </cell>
          <cell r="AZ105">
            <v>365.68320727419848</v>
          </cell>
          <cell r="BA105">
            <v>342.35085180181261</v>
          </cell>
          <cell r="BB105">
            <v>319.46140816360708</v>
          </cell>
          <cell r="BC105">
            <v>330.27025655937194</v>
          </cell>
          <cell r="BD105">
            <v>357.59681694722178</v>
          </cell>
          <cell r="BE105">
            <v>370.06233556699755</v>
          </cell>
          <cell r="BF105">
            <v>392.31290637892488</v>
          </cell>
          <cell r="BG105">
            <v>393.4076884521246</v>
          </cell>
          <cell r="BH105">
            <v>396.57705755901338</v>
          </cell>
          <cell r="BI105">
            <v>388.82760016232726</v>
          </cell>
          <cell r="BJ105">
            <v>385.17432738107442</v>
          </cell>
          <cell r="BK105">
            <v>425.55029016107318</v>
          </cell>
          <cell r="BL105">
            <v>453.66369392025473</v>
          </cell>
          <cell r="BM105">
            <v>458.07081664049622</v>
          </cell>
          <cell r="BN105">
            <v>461.72908842664958</v>
          </cell>
          <cell r="BO105">
            <v>478.81768677836658</v>
          </cell>
          <cell r="BP105">
            <v>498.44777922147517</v>
          </cell>
          <cell r="BQ105">
            <v>521.91810722911362</v>
          </cell>
          <cell r="BR105">
            <v>546.27325910413265</v>
          </cell>
          <cell r="BS105">
            <v>553.78676346951727</v>
          </cell>
          <cell r="BT105">
            <v>532.1830638917088</v>
          </cell>
          <cell r="BU105">
            <v>502.64694333785775</v>
          </cell>
          <cell r="BV105">
            <v>488.37678394901752</v>
          </cell>
          <cell r="BW105">
            <v>483.82768948960302</v>
          </cell>
          <cell r="BX105">
            <v>494.57155082166196</v>
          </cell>
          <cell r="BY105">
            <v>501.32020743727685</v>
          </cell>
          <cell r="BZ105">
            <v>511.29522181564568</v>
          </cell>
          <cell r="CA105">
            <v>515.24443568700553</v>
          </cell>
          <cell r="CB105">
            <v>468.97964513427019</v>
          </cell>
          <cell r="CC105">
            <v>446.44413104301691</v>
          </cell>
          <cell r="CD105">
            <v>426.77004735678435</v>
          </cell>
          <cell r="CE105">
            <v>404.82341604280469</v>
          </cell>
          <cell r="CF105">
            <v>420.41331272536519</v>
          </cell>
          <cell r="CG105">
            <v>426.12617552560567</v>
          </cell>
          <cell r="CH105">
            <v>430.07139019304515</v>
          </cell>
          <cell r="CI105">
            <v>428.63967518955474</v>
          </cell>
          <cell r="CJ105">
            <v>413.34671939808129</v>
          </cell>
          <cell r="CK105">
            <v>394.50347032630441</v>
          </cell>
          <cell r="CL105">
            <v>394.88139509677887</v>
          </cell>
          <cell r="CM105">
            <v>354.80137340688708</v>
          </cell>
          <cell r="CN105">
            <v>357.09791625815626</v>
          </cell>
          <cell r="CO105">
            <v>402.30191797101497</v>
          </cell>
          <cell r="CP105">
            <v>431.12618022704123</v>
          </cell>
          <cell r="CQ105">
            <v>446.84905043995377</v>
          </cell>
          <cell r="CR105">
            <v>481.14022445511819</v>
          </cell>
          <cell r="CS105">
            <v>485.86028488212821</v>
          </cell>
          <cell r="CT105">
            <v>485.528350956738</v>
          </cell>
          <cell r="CU105">
            <v>486.96406516414879</v>
          </cell>
          <cell r="CV105">
            <v>498.21382579213378</v>
          </cell>
          <cell r="CW105">
            <v>522.29603199958797</v>
          </cell>
          <cell r="CX105">
            <v>526.38521800816056</v>
          </cell>
          <cell r="CY105">
            <v>541.97011568582059</v>
          </cell>
          <cell r="CZ105">
            <v>579.52763950294263</v>
          </cell>
          <cell r="DA105">
            <v>661.31235947537414</v>
          </cell>
          <cell r="DB105">
            <v>671.10840947830673</v>
          </cell>
          <cell r="DC105">
            <v>650.97041813731198</v>
          </cell>
          <cell r="DD105">
            <v>693.42196775197976</v>
          </cell>
          <cell r="DE105">
            <v>679.50573791009185</v>
          </cell>
          <cell r="DF105">
            <v>553.24287173634764</v>
          </cell>
          <cell r="DG105">
            <v>504.84650549405814</v>
          </cell>
          <cell r="DH105">
            <v>406.16114975416662</v>
          </cell>
          <cell r="DI105">
            <v>399.99937631386518</v>
          </cell>
          <cell r="DJ105">
            <v>345.63119881749151</v>
          </cell>
          <cell r="DK105">
            <v>339.93533263391254</v>
          </cell>
          <cell r="DL105">
            <v>351.91394817638394</v>
          </cell>
          <cell r="DM105">
            <v>281.77391021907329</v>
          </cell>
          <cell r="DN105">
            <v>254.2673856548071</v>
          </cell>
          <cell r="DO105">
            <v>243.82246481579543</v>
          </cell>
          <cell r="DP105">
            <v>252.01383424568175</v>
          </cell>
          <cell r="DQ105">
            <v>268.36357967311142</v>
          </cell>
          <cell r="DR105">
            <v>263.29258910208944</v>
          </cell>
          <cell r="DS105">
            <v>238.72547941929102</v>
          </cell>
          <cell r="DT105">
            <v>214.37732615113256</v>
          </cell>
          <cell r="DU105">
            <v>206.27693861043454</v>
          </cell>
          <cell r="DV105">
            <v>196.69484601724147</v>
          </cell>
          <cell r="DW105">
            <v>180.50506874662636</v>
          </cell>
          <cell r="DX105">
            <v>183.68443586331605</v>
          </cell>
          <cell r="DY105">
            <v>187.01877213191986</v>
          </cell>
          <cell r="DZ105">
            <v>191.23293326300382</v>
          </cell>
          <cell r="EA105">
            <v>190.57006521320343</v>
          </cell>
          <cell r="EB105">
            <v>195.75703269791603</v>
          </cell>
          <cell r="EC105">
            <v>200.6900507336855</v>
          </cell>
          <cell r="ED105">
            <v>200.04317949956655</v>
          </cell>
          <cell r="EE105">
            <v>203.25154084467889</v>
          </cell>
          <cell r="EF105">
            <v>204.04338322091104</v>
          </cell>
          <cell r="EG105">
            <v>202.35471936553716</v>
          </cell>
          <cell r="EH105">
            <v>199.87121373099089</v>
          </cell>
          <cell r="EI105">
            <v>204.10437108069658</v>
          </cell>
          <cell r="EJ105">
            <v>207.32672963953019</v>
          </cell>
          <cell r="EK105">
            <v>218.99840628111363</v>
          </cell>
          <cell r="EL105">
            <v>219.02340130561592</v>
          </cell>
          <cell r="EM105">
            <v>217.21776073557137</v>
          </cell>
          <cell r="EN105">
            <v>212.02279484301806</v>
          </cell>
          <cell r="EO105">
            <v>216.7768485033512</v>
          </cell>
          <cell r="EP105">
            <v>222.51970533299445</v>
          </cell>
          <cell r="EQ105">
            <v>208.37552086764575</v>
          </cell>
          <cell r="ER105">
            <v>204.04138361895085</v>
          </cell>
          <cell r="ES105">
            <v>198.33052042067052</v>
          </cell>
          <cell r="ET105">
            <v>199.12436239886281</v>
          </cell>
          <cell r="EU105">
            <v>197.26973158079386</v>
          </cell>
          <cell r="EV105">
            <v>202.65765906250476</v>
          </cell>
          <cell r="EW105">
            <v>217.04079596209527</v>
          </cell>
          <cell r="EX105">
            <v>222.36173677814008</v>
          </cell>
          <cell r="EY105">
            <v>220.5420989943743</v>
          </cell>
          <cell r="EZ105">
            <v>219.68826895737649</v>
          </cell>
          <cell r="FA105">
            <v>222.41472623008491</v>
          </cell>
          <cell r="FB105">
            <v>222.50970732319354</v>
          </cell>
          <cell r="FC105">
            <v>228.81745170658826</v>
          </cell>
          <cell r="FD105">
            <v>228.18957669109108</v>
          </cell>
          <cell r="FE105">
            <v>225.86004040747881</v>
          </cell>
          <cell r="FF105">
            <v>223.62548521697519</v>
          </cell>
          <cell r="FG105">
            <v>218.96441304779054</v>
          </cell>
          <cell r="FH105">
            <v>218.28854758524895</v>
          </cell>
          <cell r="FI105">
            <v>216.06199080258608</v>
          </cell>
          <cell r="FJ105">
            <v>219.58928866034748</v>
          </cell>
          <cell r="FK105">
            <v>219.96721343082189</v>
          </cell>
          <cell r="FL105">
            <v>219.9332201974988</v>
          </cell>
          <cell r="FM105">
            <v>223.27355527198316</v>
          </cell>
          <cell r="FN105">
            <v>222.60768781924247</v>
          </cell>
          <cell r="FO105">
            <v>224.00241018646955</v>
          </cell>
          <cell r="FP105">
            <v>226.57889731216432</v>
          </cell>
          <cell r="FQ105">
            <v>227.11579043847323</v>
          </cell>
          <cell r="FR105">
            <v>229.82825049746037</v>
          </cell>
          <cell r="FS105">
            <v>234.23037421280145</v>
          </cell>
          <cell r="FT105">
            <v>236.21897836220265</v>
          </cell>
          <cell r="FU105">
            <v>234.42833480685948</v>
          </cell>
          <cell r="FV105">
            <v>235.29716185855864</v>
          </cell>
          <cell r="FW105">
            <v>237.97962788814306</v>
          </cell>
          <cell r="FX105">
            <v>241.88185111343861</v>
          </cell>
          <cell r="FY105">
            <v>246.97683690798283</v>
          </cell>
          <cell r="FZ105">
            <v>249.61931089836361</v>
          </cell>
          <cell r="GA105">
            <v>241.68089111644031</v>
          </cell>
          <cell r="GB105">
            <v>246.92484725701809</v>
          </cell>
          <cell r="GC105">
            <v>249.8422665169239</v>
          </cell>
          <cell r="GD105">
            <v>249.28537737101317</v>
          </cell>
          <cell r="GE105">
            <v>247.9586414704323</v>
          </cell>
          <cell r="GF105">
            <v>264.80428818398718</v>
          </cell>
          <cell r="GG105">
            <v>274.52535311341285</v>
          </cell>
          <cell r="GH105">
            <v>273.79249899500604</v>
          </cell>
          <cell r="GI105">
            <v>275.51215668076276</v>
          </cell>
          <cell r="GJ105">
            <v>269.13042702484131</v>
          </cell>
          <cell r="GK105">
            <v>267.05883939409256</v>
          </cell>
          <cell r="GL105">
            <v>266.32898467862606</v>
          </cell>
          <cell r="GM105">
            <v>264.58933097326758</v>
          </cell>
          <cell r="GN105">
            <v>260.46815133333206</v>
          </cell>
          <cell r="GO105">
            <v>254.86326703894136</v>
          </cell>
          <cell r="GP105">
            <v>254.22239461070299</v>
          </cell>
          <cell r="GQ105">
            <v>249.95724362963438</v>
          </cell>
          <cell r="GR105">
            <v>243.2095868149996</v>
          </cell>
          <cell r="GS105">
            <v>245.84906140244007</v>
          </cell>
          <cell r="GT105">
            <v>243.16759517383576</v>
          </cell>
          <cell r="GU105">
            <v>248.44354494577647</v>
          </cell>
          <cell r="GV105">
            <v>254.23139281952382</v>
          </cell>
          <cell r="GW105">
            <v>255.63511339557172</v>
          </cell>
          <cell r="GX105">
            <v>252.22079304856061</v>
          </cell>
          <cell r="GY105">
            <v>249.41735110038519</v>
          </cell>
          <cell r="GZ105">
            <v>243.00162821114066</v>
          </cell>
          <cell r="HA105">
            <v>247.87365838712455</v>
          </cell>
          <cell r="HB105">
            <v>252.77068358761073</v>
          </cell>
          <cell r="HC105">
            <v>255.0532292251587</v>
          </cell>
          <cell r="HD105">
            <v>260.85007530772685</v>
          </cell>
          <cell r="HE105">
            <v>263.46955387556551</v>
          </cell>
          <cell r="HF105">
            <v>267.90367122226951</v>
          </cell>
          <cell r="HG105">
            <v>270.51915058618783</v>
          </cell>
          <cell r="HH105">
            <v>271.26400231635569</v>
          </cell>
          <cell r="HI105">
            <v>275.12723330342772</v>
          </cell>
          <cell r="HJ105">
            <v>279.33039662373068</v>
          </cell>
          <cell r="HK105">
            <v>278.85249175524712</v>
          </cell>
          <cell r="HL105">
            <v>280.41718028908969</v>
          </cell>
          <cell r="HM105">
            <v>285.75511772179607</v>
          </cell>
          <cell r="HN105">
            <v>285.99307035505774</v>
          </cell>
          <cell r="HO105">
            <v>281.07105013006924</v>
          </cell>
          <cell r="HP105">
            <v>281.38898684173824</v>
          </cell>
          <cell r="HQ105">
            <v>286.25101900792123</v>
          </cell>
          <cell r="HR105">
            <v>279.27640737080571</v>
          </cell>
          <cell r="HS105">
            <v>274.87528345644472</v>
          </cell>
          <cell r="HT105">
            <v>281.27900873392821</v>
          </cell>
          <cell r="HU105">
            <v>282.49676632767915</v>
          </cell>
          <cell r="HV105">
            <v>284.83630062109228</v>
          </cell>
          <cell r="HW105">
            <v>287.18283352136615</v>
          </cell>
          <cell r="HX105">
            <v>274.53335152125362</v>
          </cell>
          <cell r="HY105">
            <v>272.74570736885073</v>
          </cell>
          <cell r="HZ105">
            <v>268.83548573571443</v>
          </cell>
          <cell r="IA105">
            <v>274.95726713681222</v>
          </cell>
          <cell r="IB105">
            <v>270.69911476260421</v>
          </cell>
          <cell r="IC105">
            <v>263.60852621179816</v>
          </cell>
          <cell r="ID105">
            <v>258.73049722993375</v>
          </cell>
          <cell r="IE105">
            <v>253.75648735398053</v>
          </cell>
          <cell r="IF105">
            <v>259.4633513483405</v>
          </cell>
          <cell r="IG105">
            <v>284.24941744577882</v>
          </cell>
          <cell r="IH105">
            <v>284.19542819285391</v>
          </cell>
          <cell r="II105">
            <v>257.5217378450036</v>
          </cell>
          <cell r="IJ105">
            <v>257.57872650086881</v>
          </cell>
          <cell r="IK105">
            <v>254.1644061538577</v>
          </cell>
          <cell r="IL105">
            <v>264.93226270943882</v>
          </cell>
          <cell r="IM105">
            <v>269.37137906104329</v>
          </cell>
          <cell r="IN105">
            <v>266.80588974612948</v>
          </cell>
          <cell r="IO105">
            <v>266.21300776493553</v>
          </cell>
          <cell r="IP105">
            <v>267.43676416456702</v>
          </cell>
          <cell r="IQ105">
            <v>270.3271887980103</v>
          </cell>
          <cell r="IR105">
            <v>268.90647160530091</v>
          </cell>
          <cell r="IS105">
            <v>266.20600915807489</v>
          </cell>
          <cell r="IT105">
            <v>267.80269132328033</v>
          </cell>
          <cell r="IU105">
            <v>264.18041237241027</v>
          </cell>
          <cell r="IV105">
            <v>273.41557402551177</v>
          </cell>
          <cell r="IW105">
            <v>283.26261387842897</v>
          </cell>
          <cell r="IX105">
            <v>286.15003910893199</v>
          </cell>
          <cell r="IY105">
            <v>295.43819021397832</v>
          </cell>
          <cell r="IZ105">
            <v>299.16744786971805</v>
          </cell>
          <cell r="JA105">
            <v>287.15983809882403</v>
          </cell>
          <cell r="JB105">
            <v>282.11784175622461</v>
          </cell>
          <cell r="JC105">
            <v>279.64133472853899</v>
          </cell>
          <cell r="JD105">
            <v>280.33919581264257</v>
          </cell>
          <cell r="JE105">
            <v>281.61794126617906</v>
          </cell>
          <cell r="JF105">
            <v>290.15224243223668</v>
          </cell>
          <cell r="JG105">
            <v>294.16444376534224</v>
          </cell>
          <cell r="JH105">
            <v>299.66934796172382</v>
          </cell>
          <cell r="JI105">
            <v>288.67053737974169</v>
          </cell>
          <cell r="JJ105">
            <v>275.13223230832818</v>
          </cell>
          <cell r="JK105">
            <v>269.22540811794994</v>
          </cell>
          <cell r="JL105">
            <v>268.40657111525536</v>
          </cell>
          <cell r="JM105">
            <v>250.39315685695411</v>
          </cell>
          <cell r="JN105">
            <v>244.82126599490644</v>
          </cell>
          <cell r="JO105">
            <v>245.02322579288483</v>
          </cell>
          <cell r="JP105">
            <v>258.02563753896953</v>
          </cell>
          <cell r="JQ105">
            <v>268.5375450436473</v>
          </cell>
          <cell r="JR105">
            <v>274.86828484958409</v>
          </cell>
          <cell r="JS105">
            <v>274.61633500260115</v>
          </cell>
          <cell r="JT105">
            <v>277.1148376518488</v>
          </cell>
          <cell r="JU105">
            <v>265.94606090325118</v>
          </cell>
          <cell r="JV105">
            <v>259.49334537774325</v>
          </cell>
          <cell r="JW105">
            <v>259.90626318252089</v>
          </cell>
          <cell r="JX105">
            <v>257.75869067728519</v>
          </cell>
          <cell r="JY105">
            <v>257.3097800372243</v>
          </cell>
          <cell r="JZ105">
            <v>271.74990559267997</v>
          </cell>
          <cell r="KA105">
            <v>278.00865972805025</v>
          </cell>
          <cell r="KB105">
            <v>271.35298460358382</v>
          </cell>
          <cell r="KC105">
            <v>263.38956979715823</v>
          </cell>
          <cell r="KD105">
            <v>259.21240130233764</v>
          </cell>
          <cell r="KE105">
            <v>262.38377001118658</v>
          </cell>
          <cell r="KF105">
            <v>266.18001433259246</v>
          </cell>
          <cell r="KG105">
            <v>268.74850305044652</v>
          </cell>
          <cell r="KH105">
            <v>279.50036279034612</v>
          </cell>
          <cell r="KI105">
            <v>285.05525703573227</v>
          </cell>
          <cell r="KJ105">
            <v>288.70053140914439</v>
          </cell>
          <cell r="KK105">
            <v>282.09184693074229</v>
          </cell>
          <cell r="KL105">
            <v>273.64352864897251</v>
          </cell>
          <cell r="KM105">
            <v>268.61752912205458</v>
          </cell>
          <cell r="KN105">
            <v>264.77829335850481</v>
          </cell>
          <cell r="KO105">
            <v>268.11262962710856</v>
          </cell>
          <cell r="KP105">
            <v>282.46377289533615</v>
          </cell>
          <cell r="KQ105">
            <v>303.25763367927073</v>
          </cell>
          <cell r="KR105">
            <v>310.36421904575826</v>
          </cell>
          <cell r="KS105">
            <v>313.15466358119249</v>
          </cell>
          <cell r="KT105">
            <v>318.31263683748244</v>
          </cell>
          <cell r="KU105">
            <v>309.08147438830133</v>
          </cell>
          <cell r="KV105">
            <v>321.60598126590253</v>
          </cell>
          <cell r="KW105">
            <v>333.57959780347346</v>
          </cell>
          <cell r="KX105">
            <v>336.74496770644191</v>
          </cell>
          <cell r="KY105">
            <v>340.5342134209871</v>
          </cell>
          <cell r="KZ105">
            <v>348.71758444303271</v>
          </cell>
          <cell r="LA105">
            <v>352.61480866342782</v>
          </cell>
          <cell r="LB105">
            <v>347.55381610220672</v>
          </cell>
          <cell r="LC105">
            <v>342.13589459109306</v>
          </cell>
          <cell r="LD105">
            <v>344.24747426104545</v>
          </cell>
          <cell r="LE105">
            <v>341.27606574821471</v>
          </cell>
          <cell r="LF105">
            <v>338.70957663232087</v>
          </cell>
          <cell r="LG105">
            <v>338.7505684725046</v>
          </cell>
          <cell r="LH105">
            <v>342.00991966760154</v>
          </cell>
          <cell r="LI105">
            <v>329.31044761848449</v>
          </cell>
          <cell r="LJ105">
            <v>323.62657904666662</v>
          </cell>
          <cell r="LK105">
            <v>324.18046878963708</v>
          </cell>
          <cell r="LL105">
            <v>325.36723255300524</v>
          </cell>
          <cell r="LM105">
            <v>323.95951277303698</v>
          </cell>
          <cell r="LN105">
            <v>327.05989561229944</v>
          </cell>
          <cell r="LO105">
            <v>329.03950155287981</v>
          </cell>
          <cell r="LP105">
            <v>329.63438313603399</v>
          </cell>
          <cell r="LQ105">
            <v>324.42342042779921</v>
          </cell>
          <cell r="LR105">
            <v>327.86573520225284</v>
          </cell>
          <cell r="LS105">
            <v>320.68516456323863</v>
          </cell>
          <cell r="LT105">
            <v>309.10646941280368</v>
          </cell>
          <cell r="LU105">
            <v>298.16264788472648</v>
          </cell>
          <cell r="LV105">
            <v>294.62635181814431</v>
          </cell>
          <cell r="LW105">
            <v>294.53536992895602</v>
          </cell>
          <cell r="LX105">
            <v>299.54137343627212</v>
          </cell>
          <cell r="LY105">
            <v>302.19084603351354</v>
          </cell>
          <cell r="LZ105">
            <v>303.92350113201138</v>
          </cell>
          <cell r="MA105">
            <v>302.4657913030386</v>
          </cell>
          <cell r="MB105">
            <v>302.32181996190548</v>
          </cell>
          <cell r="MC105">
            <v>301.16804963088038</v>
          </cell>
          <cell r="MD105">
            <v>302.28482732564214</v>
          </cell>
          <cell r="ME105">
            <v>298.04767077201609</v>
          </cell>
          <cell r="MF105">
            <v>296.9078976547122</v>
          </cell>
          <cell r="MG105">
            <v>295.45918603456016</v>
          </cell>
          <cell r="MH105">
            <v>314.86332345616819</v>
          </cell>
          <cell r="MI105">
            <v>325.32524091184138</v>
          </cell>
          <cell r="MJ105">
            <v>338.38464131379129</v>
          </cell>
          <cell r="MK105">
            <v>336.4820200486779</v>
          </cell>
          <cell r="ML105">
            <v>335.34624613529445</v>
          </cell>
          <cell r="MM105">
            <v>334.64538564825057</v>
          </cell>
          <cell r="MN105">
            <v>337.17388232690092</v>
          </cell>
          <cell r="MO105">
            <v>333.93852635532619</v>
          </cell>
          <cell r="MP105">
            <v>338.37564310497044</v>
          </cell>
          <cell r="MQ105">
            <v>337.96872410607335</v>
          </cell>
          <cell r="MR105">
            <v>351.65799912548067</v>
          </cell>
          <cell r="MS105">
            <v>357.961744304955</v>
          </cell>
          <cell r="MT105">
            <v>363.42465686017277</v>
          </cell>
          <cell r="MU105">
            <v>363.06472850733996</v>
          </cell>
          <cell r="MV105">
            <v>374.84038445085287</v>
          </cell>
          <cell r="MW105">
            <v>371.07613376080985</v>
          </cell>
          <cell r="MX105">
            <v>367.20190496295686</v>
          </cell>
          <cell r="MY105">
            <v>363.12771596908567</v>
          </cell>
          <cell r="MZ105">
            <v>353.1497021877766</v>
          </cell>
          <cell r="NA105">
            <v>351.90095076364281</v>
          </cell>
          <cell r="NB105">
            <v>356.34106691622731</v>
          </cell>
          <cell r="NC105">
            <v>356.45304462599756</v>
          </cell>
          <cell r="ND105">
            <v>367.53283908736705</v>
          </cell>
          <cell r="NE105">
            <v>377.52584988337753</v>
          </cell>
          <cell r="NF105">
            <v>385.91617970830202</v>
          </cell>
          <cell r="NG105">
            <v>392.29191055834292</v>
          </cell>
          <cell r="NH105">
            <v>389.70842482578752</v>
          </cell>
          <cell r="NI105">
            <v>383.14473139148953</v>
          </cell>
          <cell r="NJ105">
            <v>370.20130790323014</v>
          </cell>
          <cell r="NK105">
            <v>365.92815851432084</v>
          </cell>
          <cell r="NL105">
            <v>362.22489568406348</v>
          </cell>
          <cell r="NM105">
            <v>350.60920789736508</v>
          </cell>
          <cell r="NN105">
            <v>350.16429646122452</v>
          </cell>
          <cell r="NO105">
            <v>353.9095509326458</v>
          </cell>
          <cell r="NP105">
            <v>371.48105315774677</v>
          </cell>
          <cell r="NQ105">
            <v>377.64382639902828</v>
          </cell>
          <cell r="NR105">
            <v>374.75640116852526</v>
          </cell>
          <cell r="NS105">
            <v>372.45385951137547</v>
          </cell>
          <cell r="NT105">
            <v>367.15091511297226</v>
          </cell>
          <cell r="NU105">
            <v>372.95675940436126</v>
          </cell>
          <cell r="NV105">
            <v>380.05234696006772</v>
          </cell>
          <cell r="NW105">
            <v>388.9315794642568</v>
          </cell>
          <cell r="NX105">
            <v>361.04912973147628</v>
          </cell>
          <cell r="NY105">
            <v>391.67603315460684</v>
          </cell>
          <cell r="NZ105">
            <v>413.81062705284353</v>
          </cell>
          <cell r="OA105">
            <v>416.75904014313221</v>
          </cell>
          <cell r="OB105">
            <v>403.30171895110607</v>
          </cell>
          <cell r="OC105">
            <v>382.55584861421585</v>
          </cell>
          <cell r="OD105">
            <v>386.34109512484076</v>
          </cell>
          <cell r="OE105">
            <v>391.09814818811418</v>
          </cell>
          <cell r="OF105">
            <v>393.08775213849543</v>
          </cell>
          <cell r="OG105">
            <v>394.8344044507146</v>
          </cell>
          <cell r="OH105">
            <v>416.55008173829316</v>
          </cell>
          <cell r="OI105">
            <v>420.45630416750907</v>
          </cell>
          <cell r="OJ105">
            <v>416.02318662178516</v>
          </cell>
          <cell r="OK105">
            <v>419.18755672377347</v>
          </cell>
          <cell r="OL105">
            <v>426.56208875292538</v>
          </cell>
          <cell r="OM105">
            <v>422.13796941602226</v>
          </cell>
          <cell r="ON105">
            <v>417.69485386049752</v>
          </cell>
          <cell r="OO105">
            <v>405.59026339453459</v>
          </cell>
          <cell r="OP105">
            <v>409.37451010417942</v>
          </cell>
          <cell r="OQ105">
            <v>422.00099668174983</v>
          </cell>
          <cell r="OR105">
            <v>421.9570054386258</v>
          </cell>
          <cell r="OS105">
            <v>431.24915574759245</v>
          </cell>
          <cell r="OT105">
            <v>429.36952990502118</v>
          </cell>
          <cell r="OU105">
            <v>422.69785796487332</v>
          </cell>
          <cell r="OV105">
            <v>432.80684567457433</v>
          </cell>
          <cell r="OW105">
            <v>432.31594339334964</v>
          </cell>
          <cell r="OX105">
            <v>461.86606116092207</v>
          </cell>
          <cell r="OY105">
            <v>470.65431177592279</v>
          </cell>
          <cell r="OZ105">
            <v>477.84987942963841</v>
          </cell>
          <cell r="PA105">
            <v>478.6587184225321</v>
          </cell>
          <cell r="PB105">
            <v>461.88705698150397</v>
          </cell>
          <cell r="PC105">
            <v>451.73707743161918</v>
          </cell>
          <cell r="PD105">
            <v>453.72068257611988</v>
          </cell>
          <cell r="PE105">
            <v>451.95103484135865</v>
          </cell>
          <cell r="PF105">
            <v>448.56570872277018</v>
          </cell>
          <cell r="PG105">
            <v>463.65070591038466</v>
          </cell>
          <cell r="PH105">
            <v>447.1199965055585</v>
          </cell>
          <cell r="PI105">
            <v>445.53231254917381</v>
          </cell>
          <cell r="PJ105">
            <v>444.79945843076706</v>
          </cell>
          <cell r="PK105">
            <v>441.04320614856476</v>
          </cell>
          <cell r="PL105">
            <v>442.19797628057</v>
          </cell>
          <cell r="PM105">
            <v>440.55430346930029</v>
          </cell>
          <cell r="PN105">
            <v>451.75807325220109</v>
          </cell>
          <cell r="PO105">
            <v>463.10781397819517</v>
          </cell>
          <cell r="PP105">
            <v>465.56332518529894</v>
          </cell>
          <cell r="PQ105">
            <v>461.56812046885494</v>
          </cell>
          <cell r="PR105">
            <v>456.07021487933395</v>
          </cell>
          <cell r="PS105">
            <v>443.29375815474987</v>
          </cell>
          <cell r="PT105">
            <v>423.67866272634268</v>
          </cell>
          <cell r="PU105">
            <v>408.1277582820058</v>
          </cell>
          <cell r="PV105">
            <v>407.94979370754959</v>
          </cell>
          <cell r="PW105">
            <v>399.87840039527418</v>
          </cell>
          <cell r="PX105">
            <v>391.733021810472</v>
          </cell>
          <cell r="PY105">
            <v>387.73281808912753</v>
          </cell>
          <cell r="PZ105">
            <v>383.48766312766077</v>
          </cell>
          <cell r="QA105">
            <v>387.36789073139431</v>
          </cell>
          <cell r="QB105">
            <v>386.2571118425131</v>
          </cell>
          <cell r="QC105">
            <v>387.21292157948017</v>
          </cell>
          <cell r="QD105">
            <v>396.73402631288764</v>
          </cell>
          <cell r="QE105">
            <v>380.78020207357406</v>
          </cell>
          <cell r="QF105">
            <v>372.87877492791409</v>
          </cell>
          <cell r="QG105">
            <v>367.87077181863788</v>
          </cell>
          <cell r="QH105">
            <v>360.8031786903739</v>
          </cell>
          <cell r="QI105">
            <v>355.5182307096124</v>
          </cell>
          <cell r="QJ105">
            <v>353.88055670422318</v>
          </cell>
          <cell r="QK105">
            <v>348.75657668125632</v>
          </cell>
          <cell r="QL105">
            <v>340.93013460910322</v>
          </cell>
          <cell r="QM105">
            <v>342.86175010263918</v>
          </cell>
          <cell r="QN105">
            <v>345.92114110171798</v>
          </cell>
          <cell r="QO105">
            <v>345.78416836744549</v>
          </cell>
          <cell r="QP105">
            <v>347.28886884248254</v>
          </cell>
          <cell r="QQ105">
            <v>353.209690246582</v>
          </cell>
          <cell r="QR105">
            <v>364.90336250972746</v>
          </cell>
          <cell r="QS105">
            <v>366.18510736620425</v>
          </cell>
          <cell r="QT105">
            <v>366.68700745820996</v>
          </cell>
          <cell r="QU105">
            <v>366.25509343481059</v>
          </cell>
          <cell r="QV105">
            <v>355.73318792033194</v>
          </cell>
          <cell r="QW105">
            <v>353.55062238079307</v>
          </cell>
          <cell r="QX105">
            <v>350.74318122869727</v>
          </cell>
          <cell r="QY105">
            <v>345.63919722533228</v>
          </cell>
          <cell r="QZ105">
            <v>345.10030449706312</v>
          </cell>
          <cell r="RA105">
            <v>345.58420817142729</v>
          </cell>
          <cell r="RB105">
            <v>342.17788623225687</v>
          </cell>
          <cell r="RC105">
            <v>342.17588663029676</v>
          </cell>
          <cell r="RD105">
            <v>340.86714714735746</v>
          </cell>
          <cell r="RE105">
            <v>339.93633243489268</v>
          </cell>
          <cell r="RF105">
            <v>338.70857683134079</v>
          </cell>
          <cell r="RG105">
            <v>330.88713376408811</v>
          </cell>
          <cell r="RH105">
            <v>331.29505256396533</v>
          </cell>
          <cell r="RI105">
            <v>331.22306689339877</v>
          </cell>
          <cell r="RJ105">
            <v>327.29984784752133</v>
          </cell>
          <cell r="RK105">
            <v>326.31504388213159</v>
          </cell>
          <cell r="RL105">
            <v>328.5675954902768</v>
          </cell>
          <cell r="RM105">
            <v>331.3090497776866</v>
          </cell>
          <cell r="RN105">
            <v>328.44162056678533</v>
          </cell>
          <cell r="RO105">
            <v>329.1154864273667</v>
          </cell>
          <cell r="RP105">
            <v>323.66257188194987</v>
          </cell>
          <cell r="RQ105">
            <v>322.82573846161364</v>
          </cell>
          <cell r="RR105">
            <v>316.98890033984185</v>
          </cell>
          <cell r="RS105">
            <v>310.82512729758025</v>
          </cell>
          <cell r="RT105">
            <v>310.94710301715139</v>
          </cell>
          <cell r="RU105">
            <v>309.21544771963357</v>
          </cell>
          <cell r="RV105">
            <v>308.90051041090487</v>
          </cell>
          <cell r="RW105">
            <v>311.90591215705871</v>
          </cell>
          <cell r="RX105">
            <v>313.38461780661345</v>
          </cell>
          <cell r="RY105">
            <v>312.12586837267872</v>
          </cell>
          <cell r="RZ105">
            <v>320.81713829261059</v>
          </cell>
          <cell r="SA105">
            <v>323.92951874363428</v>
          </cell>
          <cell r="SB105">
            <v>325.88013045579197</v>
          </cell>
          <cell r="SC105">
            <v>330.05229994571209</v>
          </cell>
          <cell r="SD105">
            <v>334.1164909297824</v>
          </cell>
          <cell r="SE105">
            <v>337.50181704837087</v>
          </cell>
          <cell r="SF105">
            <v>335.50521449112892</v>
          </cell>
          <cell r="SG105">
            <v>333.13968537223343</v>
          </cell>
          <cell r="SH105">
            <v>332.71277035373447</v>
          </cell>
          <cell r="SI105">
            <v>331.1300854022503</v>
          </cell>
          <cell r="SJ105">
            <v>326.24505781352519</v>
          </cell>
          <cell r="SK105">
            <v>319.3964210999012</v>
          </cell>
          <cell r="SL105">
            <v>320.75715023380519</v>
          </cell>
          <cell r="SM105">
            <v>321.12707659643888</v>
          </cell>
          <cell r="SN105">
            <v>322.29584394216539</v>
          </cell>
          <cell r="SO105">
            <v>322.09588374614719</v>
          </cell>
          <cell r="SP105">
            <v>320.81313908869026</v>
          </cell>
          <cell r="SQ105">
            <v>323.04269527429346</v>
          </cell>
          <cell r="SR105">
            <v>327.99370972770453</v>
          </cell>
          <cell r="TJ105" t="str">
            <v>UTILS</v>
          </cell>
        </row>
        <row r="106">
          <cell r="A106" t="str">
            <v>FR0011697028 Corp</v>
          </cell>
          <cell r="B106" t="str">
            <v>EDF 5 PERP nc-26</v>
          </cell>
          <cell r="C106" t="str">
            <v>FR0011697028</v>
          </cell>
          <cell r="D106">
            <v>302.97947008323666</v>
          </cell>
          <cell r="E106">
            <v>299.27666780745983</v>
          </cell>
          <cell r="F106">
            <v>295.3887754422426</v>
          </cell>
          <cell r="G106">
            <v>297.77393637859825</v>
          </cell>
          <cell r="H106">
            <v>301.51075521135328</v>
          </cell>
          <cell r="I106">
            <v>311.94283284699918</v>
          </cell>
          <cell r="J106">
            <v>314.03485110116003</v>
          </cell>
          <cell r="K106">
            <v>318.31693533253667</v>
          </cell>
          <cell r="L106">
            <v>321.06027060413362</v>
          </cell>
          <cell r="M106">
            <v>329.32929541075225</v>
          </cell>
          <cell r="N106">
            <v>333.47831487512588</v>
          </cell>
          <cell r="O106">
            <v>333.85149651491645</v>
          </cell>
          <cell r="P106">
            <v>333.29322478568554</v>
          </cell>
          <cell r="Q106">
            <v>323.34638333046439</v>
          </cell>
          <cell r="R106">
            <v>321.35841572117806</v>
          </cell>
          <cell r="S106">
            <v>319.3484373985529</v>
          </cell>
          <cell r="T106">
            <v>317.80768746483329</v>
          </cell>
          <cell r="U106">
            <v>319.16734925699234</v>
          </cell>
          <cell r="V106">
            <v>323.05924357008934</v>
          </cell>
          <cell r="W106">
            <v>321.6435545076132</v>
          </cell>
          <cell r="X106">
            <v>337.79441566348078</v>
          </cell>
          <cell r="Y106">
            <v>355.05681784296036</v>
          </cell>
          <cell r="Z106">
            <v>360.80461548531059</v>
          </cell>
          <cell r="AA106">
            <v>361.66503427946566</v>
          </cell>
          <cell r="AB106">
            <v>368.67844793879988</v>
          </cell>
          <cell r="AC106">
            <v>369.56187793326376</v>
          </cell>
          <cell r="AD106">
            <v>374.92348760521412</v>
          </cell>
          <cell r="AE106">
            <v>367.54889814972876</v>
          </cell>
          <cell r="AF106">
            <v>361.52796756458281</v>
          </cell>
          <cell r="AG106">
            <v>345.23203579807284</v>
          </cell>
          <cell r="AH106">
            <v>344.94589652466777</v>
          </cell>
          <cell r="AI106">
            <v>355.86921326255799</v>
          </cell>
          <cell r="AJ106">
            <v>360.51247329008578</v>
          </cell>
          <cell r="AK106">
            <v>374.5713161917925</v>
          </cell>
          <cell r="AL106">
            <v>390.80321679222584</v>
          </cell>
          <cell r="AM106">
            <v>408.94204555737974</v>
          </cell>
          <cell r="AN106">
            <v>417.84037666809559</v>
          </cell>
          <cell r="AO106">
            <v>420.13249231624604</v>
          </cell>
          <cell r="AP106">
            <v>418.7438164019585</v>
          </cell>
          <cell r="AQ106">
            <v>416.67380886113642</v>
          </cell>
          <cell r="AR106">
            <v>433.55902745294571</v>
          </cell>
          <cell r="AS106">
            <v>409.59736452269556</v>
          </cell>
          <cell r="AT106">
            <v>408.6569067709446</v>
          </cell>
          <cell r="AU106">
            <v>396.87917416071889</v>
          </cell>
          <cell r="AV106">
            <v>385.5306504606009</v>
          </cell>
          <cell r="AW106">
            <v>405.79451354992386</v>
          </cell>
          <cell r="AX106">
            <v>399.29835165405274</v>
          </cell>
          <cell r="AY106">
            <v>396.7841278985739</v>
          </cell>
          <cell r="AZ106">
            <v>370.7404515838623</v>
          </cell>
          <cell r="BA106">
            <v>353.15089016520977</v>
          </cell>
          <cell r="BB106">
            <v>333.74444440913197</v>
          </cell>
          <cell r="BC106">
            <v>342.8918967753649</v>
          </cell>
          <cell r="BD106">
            <v>366.57342335402961</v>
          </cell>
          <cell r="BE106">
            <v>377.89493390595914</v>
          </cell>
          <cell r="BF106">
            <v>396.65006264460084</v>
          </cell>
          <cell r="BG106">
            <v>399.05323234641548</v>
          </cell>
          <cell r="BH106">
            <v>402.09171127414703</v>
          </cell>
          <cell r="BI106">
            <v>392.31195114290711</v>
          </cell>
          <cell r="BJ106">
            <v>391.58959955060482</v>
          </cell>
          <cell r="BK106">
            <v>428.51957458531854</v>
          </cell>
          <cell r="BL106">
            <v>459.58769646310805</v>
          </cell>
          <cell r="BM106">
            <v>461.79877266669274</v>
          </cell>
          <cell r="BN106">
            <v>465.59061828279494</v>
          </cell>
          <cell r="BO106">
            <v>479.45336573839188</v>
          </cell>
          <cell r="BP106">
            <v>496.30957020807267</v>
          </cell>
          <cell r="BQ106">
            <v>516.82555601382251</v>
          </cell>
          <cell r="BR106">
            <v>539.33551235067841</v>
          </cell>
          <cell r="BS106">
            <v>546.66007745766638</v>
          </cell>
          <cell r="BT106">
            <v>523.73591951525214</v>
          </cell>
          <cell r="BU106">
            <v>501.23196610021591</v>
          </cell>
          <cell r="BV106">
            <v>488.76889991557601</v>
          </cell>
          <cell r="BW106">
            <v>485.89149939000606</v>
          </cell>
          <cell r="BX106">
            <v>493.0799982690811</v>
          </cell>
          <cell r="BY106">
            <v>494.64175842916967</v>
          </cell>
          <cell r="BZ106">
            <v>509.24586672949789</v>
          </cell>
          <cell r="CA106">
            <v>510.20533373367783</v>
          </cell>
          <cell r="CB106">
            <v>467.81470081698893</v>
          </cell>
          <cell r="CC106">
            <v>450.98150754761696</v>
          </cell>
          <cell r="CD106">
            <v>430.58558017826078</v>
          </cell>
          <cell r="CE106">
            <v>408.26771733963488</v>
          </cell>
          <cell r="CF106">
            <v>421.67824468481541</v>
          </cell>
          <cell r="CG106">
            <v>424.26550398910047</v>
          </cell>
          <cell r="CH106">
            <v>428.89375671207904</v>
          </cell>
          <cell r="CI106">
            <v>430.02230601418017</v>
          </cell>
          <cell r="CJ106">
            <v>416.60577574718002</v>
          </cell>
          <cell r="CK106">
            <v>398.28485835349562</v>
          </cell>
          <cell r="CL106">
            <v>397.33339524507522</v>
          </cell>
          <cell r="CM106">
            <v>364.65148788475989</v>
          </cell>
          <cell r="CN106">
            <v>362.02020715379712</v>
          </cell>
          <cell r="CO106">
            <v>394.7761505498886</v>
          </cell>
          <cell r="CP106">
            <v>417.14603871095181</v>
          </cell>
          <cell r="CQ106">
            <v>434.66656652867795</v>
          </cell>
          <cell r="CR106">
            <v>465.5055768903494</v>
          </cell>
          <cell r="CS106">
            <v>471.6845844167471</v>
          </cell>
          <cell r="CT106">
            <v>470.61806530678274</v>
          </cell>
          <cell r="CU106">
            <v>471.88768327164649</v>
          </cell>
          <cell r="CV106">
            <v>480.56590724897382</v>
          </cell>
          <cell r="CW106">
            <v>495.20203113234044</v>
          </cell>
          <cell r="CX106">
            <v>495.81232818400861</v>
          </cell>
          <cell r="CY106">
            <v>504.11436906063557</v>
          </cell>
          <cell r="CZ106">
            <v>537.38456275928024</v>
          </cell>
          <cell r="DA106">
            <v>599.70989855217931</v>
          </cell>
          <cell r="DB106">
            <v>610.29605118119719</v>
          </cell>
          <cell r="DC106">
            <v>589.23079802894586</v>
          </cell>
          <cell r="DD106">
            <v>606.73431756818286</v>
          </cell>
          <cell r="DE106">
            <v>604.74935141980654</v>
          </cell>
          <cell r="DF106">
            <v>529.48071569669241</v>
          </cell>
          <cell r="DG106">
            <v>487.70438177955151</v>
          </cell>
          <cell r="DH106">
            <v>405.26225448191167</v>
          </cell>
          <cell r="DI106">
            <v>398.48095379960535</v>
          </cell>
          <cell r="DJ106">
            <v>351.4920827690363</v>
          </cell>
          <cell r="DK106">
            <v>350.04337763655184</v>
          </cell>
          <cell r="DL106">
            <v>361.03472748839852</v>
          </cell>
          <cell r="DM106">
            <v>290.02616528332231</v>
          </cell>
          <cell r="DN106">
            <v>265.84839716756341</v>
          </cell>
          <cell r="DO106">
            <v>253.01014836919308</v>
          </cell>
          <cell r="DP106">
            <v>260.32270763254166</v>
          </cell>
          <cell r="DQ106">
            <v>274.05939372992515</v>
          </cell>
          <cell r="DR106">
            <v>270.16249698197845</v>
          </cell>
          <cell r="DS106">
            <v>244.59705343890192</v>
          </cell>
          <cell r="DT106">
            <v>220.7204319010973</v>
          </cell>
          <cell r="DU106">
            <v>215.03766591179371</v>
          </cell>
          <cell r="DV106">
            <v>205.21088289296625</v>
          </cell>
          <cell r="DW106">
            <v>191.34413348948956</v>
          </cell>
          <cell r="DX106">
            <v>194.96989826858044</v>
          </cell>
          <cell r="DY106">
            <v>198.87780037319661</v>
          </cell>
          <cell r="DZ106">
            <v>202.17340445220469</v>
          </cell>
          <cell r="EA106">
            <v>202.05134504187109</v>
          </cell>
          <cell r="EB106">
            <v>207.3099045559168</v>
          </cell>
          <cell r="EC106">
            <v>211.93915776586533</v>
          </cell>
          <cell r="ED106">
            <v>211.37788457572461</v>
          </cell>
          <cell r="EE106">
            <v>215.56992497980596</v>
          </cell>
          <cell r="EF106">
            <v>216.49737640094756</v>
          </cell>
          <cell r="EG106">
            <v>214.37534353768825</v>
          </cell>
          <cell r="EH106">
            <v>212.15726392531394</v>
          </cell>
          <cell r="EI106">
            <v>214.87558702266216</v>
          </cell>
          <cell r="EJ106">
            <v>220.65439976108073</v>
          </cell>
          <cell r="EK106">
            <v>234.69923584520816</v>
          </cell>
          <cell r="EL106">
            <v>234.88432593464853</v>
          </cell>
          <cell r="EM106">
            <v>234.75526311552522</v>
          </cell>
          <cell r="EN106">
            <v>231.17351976311207</v>
          </cell>
          <cell r="EO106">
            <v>238.35901718127727</v>
          </cell>
          <cell r="EP106">
            <v>244.16084112000465</v>
          </cell>
          <cell r="EQ106">
            <v>231.67276276111602</v>
          </cell>
          <cell r="ER106">
            <v>227.49172771370411</v>
          </cell>
          <cell r="ES106">
            <v>221.93302210867404</v>
          </cell>
          <cell r="ET106">
            <v>222.33721884453297</v>
          </cell>
          <cell r="EU106">
            <v>221.06860136663914</v>
          </cell>
          <cell r="EV106">
            <v>226.60229479742048</v>
          </cell>
          <cell r="EW106">
            <v>243.63158351290227</v>
          </cell>
          <cell r="EX106">
            <v>248.81510650420188</v>
          </cell>
          <cell r="EY106">
            <v>246.99121875798704</v>
          </cell>
          <cell r="EZ106">
            <v>246.76610918974876</v>
          </cell>
          <cell r="FA106">
            <v>249.81559347414969</v>
          </cell>
          <cell r="FB106">
            <v>249.52044981801509</v>
          </cell>
          <cell r="FC106">
            <v>255.67344468319416</v>
          </cell>
          <cell r="FD106">
            <v>255.56539209043979</v>
          </cell>
          <cell r="FE106">
            <v>252.61295504212382</v>
          </cell>
          <cell r="FF106">
            <v>249.67352432441712</v>
          </cell>
          <cell r="FG106">
            <v>244.35893754005434</v>
          </cell>
          <cell r="FH106">
            <v>242.26091636407375</v>
          </cell>
          <cell r="FI106">
            <v>241.1883943322897</v>
          </cell>
          <cell r="FJ106">
            <v>246.39392803692817</v>
          </cell>
          <cell r="FK106">
            <v>245.61054673945904</v>
          </cell>
          <cell r="FL106">
            <v>246.11079022443295</v>
          </cell>
          <cell r="FM106">
            <v>248.70305196356773</v>
          </cell>
          <cell r="FN106">
            <v>248.58599498808385</v>
          </cell>
          <cell r="FO106">
            <v>267.55122599041459</v>
          </cell>
          <cell r="FP106">
            <v>253.77652138817311</v>
          </cell>
          <cell r="FQ106">
            <v>253.78752674484252</v>
          </cell>
          <cell r="FR106">
            <v>256.1026535933018</v>
          </cell>
          <cell r="FS106">
            <v>259.72341593754288</v>
          </cell>
          <cell r="FT106">
            <v>262.7188739255667</v>
          </cell>
          <cell r="FU106">
            <v>260.70489365506171</v>
          </cell>
          <cell r="FV106">
            <v>261.37922187280657</v>
          </cell>
          <cell r="FW106">
            <v>263.55027859759332</v>
          </cell>
          <cell r="FX106">
            <v>267.35913249218464</v>
          </cell>
          <cell r="FY106">
            <v>271.45412566018103</v>
          </cell>
          <cell r="FZ106">
            <v>272.23250452280047</v>
          </cell>
          <cell r="GA106">
            <v>263.89844806313511</v>
          </cell>
          <cell r="GB106">
            <v>270.91386269640918</v>
          </cell>
          <cell r="GC106">
            <v>272.89582738387583</v>
          </cell>
          <cell r="GD106">
            <v>272.76576407778259</v>
          </cell>
          <cell r="GE106">
            <v>273.64119017648693</v>
          </cell>
          <cell r="GF106">
            <v>288.82758189332486</v>
          </cell>
          <cell r="GG106">
            <v>297.41476155638691</v>
          </cell>
          <cell r="GH106">
            <v>295.94904814541343</v>
          </cell>
          <cell r="GI106">
            <v>297.00856384658812</v>
          </cell>
          <cell r="GJ106">
            <v>292.07816405868527</v>
          </cell>
          <cell r="GK106">
            <v>289.26579518616199</v>
          </cell>
          <cell r="GL106">
            <v>288.19027169346811</v>
          </cell>
          <cell r="GM106">
            <v>287.79007690548895</v>
          </cell>
          <cell r="GN106">
            <v>283.22685583555699</v>
          </cell>
          <cell r="GO106">
            <v>276.88777039396763</v>
          </cell>
          <cell r="GP106">
            <v>276.22844948077199</v>
          </cell>
          <cell r="GQ106">
            <v>275.01185732531548</v>
          </cell>
          <cell r="GR106">
            <v>268.15451963329315</v>
          </cell>
          <cell r="GS106">
            <v>270.18450769531728</v>
          </cell>
          <cell r="GT106">
            <v>267.50420310282709</v>
          </cell>
          <cell r="GU106">
            <v>273.32803775489327</v>
          </cell>
          <cell r="GV106">
            <v>278.50955977225306</v>
          </cell>
          <cell r="GW106">
            <v>280.46050936365128</v>
          </cell>
          <cell r="GX106">
            <v>275.82725420582295</v>
          </cell>
          <cell r="GY106">
            <v>272.67672073745723</v>
          </cell>
          <cell r="GZ106">
            <v>267.03597520089153</v>
          </cell>
          <cell r="HA106">
            <v>271.55217338323592</v>
          </cell>
          <cell r="HB106">
            <v>277.90926759028434</v>
          </cell>
          <cell r="HC106">
            <v>280.43949913728238</v>
          </cell>
          <cell r="HD106">
            <v>284.31438517189025</v>
          </cell>
          <cell r="HE106">
            <v>286.56247939336299</v>
          </cell>
          <cell r="HF106">
            <v>291.19173260331155</v>
          </cell>
          <cell r="HG106">
            <v>294.51535031747818</v>
          </cell>
          <cell r="HH106">
            <v>294.70944478964805</v>
          </cell>
          <cell r="HI106">
            <v>298.00304789471625</v>
          </cell>
          <cell r="HJ106">
            <v>302.10004203665255</v>
          </cell>
          <cell r="HK106">
            <v>300.91946741211416</v>
          </cell>
          <cell r="HL106">
            <v>303.3996746106148</v>
          </cell>
          <cell r="HM106">
            <v>308.50115767037869</v>
          </cell>
          <cell r="HN106">
            <v>309.57768165004256</v>
          </cell>
          <cell r="HO106">
            <v>305.12051219892498</v>
          </cell>
          <cell r="HP106">
            <v>305.67078003239629</v>
          </cell>
          <cell r="HQ106">
            <v>309.86081946253773</v>
          </cell>
          <cell r="HR106">
            <v>302.77136879348757</v>
          </cell>
          <cell r="HS106">
            <v>299.37871747839449</v>
          </cell>
          <cell r="HT106">
            <v>304.95243038797378</v>
          </cell>
          <cell r="HU106">
            <v>306.40113552045824</v>
          </cell>
          <cell r="HV106">
            <v>309.06143037354946</v>
          </cell>
          <cell r="HW106">
            <v>310.91933467674255</v>
          </cell>
          <cell r="HX106">
            <v>299.1546083971262</v>
          </cell>
          <cell r="HY106">
            <v>297.51080830550194</v>
          </cell>
          <cell r="HZ106">
            <v>293.11066661167149</v>
          </cell>
          <cell r="IA106">
            <v>301.03852536153795</v>
          </cell>
          <cell r="IB106">
            <v>297.08560134327411</v>
          </cell>
          <cell r="IC106">
            <v>288.39237006139757</v>
          </cell>
          <cell r="ID106">
            <v>284.42443873858451</v>
          </cell>
          <cell r="IE106">
            <v>279.20389772939683</v>
          </cell>
          <cell r="IF106">
            <v>286.28234304177761</v>
          </cell>
          <cell r="IG106">
            <v>312.58814694261548</v>
          </cell>
          <cell r="IH106">
            <v>312.8162579717636</v>
          </cell>
          <cell r="II106">
            <v>287.49093130147457</v>
          </cell>
          <cell r="IJ106">
            <v>289.19576109826568</v>
          </cell>
          <cell r="IK106">
            <v>285.45393983066083</v>
          </cell>
          <cell r="IL106">
            <v>297.98904107713696</v>
          </cell>
          <cell r="IM106">
            <v>302.64730840921402</v>
          </cell>
          <cell r="IN106">
            <v>301.06153656184676</v>
          </cell>
          <cell r="IO106">
            <v>301.01251270031929</v>
          </cell>
          <cell r="IP106">
            <v>302.18808489000799</v>
          </cell>
          <cell r="IQ106">
            <v>306.37312188529967</v>
          </cell>
          <cell r="IR106">
            <v>305.31060472321508</v>
          </cell>
          <cell r="IS106">
            <v>301.51075521135328</v>
          </cell>
          <cell r="IT106">
            <v>302.66431668770315</v>
          </cell>
          <cell r="IU106">
            <v>300.64133203446863</v>
          </cell>
          <cell r="IV106">
            <v>308.43512553036214</v>
          </cell>
          <cell r="IW106">
            <v>317.77867334270479</v>
          </cell>
          <cell r="IX106">
            <v>318.47000983893872</v>
          </cell>
          <cell r="IY106">
            <v>329.58842153596879</v>
          </cell>
          <cell r="IZ106">
            <v>331.92355812382698</v>
          </cell>
          <cell r="JA106">
            <v>319.76063803017144</v>
          </cell>
          <cell r="JB106">
            <v>313.77572497594355</v>
          </cell>
          <cell r="JC106">
            <v>311.02938824343681</v>
          </cell>
          <cell r="JD106">
            <v>312.0919054055214</v>
          </cell>
          <cell r="JE106">
            <v>313.13441282820702</v>
          </cell>
          <cell r="JF106">
            <v>319.94372714567186</v>
          </cell>
          <cell r="JG106">
            <v>324.93215517783165</v>
          </cell>
          <cell r="JH106">
            <v>327.5534310390949</v>
          </cell>
          <cell r="JI106">
            <v>319.30241499793527</v>
          </cell>
          <cell r="JJ106">
            <v>306.04096021127702</v>
          </cell>
          <cell r="JK106">
            <v>300.53628090262413</v>
          </cell>
          <cell r="JL106">
            <v>299.98801404309273</v>
          </cell>
          <cell r="JM106">
            <v>285.97119159412381</v>
          </cell>
          <cell r="JN106">
            <v>278.68964742684364</v>
          </cell>
          <cell r="JO106">
            <v>278.02432359182836</v>
          </cell>
          <cell r="JP106">
            <v>286.70654951703551</v>
          </cell>
          <cell r="JQ106">
            <v>294.90353926181791</v>
          </cell>
          <cell r="JR106">
            <v>297.49079856610297</v>
          </cell>
          <cell r="JS106">
            <v>295.41778956437111</v>
          </cell>
          <cell r="JT106">
            <v>293.79800116002559</v>
          </cell>
          <cell r="JU106">
            <v>285.32087506365775</v>
          </cell>
          <cell r="JV106">
            <v>278.5175636680126</v>
          </cell>
          <cell r="JW106">
            <v>278.01732018303869</v>
          </cell>
          <cell r="JX106">
            <v>276.18542854106425</v>
          </cell>
          <cell r="JY106">
            <v>277.00082542157173</v>
          </cell>
          <cell r="JZ106">
            <v>290.51640389859676</v>
          </cell>
          <cell r="KA106">
            <v>297.40775814759729</v>
          </cell>
          <cell r="KB106">
            <v>291.02164981842043</v>
          </cell>
          <cell r="KC106">
            <v>280.41948939788341</v>
          </cell>
          <cell r="KD106">
            <v>277.56810153353211</v>
          </cell>
          <cell r="KE106">
            <v>280.37146602332592</v>
          </cell>
          <cell r="KF106">
            <v>285.3658969773054</v>
          </cell>
          <cell r="KG106">
            <v>286.46643264424802</v>
          </cell>
          <cell r="KH106">
            <v>301.554776638031</v>
          </cell>
          <cell r="KI106">
            <v>309.53666168427469</v>
          </cell>
          <cell r="KJ106">
            <v>314.31298647880556</v>
          </cell>
          <cell r="KK106">
            <v>309.96687108135222</v>
          </cell>
          <cell r="KL106">
            <v>303.33364247059819</v>
          </cell>
          <cell r="KM106">
            <v>299.59482266390324</v>
          </cell>
          <cell r="KN106">
            <v>295.90002428388595</v>
          </cell>
          <cell r="KO106">
            <v>299.62683824694159</v>
          </cell>
          <cell r="KP106">
            <v>317.37847855472563</v>
          </cell>
          <cell r="KQ106">
            <v>339.02401414954659</v>
          </cell>
          <cell r="KR106">
            <v>345.28005917263033</v>
          </cell>
          <cell r="KS106">
            <v>347.38608424437047</v>
          </cell>
          <cell r="KT106">
            <v>350.52161040818692</v>
          </cell>
          <cell r="KU106">
            <v>342.89589872324467</v>
          </cell>
          <cell r="KV106">
            <v>356.88470753705502</v>
          </cell>
          <cell r="KW106">
            <v>368.62041969454287</v>
          </cell>
          <cell r="KX106">
            <v>371.47981145465371</v>
          </cell>
          <cell r="KY106">
            <v>378.87841259741782</v>
          </cell>
          <cell r="KZ106">
            <v>386.97335267126562</v>
          </cell>
          <cell r="LA106">
            <v>392.59308798146247</v>
          </cell>
          <cell r="LB106">
            <v>388.74621558201312</v>
          </cell>
          <cell r="LC106">
            <v>384.21701106905937</v>
          </cell>
          <cell r="LD106">
            <v>388.1759380091429</v>
          </cell>
          <cell r="LE106">
            <v>385.21549706506732</v>
          </cell>
          <cell r="LF106">
            <v>385.43560419845579</v>
          </cell>
          <cell r="LG106">
            <v>383.06945251452919</v>
          </cell>
          <cell r="LH106">
            <v>385.2955360226631</v>
          </cell>
          <cell r="LI106">
            <v>374.09008195924758</v>
          </cell>
          <cell r="LJ106">
            <v>367.72698483037948</v>
          </cell>
          <cell r="LK106">
            <v>367.49887380123135</v>
          </cell>
          <cell r="LL106">
            <v>369.20470408499239</v>
          </cell>
          <cell r="LM106">
            <v>368.03413433015351</v>
          </cell>
          <cell r="LN106">
            <v>371.84999163353439</v>
          </cell>
          <cell r="LO106">
            <v>371.81997702443601</v>
          </cell>
          <cell r="LP106">
            <v>371.17566341578959</v>
          </cell>
          <cell r="LQ106">
            <v>366.13020762634278</v>
          </cell>
          <cell r="LR106">
            <v>371.1276400412321</v>
          </cell>
          <cell r="LS106">
            <v>359.80913095021248</v>
          </cell>
          <cell r="LT106">
            <v>349.76524225890637</v>
          </cell>
          <cell r="LU106">
            <v>338.54578137791157</v>
          </cell>
          <cell r="LV106">
            <v>336.29268472158913</v>
          </cell>
          <cell r="LW106">
            <v>334.74993381392954</v>
          </cell>
          <cell r="LX106">
            <v>337.3501994488239</v>
          </cell>
          <cell r="LY106">
            <v>340.7308449202776</v>
          </cell>
          <cell r="LZ106">
            <v>341.5372374180555</v>
          </cell>
          <cell r="MA106">
            <v>340.52974703931807</v>
          </cell>
          <cell r="MB106">
            <v>340.00549186706542</v>
          </cell>
          <cell r="MC106">
            <v>336.91898956477644</v>
          </cell>
          <cell r="MD106">
            <v>337.6613508964777</v>
          </cell>
          <cell r="ME106">
            <v>334.06159877860546</v>
          </cell>
          <cell r="MF106">
            <v>331.90654984533785</v>
          </cell>
          <cell r="MG106">
            <v>331.43532048249244</v>
          </cell>
          <cell r="MH106">
            <v>345.52517848026753</v>
          </cell>
          <cell r="MI106">
            <v>355.73814946949483</v>
          </cell>
          <cell r="MJ106">
            <v>365.44487405192854</v>
          </cell>
          <cell r="MK106">
            <v>363.36686261534692</v>
          </cell>
          <cell r="ML106">
            <v>362.53445745635031</v>
          </cell>
          <cell r="MM106">
            <v>361.41391205000878</v>
          </cell>
          <cell r="MN106">
            <v>362.55346670877935</v>
          </cell>
          <cell r="MO106">
            <v>358.67457872629166</v>
          </cell>
          <cell r="MP106">
            <v>363.38787284171582</v>
          </cell>
          <cell r="MQ106">
            <v>364.10622248613834</v>
          </cell>
          <cell r="MR106">
            <v>382.40612965345383</v>
          </cell>
          <cell r="MS106">
            <v>390.38801469969746</v>
          </cell>
          <cell r="MT106">
            <v>397.22734362626073</v>
          </cell>
          <cell r="MU106">
            <v>395.81865797257421</v>
          </cell>
          <cell r="MV106">
            <v>410.27869614923003</v>
          </cell>
          <cell r="MW106">
            <v>405.99260996997356</v>
          </cell>
          <cell r="MX106">
            <v>402.86108575403694</v>
          </cell>
          <cell r="MY106">
            <v>397.18732414746285</v>
          </cell>
          <cell r="MZ106">
            <v>386.13294361650941</v>
          </cell>
          <cell r="NA106">
            <v>387.02737896764279</v>
          </cell>
          <cell r="NB106">
            <v>393.21839233767986</v>
          </cell>
          <cell r="NC106">
            <v>393.62659102141856</v>
          </cell>
          <cell r="ND106">
            <v>405.24724717736245</v>
          </cell>
          <cell r="NE106">
            <v>411.8374548484087</v>
          </cell>
          <cell r="NF106">
            <v>422.57868295776842</v>
          </cell>
          <cell r="NG106">
            <v>429.95727436113356</v>
          </cell>
          <cell r="NH106">
            <v>424.87079860591888</v>
          </cell>
          <cell r="NI106">
            <v>418.91089772593972</v>
          </cell>
          <cell r="NJ106">
            <v>406.8760399644375</v>
          </cell>
          <cell r="NK106">
            <v>401.60347363281249</v>
          </cell>
          <cell r="NL106">
            <v>397.81562996459007</v>
          </cell>
          <cell r="NM106">
            <v>385.10444301140308</v>
          </cell>
          <cell r="NN106">
            <v>385.0083962622881</v>
          </cell>
          <cell r="NO106">
            <v>389.67666846406462</v>
          </cell>
          <cell r="NP106">
            <v>404.31879526925087</v>
          </cell>
          <cell r="NQ106">
            <v>414.43371853542328</v>
          </cell>
          <cell r="NR106">
            <v>411.60334089744094</v>
          </cell>
          <cell r="NS106">
            <v>411.07908572518829</v>
          </cell>
          <cell r="NT106">
            <v>407.24922160422801</v>
          </cell>
          <cell r="NU106">
            <v>412.29867934155465</v>
          </cell>
          <cell r="NV106">
            <v>418.82685682046412</v>
          </cell>
          <cell r="NW106">
            <v>427.48707203233243</v>
          </cell>
          <cell r="NX106">
            <v>396.93320045709612</v>
          </cell>
          <cell r="NY106">
            <v>424.79376110923289</v>
          </cell>
          <cell r="NZ106">
            <v>444.7134566808939</v>
          </cell>
          <cell r="OA106">
            <v>446.1281452564001</v>
          </cell>
          <cell r="OB106">
            <v>430.99177788805957</v>
          </cell>
          <cell r="OC106">
            <v>405.74348871445653</v>
          </cell>
          <cell r="OD106">
            <v>408.18867886900904</v>
          </cell>
          <cell r="OE106">
            <v>415.04901802194115</v>
          </cell>
          <cell r="OF106">
            <v>417.05099244880677</v>
          </cell>
          <cell r="OG106">
            <v>418.64877013981339</v>
          </cell>
          <cell r="OH106">
            <v>437.53596315848824</v>
          </cell>
          <cell r="OI106">
            <v>444.59740019237995</v>
          </cell>
          <cell r="OJ106">
            <v>441.93710533928868</v>
          </cell>
          <cell r="OK106">
            <v>445.29574009740355</v>
          </cell>
          <cell r="OL106">
            <v>454.86539796495435</v>
          </cell>
          <cell r="OM106">
            <v>456.37813426351551</v>
          </cell>
          <cell r="ON106">
            <v>451.4087154837847</v>
          </cell>
          <cell r="OO106">
            <v>441.4068472452164</v>
          </cell>
          <cell r="OP106">
            <v>444.09615622043611</v>
          </cell>
          <cell r="OQ106">
            <v>454.72833125007151</v>
          </cell>
          <cell r="OR106">
            <v>453.3376543618441</v>
          </cell>
          <cell r="OS106">
            <v>462.63517977356912</v>
          </cell>
          <cell r="OT106">
            <v>460.36007240390779</v>
          </cell>
          <cell r="OU106">
            <v>450.52628597629069</v>
          </cell>
          <cell r="OV106">
            <v>471.83365697526932</v>
          </cell>
          <cell r="OW106">
            <v>472.9281897203922</v>
          </cell>
          <cell r="OX106">
            <v>508.58754630327223</v>
          </cell>
          <cell r="OY106">
            <v>519.38780314385895</v>
          </cell>
          <cell r="OZ106">
            <v>522.51832687282558</v>
          </cell>
          <cell r="PA106">
            <v>524.53831006515031</v>
          </cell>
          <cell r="PB106">
            <v>505.85621687531471</v>
          </cell>
          <cell r="PC106">
            <v>493.25808494973182</v>
          </cell>
          <cell r="PD106">
            <v>493.96642972445488</v>
          </cell>
          <cell r="PE106">
            <v>492.72682636868956</v>
          </cell>
          <cell r="PF106">
            <v>489.05904113686086</v>
          </cell>
          <cell r="PG106">
            <v>489.93046528768542</v>
          </cell>
          <cell r="PH106">
            <v>489.1881039559841</v>
          </cell>
          <cell r="PI106">
            <v>486.908994638443</v>
          </cell>
          <cell r="PJ106">
            <v>485.12612685799598</v>
          </cell>
          <cell r="PK106">
            <v>480.55790335321427</v>
          </cell>
          <cell r="PL106">
            <v>482.28874581122398</v>
          </cell>
          <cell r="PM106">
            <v>478.9491203055382</v>
          </cell>
          <cell r="PN106">
            <v>487.41824250614644</v>
          </cell>
          <cell r="PO106">
            <v>504.53957602286334</v>
          </cell>
          <cell r="PP106">
            <v>509.72910193598273</v>
          </cell>
          <cell r="PQ106">
            <v>504.61961498045923</v>
          </cell>
          <cell r="PR106">
            <v>500.6476817097664</v>
          </cell>
          <cell r="PS106">
            <v>487.57832042133811</v>
          </cell>
          <cell r="PT106">
            <v>461.96885545158386</v>
          </cell>
          <cell r="PU106">
            <v>442.01714429688457</v>
          </cell>
          <cell r="PV106">
            <v>440.91160619509219</v>
          </cell>
          <cell r="PW106">
            <v>430.93174866986271</v>
          </cell>
          <cell r="PX106">
            <v>421.99139710640907</v>
          </cell>
          <cell r="PY106">
            <v>418.86087337744232</v>
          </cell>
          <cell r="PZ106">
            <v>415.2521168768406</v>
          </cell>
          <cell r="QA106">
            <v>418.70379692316055</v>
          </cell>
          <cell r="QB106">
            <v>416.41868468379977</v>
          </cell>
          <cell r="QC106">
            <v>417.19706354641914</v>
          </cell>
          <cell r="QD106">
            <v>425.7022032779455</v>
          </cell>
          <cell r="QE106">
            <v>411.90948991024493</v>
          </cell>
          <cell r="QF106">
            <v>403.45137306630613</v>
          </cell>
          <cell r="QG106">
            <v>396.46697352910041</v>
          </cell>
          <cell r="QH106">
            <v>389.75670742166045</v>
          </cell>
          <cell r="QI106">
            <v>383.96188689172266</v>
          </cell>
          <cell r="QJ106">
            <v>382.45315254104139</v>
          </cell>
          <cell r="QK106">
            <v>377.11455406939984</v>
          </cell>
          <cell r="QL106">
            <v>369.25472843348979</v>
          </cell>
          <cell r="QM106">
            <v>371.16365757215021</v>
          </cell>
          <cell r="QN106">
            <v>373.62985795307156</v>
          </cell>
          <cell r="QO106">
            <v>373.47678344666957</v>
          </cell>
          <cell r="QP106">
            <v>373.20064904296396</v>
          </cell>
          <cell r="QQ106">
            <v>379.07350755655767</v>
          </cell>
          <cell r="QR106">
            <v>393.59157397747038</v>
          </cell>
          <cell r="QS106">
            <v>396.40094138908387</v>
          </cell>
          <cell r="QT106">
            <v>395.64357275283339</v>
          </cell>
          <cell r="QU106">
            <v>393.53054427230359</v>
          </cell>
          <cell r="QV106">
            <v>385.35456475389003</v>
          </cell>
          <cell r="QW106">
            <v>383.87684549927712</v>
          </cell>
          <cell r="QX106">
            <v>379.68280412125586</v>
          </cell>
          <cell r="QY106">
            <v>372.99654970109464</v>
          </cell>
          <cell r="QZ106">
            <v>372.395257032156</v>
          </cell>
          <cell r="RA106">
            <v>373.11560765051843</v>
          </cell>
          <cell r="RB106">
            <v>370.62639606928826</v>
          </cell>
          <cell r="RC106">
            <v>371.88000624263287</v>
          </cell>
          <cell r="RD106">
            <v>370.37827530074117</v>
          </cell>
          <cell r="RE106">
            <v>369.26573379015923</v>
          </cell>
          <cell r="RF106">
            <v>369.24772502470017</v>
          </cell>
          <cell r="RG106">
            <v>361.12777277660371</v>
          </cell>
          <cell r="RH106">
            <v>362.28933814871311</v>
          </cell>
          <cell r="RI106">
            <v>361.46393639850618</v>
          </cell>
          <cell r="RJ106">
            <v>352.92578059697155</v>
          </cell>
          <cell r="RK106">
            <v>353.23693204462529</v>
          </cell>
          <cell r="RL106">
            <v>353.16589746975899</v>
          </cell>
          <cell r="RM106">
            <v>357.14483414924143</v>
          </cell>
          <cell r="RN106">
            <v>354.37148426854611</v>
          </cell>
          <cell r="RO106">
            <v>355.57106814551355</v>
          </cell>
          <cell r="RP106">
            <v>350.80374773371216</v>
          </cell>
          <cell r="RQ106">
            <v>350.65567566215992</v>
          </cell>
          <cell r="RR106">
            <v>344.82783906221391</v>
          </cell>
          <cell r="RS106">
            <v>328.93010110974308</v>
          </cell>
          <cell r="RT106">
            <v>323.5274714720249</v>
          </cell>
          <cell r="RU106">
            <v>321.85065531039237</v>
          </cell>
          <cell r="RV106">
            <v>322.5079752496481</v>
          </cell>
          <cell r="RW106">
            <v>325.34735727036002</v>
          </cell>
          <cell r="RX106">
            <v>327.50640815150734</v>
          </cell>
          <cell r="RY106">
            <v>327.68549531912805</v>
          </cell>
          <cell r="RZ106">
            <v>336.06857564032077</v>
          </cell>
          <cell r="SA106">
            <v>338.31666986179351</v>
          </cell>
          <cell r="SB106">
            <v>338.40671368908886</v>
          </cell>
          <cell r="SC106">
            <v>343.19904627513881</v>
          </cell>
          <cell r="SD106">
            <v>347.23200925099849</v>
          </cell>
          <cell r="SE106">
            <v>350.69469465398788</v>
          </cell>
          <cell r="SF106">
            <v>349.45709227216241</v>
          </cell>
          <cell r="SG106">
            <v>347.73925614476201</v>
          </cell>
          <cell r="SH106">
            <v>347.36207255709172</v>
          </cell>
          <cell r="SI106">
            <v>345.50716971480847</v>
          </cell>
          <cell r="SJ106">
            <v>342.49470344829558</v>
          </cell>
          <cell r="SK106">
            <v>338.19360996448995</v>
          </cell>
          <cell r="SL106">
            <v>339.72035308063033</v>
          </cell>
          <cell r="SM106">
            <v>339.23611738717557</v>
          </cell>
          <cell r="SN106">
            <v>341.12203532552724</v>
          </cell>
          <cell r="SO106">
            <v>341.07301146399971</v>
          </cell>
          <cell r="SP106">
            <v>340.65480791056154</v>
          </cell>
          <cell r="SQ106">
            <v>342.14153154790404</v>
          </cell>
          <cell r="SR106">
            <v>345.89635914611819</v>
          </cell>
          <cell r="TJ106" t="str">
            <v>UTILS</v>
          </cell>
        </row>
        <row r="107">
          <cell r="A107" t="str">
            <v>FR0013464922 Corp</v>
          </cell>
          <cell r="B107" t="str">
            <v>EDF 3 PERP nc-27</v>
          </cell>
          <cell r="C107" t="str">
            <v>FR0013464922</v>
          </cell>
          <cell r="D107">
            <v>321.00568174928424</v>
          </cell>
          <cell r="E107">
            <v>316.24881983292101</v>
          </cell>
          <cell r="F107">
            <v>312.45293002116676</v>
          </cell>
          <cell r="G107">
            <v>315.03385510128737</v>
          </cell>
          <cell r="H107">
            <v>318.4987545211315</v>
          </cell>
          <cell r="I107">
            <v>328.25547130018469</v>
          </cell>
          <cell r="J107">
            <v>332.3973510684371</v>
          </cell>
          <cell r="K107">
            <v>337.84819283974173</v>
          </cell>
          <cell r="L107">
            <v>339.2741514465809</v>
          </cell>
          <cell r="M107">
            <v>346.32794668686392</v>
          </cell>
          <cell r="N107">
            <v>348.26089057677984</v>
          </cell>
          <cell r="O107">
            <v>347.94489974945782</v>
          </cell>
          <cell r="P107">
            <v>347.45691391485929</v>
          </cell>
          <cell r="Q107">
            <v>341.46208793449398</v>
          </cell>
          <cell r="R107">
            <v>340.49811591696738</v>
          </cell>
          <cell r="S107">
            <v>338.9061621286869</v>
          </cell>
          <cell r="T107">
            <v>337.08421501672268</v>
          </cell>
          <cell r="U107">
            <v>339.38614819550514</v>
          </cell>
          <cell r="V107">
            <v>339.58714236098524</v>
          </cell>
          <cell r="W107">
            <v>338.64216979193685</v>
          </cell>
          <cell r="X107">
            <v>359.09657603520156</v>
          </cell>
          <cell r="Y107">
            <v>373.50715772044657</v>
          </cell>
          <cell r="Z107">
            <v>379.77797568923233</v>
          </cell>
          <cell r="AA107">
            <v>380.63195089977978</v>
          </cell>
          <cell r="AB107">
            <v>385.97179589313271</v>
          </cell>
          <cell r="AC107">
            <v>384.5848361542225</v>
          </cell>
          <cell r="AD107">
            <v>388.80471365833279</v>
          </cell>
          <cell r="AE107">
            <v>380.21296306228635</v>
          </cell>
          <cell r="AF107">
            <v>374.41713130545617</v>
          </cell>
          <cell r="AG107">
            <v>362.01249139112235</v>
          </cell>
          <cell r="AH107">
            <v>361.32751127493384</v>
          </cell>
          <cell r="AI107">
            <v>368.09731475901606</v>
          </cell>
          <cell r="AJ107">
            <v>375.50509972357753</v>
          </cell>
          <cell r="AK107">
            <v>389.60769034928086</v>
          </cell>
          <cell r="AL107">
            <v>397.25446837627891</v>
          </cell>
          <cell r="AM107">
            <v>409.44911438637973</v>
          </cell>
          <cell r="AN107">
            <v>413.62199325478076</v>
          </cell>
          <cell r="AO107">
            <v>415.64393456125259</v>
          </cell>
          <cell r="AP107">
            <v>413.32800178885458</v>
          </cell>
          <cell r="AQ107">
            <v>410.92307159990071</v>
          </cell>
          <cell r="AR107">
            <v>423.62570286405082</v>
          </cell>
          <cell r="AS107">
            <v>395.9995048057437</v>
          </cell>
          <cell r="AT107">
            <v>391.17164495033023</v>
          </cell>
          <cell r="AU107">
            <v>381.84191577655076</v>
          </cell>
          <cell r="AV107">
            <v>374.73412210375074</v>
          </cell>
          <cell r="AW107">
            <v>391.52263476169111</v>
          </cell>
          <cell r="AX107">
            <v>385.08682158243658</v>
          </cell>
          <cell r="AY107">
            <v>381.78591740208867</v>
          </cell>
          <cell r="AZ107">
            <v>355.99866596227884</v>
          </cell>
          <cell r="BA107">
            <v>342.47405855870244</v>
          </cell>
          <cell r="BB107">
            <v>331.24138462418313</v>
          </cell>
          <cell r="BC107">
            <v>336.09624369585515</v>
          </cell>
          <cell r="BD107">
            <v>354.32871443814037</v>
          </cell>
          <cell r="BE107">
            <v>363.31545356833936</v>
          </cell>
          <cell r="BF107">
            <v>378.16002265566584</v>
          </cell>
          <cell r="BG107">
            <v>377.64203769189123</v>
          </cell>
          <cell r="BH107">
            <v>380.01796872264146</v>
          </cell>
          <cell r="BI107">
            <v>373.68915243744851</v>
          </cell>
          <cell r="BJ107">
            <v>372.47518767678736</v>
          </cell>
          <cell r="BK107">
            <v>413.3330016437173</v>
          </cell>
          <cell r="BL107">
            <v>437.25230730682608</v>
          </cell>
          <cell r="BM107">
            <v>438.0072853910923</v>
          </cell>
          <cell r="BN107">
            <v>439.50724184989929</v>
          </cell>
          <cell r="BO107">
            <v>450.27192936927082</v>
          </cell>
          <cell r="BP107">
            <v>465.82447790515425</v>
          </cell>
          <cell r="BQ107">
            <v>483.15197491729259</v>
          </cell>
          <cell r="BR107">
            <v>501.29044838815929</v>
          </cell>
          <cell r="BS107">
            <v>506.53029628425838</v>
          </cell>
          <cell r="BT107">
            <v>489.67078568726777</v>
          </cell>
          <cell r="BU107">
            <v>468.33840493011473</v>
          </cell>
          <cell r="BV107">
            <v>458.03370405811074</v>
          </cell>
          <cell r="BW107">
            <v>468.2454076296687</v>
          </cell>
          <cell r="BX107">
            <v>462.27658089458947</v>
          </cell>
          <cell r="BY107">
            <v>458.21869868803026</v>
          </cell>
          <cell r="BZ107">
            <v>461.70159758538006</v>
          </cell>
          <cell r="CA107">
            <v>460.28463871729372</v>
          </cell>
          <cell r="CB107">
            <v>421.60676147049668</v>
          </cell>
          <cell r="CC107">
            <v>405.57022698390483</v>
          </cell>
          <cell r="CD107">
            <v>391.31064091551303</v>
          </cell>
          <cell r="CE107">
            <v>376.82506140732767</v>
          </cell>
          <cell r="CF107">
            <v>385.44881107449527</v>
          </cell>
          <cell r="CG107">
            <v>383.19687644433981</v>
          </cell>
          <cell r="CH107">
            <v>382.2739032366872</v>
          </cell>
          <cell r="CI107">
            <v>377.84903168320659</v>
          </cell>
          <cell r="CJ107">
            <v>365.35539435231686</v>
          </cell>
          <cell r="CK107">
            <v>349.79284610670805</v>
          </cell>
          <cell r="CL107">
            <v>345.26997739791869</v>
          </cell>
          <cell r="CM107">
            <v>316.23282029736043</v>
          </cell>
          <cell r="CN107">
            <v>316.89680102312565</v>
          </cell>
          <cell r="CO107">
            <v>334.98227603244783</v>
          </cell>
          <cell r="CP107">
            <v>358.14260372740034</v>
          </cell>
          <cell r="CQ107">
            <v>375.71209371489289</v>
          </cell>
          <cell r="CR107">
            <v>402.77430814468863</v>
          </cell>
          <cell r="CS107">
            <v>407.59516820329429</v>
          </cell>
          <cell r="CT107">
            <v>408.45914312356712</v>
          </cell>
          <cell r="CU107">
            <v>408.8221325865984</v>
          </cell>
          <cell r="CV107">
            <v>415.64293459028005</v>
          </cell>
          <cell r="CW107">
            <v>433.1714257678986</v>
          </cell>
          <cell r="CX107">
            <v>431.14748451948168</v>
          </cell>
          <cell r="CY107">
            <v>435.2863643748164</v>
          </cell>
          <cell r="CZ107">
            <v>450.77091488456728</v>
          </cell>
          <cell r="DA107">
            <v>488.40782234895232</v>
          </cell>
          <cell r="DB107">
            <v>497.35756255316738</v>
          </cell>
          <cell r="DC107">
            <v>484.11394699287411</v>
          </cell>
          <cell r="DD107">
            <v>500.36247532564403</v>
          </cell>
          <cell r="DE107">
            <v>506.01731117534638</v>
          </cell>
          <cell r="DF107">
            <v>474.53722498887777</v>
          </cell>
          <cell r="DG107">
            <v>437.51129978871347</v>
          </cell>
          <cell r="DH107">
            <v>373.80714901220796</v>
          </cell>
          <cell r="DI107">
            <v>374.40813156670328</v>
          </cell>
          <cell r="DJ107">
            <v>336.28323826771975</v>
          </cell>
          <cell r="DK107">
            <v>336.5472306044698</v>
          </cell>
          <cell r="DL107">
            <v>348.60488059133291</v>
          </cell>
          <cell r="DM107">
            <v>293.77347225415707</v>
          </cell>
          <cell r="DN107">
            <v>271.82710931986566</v>
          </cell>
          <cell r="DO107">
            <v>263.37135477608444</v>
          </cell>
          <cell r="DP107">
            <v>270.59114519780871</v>
          </cell>
          <cell r="DQ107">
            <v>285.1577223547697</v>
          </cell>
          <cell r="DR107">
            <v>281.72882188993697</v>
          </cell>
          <cell r="DS107">
            <v>263.64834673547745</v>
          </cell>
          <cell r="DT107">
            <v>239.96003436702492</v>
          </cell>
          <cell r="DU107">
            <v>236.80512594866755</v>
          </cell>
          <cell r="DV107">
            <v>228.20637555581331</v>
          </cell>
          <cell r="DW107">
            <v>216.92370307266714</v>
          </cell>
          <cell r="DX107">
            <v>219.7946197348237</v>
          </cell>
          <cell r="DY107">
            <v>221.18857927054165</v>
          </cell>
          <cell r="DZ107">
            <v>222.52654043179749</v>
          </cell>
          <cell r="EA107">
            <v>222.28954731130599</v>
          </cell>
          <cell r="EB107">
            <v>226.20743358170986</v>
          </cell>
          <cell r="EC107">
            <v>228.96435355299712</v>
          </cell>
          <cell r="ED107">
            <v>227.5453947429657</v>
          </cell>
          <cell r="EE107">
            <v>231.33828464180232</v>
          </cell>
          <cell r="EF107">
            <v>232.47125175368788</v>
          </cell>
          <cell r="EG107">
            <v>230.29631488841773</v>
          </cell>
          <cell r="EH107">
            <v>227.33940072262288</v>
          </cell>
          <cell r="EI107">
            <v>228.12237799412011</v>
          </cell>
          <cell r="EJ107">
            <v>233.91620980900527</v>
          </cell>
          <cell r="EK107">
            <v>248.81477732884883</v>
          </cell>
          <cell r="EL107">
            <v>249.3817608702779</v>
          </cell>
          <cell r="EM107">
            <v>248.31979169744253</v>
          </cell>
          <cell r="EN107">
            <v>245.56187175518272</v>
          </cell>
          <cell r="EO107">
            <v>247.34581997019055</v>
          </cell>
          <cell r="EP107">
            <v>254.16762194484474</v>
          </cell>
          <cell r="EQ107">
            <v>243.70392568820716</v>
          </cell>
          <cell r="ER107">
            <v>240.57701645708084</v>
          </cell>
          <cell r="ES107">
            <v>234.81418374234437</v>
          </cell>
          <cell r="ET107">
            <v>235.63016005593539</v>
          </cell>
          <cell r="EU107">
            <v>234.66218815451862</v>
          </cell>
          <cell r="EV107">
            <v>237.7280991563201</v>
          </cell>
          <cell r="EW107">
            <v>249.32476252484321</v>
          </cell>
          <cell r="EX107">
            <v>253.67563622635603</v>
          </cell>
          <cell r="EY107">
            <v>252.09568208974602</v>
          </cell>
          <cell r="EZ107">
            <v>251.66569457155467</v>
          </cell>
          <cell r="FA107">
            <v>254.86860159659386</v>
          </cell>
          <cell r="FB107">
            <v>253.73863439762593</v>
          </cell>
          <cell r="FC107">
            <v>259.36647103106981</v>
          </cell>
          <cell r="FD107">
            <v>259.28247346937661</v>
          </cell>
          <cell r="FE107">
            <v>256.47455497848989</v>
          </cell>
          <cell r="FF107">
            <v>254.63360841804743</v>
          </cell>
          <cell r="FG107">
            <v>249.03177102988957</v>
          </cell>
          <cell r="FH107">
            <v>245.73086684954166</v>
          </cell>
          <cell r="FI107">
            <v>245.98785938948393</v>
          </cell>
          <cell r="FJ107">
            <v>251.60269640028477</v>
          </cell>
          <cell r="FK107">
            <v>249.6587528296709</v>
          </cell>
          <cell r="FL107">
            <v>250.58572592121362</v>
          </cell>
          <cell r="FM107">
            <v>253.91762920171024</v>
          </cell>
          <cell r="FN107">
            <v>253.86463074016572</v>
          </cell>
          <cell r="FO107">
            <v>255.57558107417822</v>
          </cell>
          <cell r="FP107">
            <v>260.74343106025452</v>
          </cell>
          <cell r="FQ107">
            <v>263.27735750466587</v>
          </cell>
          <cell r="FR107">
            <v>268.15621587967871</v>
          </cell>
          <cell r="FS107">
            <v>272.10110136634108</v>
          </cell>
          <cell r="FT107">
            <v>275.13701323896646</v>
          </cell>
          <cell r="FU107">
            <v>274.18004101824761</v>
          </cell>
          <cell r="FV107">
            <v>276.82996409547331</v>
          </cell>
          <cell r="FW107">
            <v>279.26289347165823</v>
          </cell>
          <cell r="FX107">
            <v>281.46082966929674</v>
          </cell>
          <cell r="FY107">
            <v>287.60865120846034</v>
          </cell>
          <cell r="FZ107">
            <v>291.35654241353274</v>
          </cell>
          <cell r="GA107">
            <v>281.37183225274083</v>
          </cell>
          <cell r="GB107">
            <v>290.65256284886601</v>
          </cell>
          <cell r="GC107">
            <v>296.88538192069529</v>
          </cell>
          <cell r="TJ107" t="str">
            <v>UTILS</v>
          </cell>
        </row>
        <row r="108">
          <cell r="A108" t="str">
            <v>FR0011401728 Corp</v>
          </cell>
          <cell r="B108" t="str">
            <v>EDF 6 PERP nc-26</v>
          </cell>
          <cell r="C108" t="str">
            <v>FR0011401728</v>
          </cell>
          <cell r="D108">
            <v>375.08024969369177</v>
          </cell>
          <cell r="E108">
            <v>366.38282360810041</v>
          </cell>
          <cell r="F108">
            <v>362.84605698764324</v>
          </cell>
          <cell r="G108">
            <v>362.2370971708894</v>
          </cell>
          <cell r="H108">
            <v>367.09477662867312</v>
          </cell>
          <cell r="I108">
            <v>383.33570494347811</v>
          </cell>
          <cell r="J108">
            <v>388.04039449656005</v>
          </cell>
          <cell r="K108">
            <v>391.9091392108798</v>
          </cell>
          <cell r="L108">
            <v>394.51396732687954</v>
          </cell>
          <cell r="M108">
            <v>399.73262296503782</v>
          </cell>
          <cell r="N108">
            <v>404.05933745944503</v>
          </cell>
          <cell r="O108">
            <v>403.61036708551643</v>
          </cell>
          <cell r="P108">
            <v>405.4102483173013</v>
          </cell>
          <cell r="Q108">
            <v>399.27765298700331</v>
          </cell>
          <cell r="R108">
            <v>399.82761669671532</v>
          </cell>
          <cell r="S108">
            <v>400.76255500322577</v>
          </cell>
          <cell r="T108">
            <v>401.97647490066288</v>
          </cell>
          <cell r="U108">
            <v>406.82815475434069</v>
          </cell>
          <cell r="V108">
            <v>411.06787498921159</v>
          </cell>
          <cell r="W108">
            <v>411.53084443938729</v>
          </cell>
          <cell r="X108">
            <v>418.59237847208976</v>
          </cell>
          <cell r="Y108">
            <v>421.66817551040651</v>
          </cell>
          <cell r="Z108">
            <v>425.87189812064167</v>
          </cell>
          <cell r="AA108">
            <v>426.08288419836759</v>
          </cell>
          <cell r="AB108">
            <v>429.76464125138523</v>
          </cell>
          <cell r="AC108">
            <v>427.22380891251566</v>
          </cell>
          <cell r="AD108">
            <v>430.53159064292907</v>
          </cell>
          <cell r="AE108">
            <v>423.11907977002858</v>
          </cell>
          <cell r="AF108">
            <v>418.3183965512514</v>
          </cell>
          <cell r="AG108">
            <v>408.25606053155661</v>
          </cell>
          <cell r="AH108">
            <v>409.87395377212766</v>
          </cell>
          <cell r="AI108">
            <v>421.05721582561728</v>
          </cell>
          <cell r="AJ108">
            <v>436.59119078993797</v>
          </cell>
          <cell r="AK108">
            <v>446.1885574914217</v>
          </cell>
          <cell r="AL108">
            <v>450.61826518964767</v>
          </cell>
          <cell r="AM108">
            <v>457.85178787338737</v>
          </cell>
          <cell r="AN108">
            <v>463.4754167886972</v>
          </cell>
          <cell r="AO108">
            <v>466.24923375368115</v>
          </cell>
          <cell r="AP108">
            <v>461.79252783697842</v>
          </cell>
          <cell r="AQ108">
            <v>456.26489258736376</v>
          </cell>
          <cell r="AR108">
            <v>454.12503378957507</v>
          </cell>
          <cell r="AS108">
            <v>438.29407842200993</v>
          </cell>
          <cell r="AT108">
            <v>438.51306397187705</v>
          </cell>
          <cell r="AU108">
            <v>435.7362472048402</v>
          </cell>
          <cell r="AV108">
            <v>427.07981841397287</v>
          </cell>
          <cell r="AW108">
            <v>438.31207723432777</v>
          </cell>
          <cell r="AX108">
            <v>437.69011827534439</v>
          </cell>
          <cell r="AY108">
            <v>436.8031768016815</v>
          </cell>
          <cell r="AZ108">
            <v>420.56024861884117</v>
          </cell>
          <cell r="BA108">
            <v>410.13993622082467</v>
          </cell>
          <cell r="BB108">
            <v>400.01760416007039</v>
          </cell>
          <cell r="BC108">
            <v>414.28266285598278</v>
          </cell>
          <cell r="BD108">
            <v>439.72998367136717</v>
          </cell>
          <cell r="BE108">
            <v>453.85305173677204</v>
          </cell>
          <cell r="BF108">
            <v>470.55394969969984</v>
          </cell>
          <cell r="BG108">
            <v>471.74587104874848</v>
          </cell>
          <cell r="BH108">
            <v>472.65481107079978</v>
          </cell>
          <cell r="BI108">
            <v>468.0511148535013</v>
          </cell>
          <cell r="BJ108">
            <v>476.66254661357402</v>
          </cell>
          <cell r="BK108">
            <v>509.33539064055685</v>
          </cell>
          <cell r="BL108">
            <v>528.58712028253069</v>
          </cell>
          <cell r="BM108">
            <v>531.34593823724981</v>
          </cell>
          <cell r="BN108">
            <v>532.10888789272303</v>
          </cell>
          <cell r="BO108">
            <v>536.71858371412759</v>
          </cell>
          <cell r="BP108">
            <v>539.58139480668308</v>
          </cell>
          <cell r="BQ108">
            <v>540.35934347242119</v>
          </cell>
          <cell r="BR108">
            <v>541.31828019535544</v>
          </cell>
          <cell r="BS108">
            <v>531.77790973287824</v>
          </cell>
          <cell r="BT108">
            <v>516.49591814100745</v>
          </cell>
          <cell r="BU108">
            <v>509.50237962150572</v>
          </cell>
          <cell r="BV108">
            <v>510.97128269344569</v>
          </cell>
          <cell r="BW108">
            <v>506.70056450402734</v>
          </cell>
          <cell r="BX108">
            <v>507.24052887356282</v>
          </cell>
          <cell r="BY108">
            <v>504.65769930595155</v>
          </cell>
          <cell r="BZ108">
            <v>488.86974110114573</v>
          </cell>
          <cell r="CA108">
            <v>486.1489206390977</v>
          </cell>
          <cell r="CB108">
            <v>473.47775676733255</v>
          </cell>
          <cell r="CC108">
            <v>466.58321171557901</v>
          </cell>
          <cell r="CD108">
            <v>463.87539039576052</v>
          </cell>
          <cell r="CE108">
            <v>481.80320739835497</v>
          </cell>
          <cell r="CF108">
            <v>488.35277521401645</v>
          </cell>
          <cell r="CG108">
            <v>491.66955635058878</v>
          </cell>
          <cell r="CH108">
            <v>489.69568659973146</v>
          </cell>
          <cell r="CI108">
            <v>481.70821366667747</v>
          </cell>
          <cell r="CJ108">
            <v>469.95698909115794</v>
          </cell>
          <cell r="CK108">
            <v>479.51635829997065</v>
          </cell>
          <cell r="CL108">
            <v>479.39436634981632</v>
          </cell>
          <cell r="CM108">
            <v>488.86674129909278</v>
          </cell>
          <cell r="CN108">
            <v>516.5669134562612</v>
          </cell>
          <cell r="CO108">
            <v>527.95716185140611</v>
          </cell>
          <cell r="CP108">
            <v>545.9969714639783</v>
          </cell>
          <cell r="CQ108">
            <v>577.5448897210955</v>
          </cell>
          <cell r="CR108">
            <v>583.5964903959632</v>
          </cell>
          <cell r="CS108">
            <v>586.75828175979859</v>
          </cell>
          <cell r="CT108">
            <v>588.60415995639562</v>
          </cell>
          <cell r="CU108">
            <v>602.95321310979136</v>
          </cell>
          <cell r="CV108">
            <v>613.95148737001421</v>
          </cell>
          <cell r="CW108">
            <v>614.36246025127173</v>
          </cell>
          <cell r="CX108">
            <v>628.68351525217292</v>
          </cell>
          <cell r="CY108">
            <v>642.36761228382579</v>
          </cell>
          <cell r="CZ108">
            <v>651.70099640464787</v>
          </cell>
          <cell r="DA108">
            <v>653.54687460124501</v>
          </cell>
          <cell r="DB108">
            <v>620.55505162262921</v>
          </cell>
          <cell r="DC108">
            <v>606.76696145313974</v>
          </cell>
          <cell r="DD108">
            <v>582.65955222141736</v>
          </cell>
          <cell r="DE108">
            <v>535.96363353079562</v>
          </cell>
          <cell r="DF108">
            <v>510.79829410839079</v>
          </cell>
          <cell r="DG108">
            <v>464.07837700134513</v>
          </cell>
          <cell r="DH108">
            <v>454.50300884824992</v>
          </cell>
          <cell r="DI108">
            <v>393.56103020805119</v>
          </cell>
          <cell r="DJ108">
            <v>396.59283014959101</v>
          </cell>
          <cell r="DK108">
            <v>404.13333257675174</v>
          </cell>
          <cell r="DL108">
            <v>337.69071690541506</v>
          </cell>
          <cell r="DM108">
            <v>321.85176206570861</v>
          </cell>
          <cell r="DN108">
            <v>316.26113097298145</v>
          </cell>
          <cell r="DO108">
            <v>324.61957942658665</v>
          </cell>
          <cell r="DP108">
            <v>333.20801270425324</v>
          </cell>
          <cell r="DQ108">
            <v>333.14401692712306</v>
          </cell>
          <cell r="DR108">
            <v>307.70169578182697</v>
          </cell>
          <cell r="DS108">
            <v>281.78440597814324</v>
          </cell>
          <cell r="DT108">
            <v>273.27896722394229</v>
          </cell>
          <cell r="DU108">
            <v>265.45348360174893</v>
          </cell>
          <cell r="DV108">
            <v>251.96437370353937</v>
          </cell>
          <cell r="DW108">
            <v>257.3880158153176</v>
          </cell>
          <cell r="DX108">
            <v>261.23776178330183</v>
          </cell>
          <cell r="DY108">
            <v>263.91658501660828</v>
          </cell>
          <cell r="DZ108">
            <v>263.68860006058219</v>
          </cell>
          <cell r="EA108">
            <v>267.62234048604967</v>
          </cell>
          <cell r="EB108">
            <v>274.21490546447041</v>
          </cell>
          <cell r="EC108">
            <v>277.8606648928523</v>
          </cell>
          <cell r="ED108">
            <v>280.92546265697479</v>
          </cell>
          <cell r="EE108">
            <v>281.76140749573705</v>
          </cell>
          <cell r="EF108">
            <v>280.09351755428315</v>
          </cell>
          <cell r="EG108">
            <v>279.41456235629317</v>
          </cell>
          <cell r="EH108">
            <v>278.95559264218804</v>
          </cell>
          <cell r="EI108">
            <v>283.83727051639556</v>
          </cell>
          <cell r="EJ108">
            <v>294.35557644814253</v>
          </cell>
          <cell r="EK108">
            <v>292.95766869145632</v>
          </cell>
          <cell r="EL108">
            <v>291.22878277492521</v>
          </cell>
          <cell r="EM108">
            <v>293.96260237920285</v>
          </cell>
          <cell r="EN108">
            <v>294.64455737924573</v>
          </cell>
          <cell r="EO108">
            <v>299.29625042939182</v>
          </cell>
          <cell r="EP108">
            <v>289.0449268803597</v>
          </cell>
          <cell r="EQ108">
            <v>287.39803555327649</v>
          </cell>
          <cell r="ER108">
            <v>283.82327144014835</v>
          </cell>
          <cell r="ES108">
            <v>285.70214745932816</v>
          </cell>
          <cell r="ET108">
            <v>289.33790754753352</v>
          </cell>
          <cell r="EU108">
            <v>297.96333838385345</v>
          </cell>
          <cell r="EV108">
            <v>311.05147474098203</v>
          </cell>
          <cell r="EW108">
            <v>320.85582778412106</v>
          </cell>
          <cell r="EX108">
            <v>314.88322189664842</v>
          </cell>
          <cell r="EY108">
            <v>313.64730345082285</v>
          </cell>
          <cell r="EZ108">
            <v>311.27745982897284</v>
          </cell>
          <cell r="FA108">
            <v>307.69669611173867</v>
          </cell>
          <cell r="FB108">
            <v>307.69869597977402</v>
          </cell>
          <cell r="FC108">
            <v>307.08173669087887</v>
          </cell>
          <cell r="FD108">
            <v>305.64683137553925</v>
          </cell>
          <cell r="FE108">
            <v>303.8759482302666</v>
          </cell>
          <cell r="FF108">
            <v>298.55729919034241</v>
          </cell>
          <cell r="FG108">
            <v>296.59842844974992</v>
          </cell>
          <cell r="FH108">
            <v>293.11265846419337</v>
          </cell>
          <cell r="FI108">
            <v>299.22825491619108</v>
          </cell>
          <cell r="FJ108">
            <v>299.91820938837526</v>
          </cell>
          <cell r="FK108">
            <v>299.26525247484449</v>
          </cell>
          <cell r="FL108">
            <v>300.53516867727041</v>
          </cell>
          <cell r="FM108">
            <v>299.38224475491046</v>
          </cell>
          <cell r="FN108">
            <v>301.98807280492781</v>
          </cell>
          <cell r="FO108">
            <v>302.63303024631739</v>
          </cell>
          <cell r="FP108">
            <v>297.4853699234128</v>
          </cell>
          <cell r="FQ108">
            <v>300.91814340603349</v>
          </cell>
          <cell r="FR108">
            <v>300.08919810539481</v>
          </cell>
          <cell r="FS108">
            <v>303.96294248980286</v>
          </cell>
          <cell r="FT108">
            <v>300.91514360398054</v>
          </cell>
          <cell r="FU108">
            <v>305.71682675677539</v>
          </cell>
          <cell r="FV108">
            <v>307.07073741668461</v>
          </cell>
          <cell r="FW108">
            <v>308.14266668361427</v>
          </cell>
          <cell r="FX108">
            <v>312.55037583345177</v>
          </cell>
          <cell r="FY108">
            <v>320.29486480021473</v>
          </cell>
          <cell r="FZ108">
            <v>316.32712661814691</v>
          </cell>
          <cell r="GA108">
            <v>320.90282468295095</v>
          </cell>
          <cell r="GB108">
            <v>323.40965926522017</v>
          </cell>
          <cell r="GC108">
            <v>326.63244660413267</v>
          </cell>
          <cell r="GD108">
            <v>332.34106991094353</v>
          </cell>
          <cell r="GE108">
            <v>340.74851513141397</v>
          </cell>
          <cell r="GF108">
            <v>345.53919901001456</v>
          </cell>
          <cell r="GG108">
            <v>340.19555161964894</v>
          </cell>
          <cell r="GH108">
            <v>342.79937980163095</v>
          </cell>
          <cell r="GI108">
            <v>338.40266992598771</v>
          </cell>
          <cell r="GJ108">
            <v>335.85983771908286</v>
          </cell>
          <cell r="GK108">
            <v>336.00482815164327</v>
          </cell>
          <cell r="GL108">
            <v>337.95869922214746</v>
          </cell>
          <cell r="GM108">
            <v>333.18901395791772</v>
          </cell>
          <cell r="GN108">
            <v>329.26427293860911</v>
          </cell>
          <cell r="GO108">
            <v>329.67324595183135</v>
          </cell>
          <cell r="GP108">
            <v>330.09421817326546</v>
          </cell>
          <cell r="GQ108">
            <v>330.28320570260286</v>
          </cell>
          <cell r="GR108">
            <v>332.50605902385712</v>
          </cell>
          <cell r="GS108">
            <v>328.40532961744071</v>
          </cell>
          <cell r="GT108">
            <v>339.38560506534577</v>
          </cell>
          <cell r="GU108">
            <v>347.90504289579394</v>
          </cell>
          <cell r="GV108">
            <v>351.49980568927526</v>
          </cell>
          <cell r="GW108">
            <v>347.51406869488954</v>
          </cell>
          <cell r="GX108">
            <v>343.92230570346118</v>
          </cell>
          <cell r="GY108">
            <v>343.84931052017214</v>
          </cell>
          <cell r="GZ108">
            <v>349.38494524192811</v>
          </cell>
          <cell r="HA108">
            <v>355.34055225110052</v>
          </cell>
          <cell r="HB108">
            <v>352.25175607055422</v>
          </cell>
          <cell r="HC108">
            <v>354.32961895924808</v>
          </cell>
          <cell r="HD108">
            <v>351.10383181828263</v>
          </cell>
          <cell r="HE108">
            <v>354.45861044752598</v>
          </cell>
          <cell r="HF108">
            <v>357.37941771310568</v>
          </cell>
          <cell r="HG108">
            <v>356.99544305032492</v>
          </cell>
          <cell r="HH108">
            <v>359.8072575079799</v>
          </cell>
          <cell r="HI108">
            <v>363.29102762550116</v>
          </cell>
          <cell r="HJ108">
            <v>357.31242213392261</v>
          </cell>
          <cell r="HK108">
            <v>371.83846360844376</v>
          </cell>
          <cell r="HL108">
            <v>380.87986699610946</v>
          </cell>
          <cell r="HM108">
            <v>383.43269854319101</v>
          </cell>
          <cell r="HN108">
            <v>378.59001809567212</v>
          </cell>
          <cell r="HO108">
            <v>378.65901354289059</v>
          </cell>
          <cell r="HP108">
            <v>377.57408513373133</v>
          </cell>
          <cell r="HQ108">
            <v>372.22843787533043</v>
          </cell>
          <cell r="HR108">
            <v>374.04231818336251</v>
          </cell>
          <cell r="HS108">
            <v>373.65634365254641</v>
          </cell>
          <cell r="HT108">
            <v>372.5264182125926</v>
          </cell>
          <cell r="HU108">
            <v>369.66260718601944</v>
          </cell>
          <cell r="HV108">
            <v>370.95252206879854</v>
          </cell>
          <cell r="HW108">
            <v>358.57033912813665</v>
          </cell>
          <cell r="HX108">
            <v>355.49154228776695</v>
          </cell>
          <cell r="HY108">
            <v>349.59793118768931</v>
          </cell>
          <cell r="HZ108">
            <v>351.74978919368982</v>
          </cell>
          <cell r="IA108">
            <v>349.68692531526085</v>
          </cell>
          <cell r="IB108">
            <v>340.19855142170189</v>
          </cell>
          <cell r="IC108">
            <v>337.15675213998554</v>
          </cell>
          <cell r="ID108">
            <v>330.44419507944582</v>
          </cell>
          <cell r="IE108">
            <v>337.54472653883698</v>
          </cell>
          <cell r="IF108">
            <v>355.93151325553652</v>
          </cell>
          <cell r="IG108">
            <v>352.84971661311386</v>
          </cell>
          <cell r="IH108">
            <v>343.67832180315258</v>
          </cell>
          <cell r="II108">
            <v>346.67612398809194</v>
          </cell>
          <cell r="IJ108">
            <v>338.57965824711323</v>
          </cell>
          <cell r="IK108">
            <v>350.45487464082242</v>
          </cell>
          <cell r="IL108">
            <v>358.17936492723226</v>
          </cell>
          <cell r="IM108">
            <v>354.46560998564956</v>
          </cell>
          <cell r="IN108">
            <v>350.03390241938831</v>
          </cell>
          <cell r="IO108">
            <v>353.56566936975719</v>
          </cell>
          <cell r="IP108">
            <v>352.90471298408511</v>
          </cell>
          <cell r="IQ108">
            <v>348.98497163486479</v>
          </cell>
          <cell r="IR108">
            <v>347.01410168606043</v>
          </cell>
          <cell r="IS108">
            <v>343.86930920052527</v>
          </cell>
          <cell r="IT108">
            <v>350.59786520534755</v>
          </cell>
          <cell r="IU108">
            <v>356.5374732702374</v>
          </cell>
          <cell r="IV108">
            <v>358.07037211930754</v>
          </cell>
          <cell r="IW108">
            <v>361.83712356382608</v>
          </cell>
          <cell r="IX108">
            <v>369.30863054376846</v>
          </cell>
          <cell r="IY108">
            <v>366.57281107145548</v>
          </cell>
          <cell r="IZ108">
            <v>363.51601277947429</v>
          </cell>
          <cell r="JA108">
            <v>364.06697642320393</v>
          </cell>
          <cell r="JB108">
            <v>365.34089236170053</v>
          </cell>
          <cell r="JC108">
            <v>363.73599826335908</v>
          </cell>
          <cell r="JD108">
            <v>371.77146802926063</v>
          </cell>
          <cell r="JE108">
            <v>378.14804725986721</v>
          </cell>
          <cell r="JF108">
            <v>380.96786118966338</v>
          </cell>
          <cell r="JG108">
            <v>369.89159207606315</v>
          </cell>
          <cell r="JH108">
            <v>363.10903963428734</v>
          </cell>
          <cell r="JI108">
            <v>360.10823764729503</v>
          </cell>
          <cell r="JJ108">
            <v>358.75432698738575</v>
          </cell>
          <cell r="JK108">
            <v>350.54686857044697</v>
          </cell>
          <cell r="JL108">
            <v>345.64919175195695</v>
          </cell>
          <cell r="JM108">
            <v>342.6913869277239</v>
          </cell>
          <cell r="JN108">
            <v>350.41387734609845</v>
          </cell>
          <cell r="JO108">
            <v>355.14056544756886</v>
          </cell>
          <cell r="JP108">
            <v>357.82638821899894</v>
          </cell>
          <cell r="JQ108">
            <v>355.69952856343986</v>
          </cell>
          <cell r="JR108">
            <v>355.71052783763406</v>
          </cell>
          <cell r="JS108">
            <v>354.83958530825379</v>
          </cell>
          <cell r="JT108">
            <v>350.8638476540446</v>
          </cell>
          <cell r="JU108">
            <v>356.63046713387968</v>
          </cell>
          <cell r="JV108">
            <v>358.03437449467179</v>
          </cell>
          <cell r="JW108">
            <v>358.47334552842381</v>
          </cell>
          <cell r="JX108">
            <v>367.20876910668613</v>
          </cell>
          <cell r="JY108">
            <v>372.60941273605823</v>
          </cell>
          <cell r="JZ108">
            <v>369.0906449279189</v>
          </cell>
          <cell r="KA108">
            <v>364.79492838805913</v>
          </cell>
          <cell r="KB108">
            <v>371.48548690021039</v>
          </cell>
          <cell r="KC108">
            <v>371.10451203948259</v>
          </cell>
          <cell r="KD108">
            <v>373.79433454698324</v>
          </cell>
          <cell r="KE108">
            <v>367.07977761840817</v>
          </cell>
          <cell r="KF108">
            <v>370.34556212007999</v>
          </cell>
          <cell r="KG108">
            <v>376.49315646064281</v>
          </cell>
          <cell r="KH108">
            <v>376.14517942249779</v>
          </cell>
          <cell r="KI108">
            <v>369.95258805114031</v>
          </cell>
          <cell r="KJ108">
            <v>363.25602993488309</v>
          </cell>
          <cell r="KK108">
            <v>358.99731095367673</v>
          </cell>
          <cell r="KL108">
            <v>360.61820399630068</v>
          </cell>
          <cell r="KM108">
            <v>368.30369685602187</v>
          </cell>
          <cell r="KN108">
            <v>378.33003525108103</v>
          </cell>
          <cell r="KO108">
            <v>391.24718289119005</v>
          </cell>
          <cell r="KP108">
            <v>403.23639176291226</v>
          </cell>
          <cell r="KQ108">
            <v>406.45517936575413</v>
          </cell>
          <cell r="KR108">
            <v>409.1140039187074</v>
          </cell>
          <cell r="KS108">
            <v>410.4039188014865</v>
          </cell>
          <cell r="KT108">
            <v>423.62504638296366</v>
          </cell>
          <cell r="KU108">
            <v>432.47546237325668</v>
          </cell>
          <cell r="KV108">
            <v>435.02629405230283</v>
          </cell>
          <cell r="KW108">
            <v>434.44033271795513</v>
          </cell>
          <cell r="KX108">
            <v>437.04216103190186</v>
          </cell>
          <cell r="KY108">
            <v>444.24168595904115</v>
          </cell>
          <cell r="KZ108">
            <v>441.21188588553667</v>
          </cell>
          <cell r="LA108">
            <v>439.26501435315606</v>
          </cell>
          <cell r="LB108">
            <v>440.44393655997516</v>
          </cell>
          <cell r="LC108">
            <v>436.69018425768616</v>
          </cell>
          <cell r="LD108">
            <v>428.83370268094541</v>
          </cell>
          <cell r="LE108">
            <v>430.68558048164846</v>
          </cell>
          <cell r="LF108">
            <v>417.51144979900118</v>
          </cell>
          <cell r="LG108">
            <v>410.09793899208307</v>
          </cell>
          <cell r="LH108">
            <v>411.81582563441992</v>
          </cell>
          <cell r="LI108">
            <v>411.93881751859186</v>
          </cell>
          <cell r="LJ108">
            <v>410.24492929267882</v>
          </cell>
          <cell r="LK108">
            <v>412.68676816380025</v>
          </cell>
          <cell r="LL108">
            <v>407.96707960045342</v>
          </cell>
          <cell r="LM108">
            <v>407.44611397725345</v>
          </cell>
          <cell r="LN108">
            <v>401.37851435810325</v>
          </cell>
          <cell r="LO108">
            <v>402.51243953412768</v>
          </cell>
          <cell r="LP108">
            <v>387.75941303759816</v>
          </cell>
          <cell r="LQ108">
            <v>379.40396438604591</v>
          </cell>
          <cell r="LR108">
            <v>368.86365990591048</v>
          </cell>
          <cell r="LS108">
            <v>372.58041464954619</v>
          </cell>
          <cell r="LT108">
            <v>376.67014478176833</v>
          </cell>
          <cell r="LU108">
            <v>374.05831712764507</v>
          </cell>
          <cell r="LV108">
            <v>377.03212089616062</v>
          </cell>
          <cell r="LW108">
            <v>378.85200080829861</v>
          </cell>
          <cell r="LX108">
            <v>375.56721756029128</v>
          </cell>
          <cell r="LY108">
            <v>371.91245872575047</v>
          </cell>
          <cell r="LZ108">
            <v>367.64374040436746</v>
          </cell>
          <cell r="MA108">
            <v>370.94652246469258</v>
          </cell>
          <cell r="MB108">
            <v>367.55274640876053</v>
          </cell>
          <cell r="MC108">
            <v>369.70660428279638</v>
          </cell>
          <cell r="MD108">
            <v>372.8993936011791</v>
          </cell>
          <cell r="ME108">
            <v>378.24404092556239</v>
          </cell>
          <cell r="MF108">
            <v>386.97146503168346</v>
          </cell>
          <cell r="MG108">
            <v>394.63395940899852</v>
          </cell>
          <cell r="MH108">
            <v>394.18798883712293</v>
          </cell>
          <cell r="MI108">
            <v>392.31011275196079</v>
          </cell>
          <cell r="MJ108">
            <v>393.33904485613107</v>
          </cell>
          <cell r="MK108">
            <v>394.73395281076432</v>
          </cell>
          <cell r="ML108">
            <v>394.9429390204549</v>
          </cell>
          <cell r="MM108">
            <v>414.67563692492246</v>
          </cell>
          <cell r="MN108">
            <v>412.93275193214413</v>
          </cell>
          <cell r="MO108">
            <v>440.8929069339037</v>
          </cell>
          <cell r="MP108">
            <v>450.0153049769998</v>
          </cell>
          <cell r="MQ108">
            <v>452.93311244052649</v>
          </cell>
          <cell r="MR108">
            <v>457.03584171497818</v>
          </cell>
          <cell r="MS108">
            <v>461.33455805689096</v>
          </cell>
          <cell r="MT108">
            <v>450.54826980841159</v>
          </cell>
          <cell r="MU108">
            <v>444.43967289453747</v>
          </cell>
          <cell r="MV108">
            <v>430.27760740244389</v>
          </cell>
          <cell r="MW108">
            <v>423.51005397093297</v>
          </cell>
          <cell r="MX108">
            <v>420.3962594399452</v>
          </cell>
          <cell r="MY108">
            <v>420.53825007045265</v>
          </cell>
          <cell r="MZ108">
            <v>419.68030668330198</v>
          </cell>
          <cell r="NA108">
            <v>426.84683378785849</v>
          </cell>
          <cell r="NB108">
            <v>434.20234842175245</v>
          </cell>
          <cell r="NC108">
            <v>438.01909656715395</v>
          </cell>
          <cell r="ND108">
            <v>439.44100274026397</v>
          </cell>
          <cell r="NE108">
            <v>434.86030500537157</v>
          </cell>
          <cell r="NF108">
            <v>427.79377130258081</v>
          </cell>
          <cell r="NG108">
            <v>418.62537629467249</v>
          </cell>
          <cell r="NH108">
            <v>414.2366658911705</v>
          </cell>
          <cell r="NI108">
            <v>408.80802410930391</v>
          </cell>
          <cell r="NJ108">
            <v>402.21345926284789</v>
          </cell>
          <cell r="NK108">
            <v>404.4443120562434</v>
          </cell>
          <cell r="NL108">
            <v>415.31759456425908</v>
          </cell>
          <cell r="NM108">
            <v>428.80870433050393</v>
          </cell>
          <cell r="NN108">
            <v>432.51145999789242</v>
          </cell>
          <cell r="NO108">
            <v>431.22454491716621</v>
          </cell>
          <cell r="NP108">
            <v>429.9606283188462</v>
          </cell>
          <cell r="NQ108">
            <v>430.22461089950798</v>
          </cell>
          <cell r="NR108">
            <v>432.79744112694266</v>
          </cell>
          <cell r="NS108">
            <v>436.34220721954108</v>
          </cell>
          <cell r="NT108">
            <v>440.61192547494176</v>
          </cell>
          <cell r="NU108">
            <v>434.18034987336398</v>
          </cell>
          <cell r="NV108">
            <v>455.02197460341455</v>
          </cell>
          <cell r="NW108">
            <v>463.2544313707948</v>
          </cell>
          <cell r="NX108">
            <v>465.44728667151929</v>
          </cell>
          <cell r="NY108">
            <v>460.55860925918819</v>
          </cell>
          <cell r="NZ108">
            <v>453.58006974995135</v>
          </cell>
          <cell r="OA108">
            <v>453.4490783936381</v>
          </cell>
          <cell r="OB108">
            <v>451.51120626741647</v>
          </cell>
          <cell r="OC108">
            <v>454.04603900218012</v>
          </cell>
          <cell r="OD108">
            <v>456.11290261667966</v>
          </cell>
          <cell r="OE108">
            <v>461.39655396598579</v>
          </cell>
          <cell r="OF108">
            <v>462.8784561801553</v>
          </cell>
          <cell r="OG108">
            <v>462.58347564494608</v>
          </cell>
          <cell r="OH108">
            <v>452.73812530708312</v>
          </cell>
          <cell r="OI108">
            <v>453.85605153882506</v>
          </cell>
          <cell r="OJ108">
            <v>446.38754436093564</v>
          </cell>
          <cell r="OK108">
            <v>447.78945185369253</v>
          </cell>
          <cell r="OL108">
            <v>448.49640520417694</v>
          </cell>
          <cell r="OM108">
            <v>453.60506810039283</v>
          </cell>
          <cell r="ON108">
            <v>464.34135964798929</v>
          </cell>
          <cell r="OO108">
            <v>466.60821006602049</v>
          </cell>
          <cell r="OP108">
            <v>481.8992010640502</v>
          </cell>
          <cell r="OQ108">
            <v>480.03032438504698</v>
          </cell>
          <cell r="OR108">
            <v>480.55228994226457</v>
          </cell>
          <cell r="OS108">
            <v>493.06146450316908</v>
          </cell>
          <cell r="OT108">
            <v>500.24999015611411</v>
          </cell>
          <cell r="OU108">
            <v>517.01988356626032</v>
          </cell>
          <cell r="OV108">
            <v>522.78950284814835</v>
          </cell>
          <cell r="OW108">
            <v>522.45352501821526</v>
          </cell>
          <cell r="OX108">
            <v>524.9043632954955</v>
          </cell>
          <cell r="OY108">
            <v>518.10781177747253</v>
          </cell>
          <cell r="OZ108">
            <v>509.67936794263125</v>
          </cell>
          <cell r="PA108">
            <v>508.96141531795263</v>
          </cell>
          <cell r="PB108">
            <v>508.19246605837344</v>
          </cell>
          <cell r="PC108">
            <v>510.13033818459508</v>
          </cell>
          <cell r="PD108">
            <v>503.4647780228853</v>
          </cell>
          <cell r="PE108">
            <v>508.14446922552588</v>
          </cell>
          <cell r="PF108">
            <v>505.45064698195455</v>
          </cell>
          <cell r="PG108">
            <v>500.18299457693098</v>
          </cell>
          <cell r="PH108">
            <v>499.18006075721979</v>
          </cell>
          <cell r="PI108">
            <v>500.58096831595896</v>
          </cell>
          <cell r="PJ108">
            <v>495.0303345839381</v>
          </cell>
          <cell r="PK108">
            <v>509.08340726810695</v>
          </cell>
          <cell r="PL108">
            <v>527.88916633820531</v>
          </cell>
          <cell r="PM108">
            <v>531.50092800998686</v>
          </cell>
          <cell r="PN108">
            <v>524.09241687315694</v>
          </cell>
          <cell r="PO108">
            <v>526.70024479120968</v>
          </cell>
          <cell r="PP108">
            <v>505.50364348489046</v>
          </cell>
          <cell r="PQ108">
            <v>498.91707811057569</v>
          </cell>
          <cell r="PR108">
            <v>491.27458241361381</v>
          </cell>
          <cell r="PS108">
            <v>486.343907772541</v>
          </cell>
          <cell r="PT108">
            <v>480.7772750962377</v>
          </cell>
          <cell r="PU108">
            <v>480.37830142319206</v>
          </cell>
          <cell r="PV108">
            <v>476.10858316779138</v>
          </cell>
          <cell r="PW108">
            <v>471.74487111473087</v>
          </cell>
          <cell r="PX108">
            <v>476.54355446547271</v>
          </cell>
          <cell r="PY108">
            <v>473.50075524973869</v>
          </cell>
          <cell r="PZ108">
            <v>477.53948874706032</v>
          </cell>
          <cell r="QA108">
            <v>482.82314009636644</v>
          </cell>
          <cell r="QB108">
            <v>474.34069982457163</v>
          </cell>
          <cell r="QC108">
            <v>467.3181632185578</v>
          </cell>
          <cell r="QD108">
            <v>463.83039336496591</v>
          </cell>
          <cell r="QE108">
            <v>440.38794025498623</v>
          </cell>
          <cell r="QF108">
            <v>437.27214585596323</v>
          </cell>
          <cell r="QG108">
            <v>440.97490152335166</v>
          </cell>
          <cell r="QH108">
            <v>434.00236161822079</v>
          </cell>
          <cell r="QI108">
            <v>428.65971416187284</v>
          </cell>
          <cell r="QJ108">
            <v>431.4025331723094</v>
          </cell>
          <cell r="QK108">
            <v>433.78837573844197</v>
          </cell>
          <cell r="QL108">
            <v>435.22428098779915</v>
          </cell>
          <cell r="QM108">
            <v>435.67225142771008</v>
          </cell>
          <cell r="QN108">
            <v>443.21475372290615</v>
          </cell>
          <cell r="QO108">
            <v>449.51833777022364</v>
          </cell>
          <cell r="QP108">
            <v>451.64319755774738</v>
          </cell>
          <cell r="QQ108">
            <v>451.02723820286991</v>
          </cell>
          <cell r="QR108">
            <v>452.71612675869466</v>
          </cell>
          <cell r="QS108">
            <v>443.39374191206696</v>
          </cell>
          <cell r="QT108">
            <v>441.96683606886864</v>
          </cell>
          <cell r="QU108">
            <v>440.00396559220553</v>
          </cell>
          <cell r="QV108">
            <v>432.36346976327894</v>
          </cell>
          <cell r="QW108">
            <v>427.74077479964495</v>
          </cell>
          <cell r="QX108">
            <v>430.02662396401166</v>
          </cell>
          <cell r="QY108">
            <v>426.4088626881242</v>
          </cell>
          <cell r="QZ108">
            <v>425.41692814260722</v>
          </cell>
          <cell r="RA108">
            <v>425.47392438161376</v>
          </cell>
          <cell r="RB108">
            <v>421.7621693080664</v>
          </cell>
          <cell r="RC108">
            <v>416.13954032677407</v>
          </cell>
          <cell r="RD108">
            <v>407.70009721773863</v>
          </cell>
          <cell r="RE108">
            <v>405.90021598595382</v>
          </cell>
          <cell r="RF108">
            <v>402.5894344534874</v>
          </cell>
          <cell r="RG108">
            <v>394.14699154239895</v>
          </cell>
          <cell r="RH108">
            <v>395.58889639586209</v>
          </cell>
          <cell r="RI108">
            <v>399.30965087556842</v>
          </cell>
          <cell r="RJ108">
            <v>403.48337546527387</v>
          </cell>
          <cell r="RK108">
            <v>399.86161445331572</v>
          </cell>
          <cell r="RL108">
            <v>400.96754147684578</v>
          </cell>
          <cell r="RM108">
            <v>398.11372979044916</v>
          </cell>
          <cell r="RN108">
            <v>400.5615682656765</v>
          </cell>
          <cell r="RO108">
            <v>396.01686815541984</v>
          </cell>
          <cell r="RP108">
            <v>398.30671705585723</v>
          </cell>
          <cell r="RQ108">
            <v>404.42131357383727</v>
          </cell>
          <cell r="RR108">
            <v>401.24752300179006</v>
          </cell>
          <cell r="RS108">
            <v>398.53970168197151</v>
          </cell>
          <cell r="RT108">
            <v>401.58250089770553</v>
          </cell>
          <cell r="RU108">
            <v>404.83228645509479</v>
          </cell>
          <cell r="RV108">
            <v>407.3201222910285</v>
          </cell>
          <cell r="RW108">
            <v>410.48091372084616</v>
          </cell>
          <cell r="RX108">
            <v>412.99574777525663</v>
          </cell>
          <cell r="RY108">
            <v>412.00681303179266</v>
          </cell>
          <cell r="RZ108">
            <v>414.62064055395126</v>
          </cell>
          <cell r="SA108">
            <v>415.1006088824272</v>
          </cell>
          <cell r="SB108">
            <v>416.66750548809767</v>
          </cell>
          <cell r="SC108">
            <v>412.27079561245444</v>
          </cell>
          <cell r="SD108">
            <v>408.84402173393966</v>
          </cell>
          <cell r="SE108">
            <v>406.36318543612958</v>
          </cell>
          <cell r="SF108">
            <v>402.91141320717333</v>
          </cell>
          <cell r="SG108">
            <v>397.49577056753634</v>
          </cell>
          <cell r="SH108">
            <v>394.37197669637203</v>
          </cell>
          <cell r="SI108">
            <v>397.65975974643226</v>
          </cell>
          <cell r="SJ108">
            <v>400.28958621287342</v>
          </cell>
          <cell r="SK108">
            <v>399.73362289905549</v>
          </cell>
          <cell r="SL108">
            <v>399.25065476852654</v>
          </cell>
          <cell r="SM108">
            <v>400.35858166009189</v>
          </cell>
          <cell r="SN108">
            <v>404.13833224684004</v>
          </cell>
          <cell r="TJ108" t="str">
            <v>UTILS</v>
          </cell>
        </row>
        <row r="109">
          <cell r="A109" t="str">
            <v>FR0011700293 Corp</v>
          </cell>
          <cell r="B109" t="str">
            <v>EDF 5 7/8 PERP nc-29</v>
          </cell>
          <cell r="C109" t="str">
            <v>FR0011700293</v>
          </cell>
          <cell r="D109">
            <v>434.32030453562737</v>
          </cell>
          <cell r="E109">
            <v>429.84516798305509</v>
          </cell>
          <cell r="F109">
            <v>427.94368506252766</v>
          </cell>
          <cell r="G109">
            <v>427.15448462891578</v>
          </cell>
          <cell r="H109">
            <v>431.92469612181185</v>
          </cell>
          <cell r="I109">
            <v>444.07978315508365</v>
          </cell>
          <cell r="J109">
            <v>447.77672206842902</v>
          </cell>
          <cell r="K109">
            <v>452.33387945187093</v>
          </cell>
          <cell r="L109">
            <v>453.08006896197793</v>
          </cell>
          <cell r="M109">
            <v>459.79077328276634</v>
          </cell>
          <cell r="N109">
            <v>465.23415574121475</v>
          </cell>
          <cell r="O109">
            <v>464.46896140444278</v>
          </cell>
          <cell r="P109">
            <v>462.20138550710681</v>
          </cell>
          <cell r="Q109">
            <v>458.0393284674883</v>
          </cell>
          <cell r="R109">
            <v>458.35640899658205</v>
          </cell>
          <cell r="S109">
            <v>459.01957742178445</v>
          </cell>
          <cell r="T109">
            <v>459.24763534176344</v>
          </cell>
          <cell r="U109">
            <v>465.69227208924292</v>
          </cell>
          <cell r="V109">
            <v>466.94058912491801</v>
          </cell>
          <cell r="W109">
            <v>467.95184595429902</v>
          </cell>
          <cell r="X109">
            <v>472.22293068373205</v>
          </cell>
          <cell r="Y109">
            <v>474.99563486874104</v>
          </cell>
          <cell r="Z109">
            <v>479.85786973285673</v>
          </cell>
          <cell r="AA109">
            <v>479.02065710556508</v>
          </cell>
          <cell r="AB109">
            <v>482.51954571998118</v>
          </cell>
          <cell r="AC109">
            <v>480.38600386333468</v>
          </cell>
          <cell r="AD109">
            <v>483.59381855356696</v>
          </cell>
          <cell r="AE109">
            <v>478.24245946633812</v>
          </cell>
          <cell r="AF109">
            <v>473.29020173907281</v>
          </cell>
          <cell r="AG109">
            <v>466.36644330883024</v>
          </cell>
          <cell r="AH109">
            <v>465.8603147671223</v>
          </cell>
          <cell r="AI109">
            <v>474.243443834424</v>
          </cell>
          <cell r="AJ109">
            <v>486.30050597226619</v>
          </cell>
          <cell r="AK109">
            <v>491.87092069315906</v>
          </cell>
          <cell r="AL109">
            <v>494.84567619323735</v>
          </cell>
          <cell r="AM109">
            <v>500.8171927821636</v>
          </cell>
          <cell r="AN109">
            <v>502.40259542763232</v>
          </cell>
          <cell r="AO109">
            <v>504.74819113969801</v>
          </cell>
          <cell r="AP109">
            <v>500.07300378012661</v>
          </cell>
          <cell r="AQ109">
            <v>497.90545328629014</v>
          </cell>
          <cell r="AR109">
            <v>499.471851105094</v>
          </cell>
          <cell r="AS109">
            <v>487.80588829493524</v>
          </cell>
          <cell r="AT109">
            <v>488.4390490990877</v>
          </cell>
          <cell r="AU109">
            <v>486.95167134904858</v>
          </cell>
          <cell r="AV109">
            <v>480.44701935946938</v>
          </cell>
          <cell r="AW109">
            <v>485.28724863481523</v>
          </cell>
          <cell r="AX109">
            <v>483.48479086375238</v>
          </cell>
          <cell r="AY109">
            <v>481.69933741128443</v>
          </cell>
          <cell r="AZ109">
            <v>469.59926434993747</v>
          </cell>
          <cell r="BA109">
            <v>460.30190309464933</v>
          </cell>
          <cell r="BB109">
            <v>455.78175511050222</v>
          </cell>
          <cell r="BC109">
            <v>464.40294463813308</v>
          </cell>
          <cell r="BD109">
            <v>485.51730706286429</v>
          </cell>
          <cell r="BE109">
            <v>497.32930696213242</v>
          </cell>
          <cell r="BF109">
            <v>509.5274049189091</v>
          </cell>
          <cell r="BG109">
            <v>511.54891832363603</v>
          </cell>
          <cell r="BH109">
            <v>512.88525771439072</v>
          </cell>
          <cell r="BI109">
            <v>510.36761830830574</v>
          </cell>
          <cell r="BJ109">
            <v>514.93977950227259</v>
          </cell>
          <cell r="BK109">
            <v>538.65480241799355</v>
          </cell>
          <cell r="BL109">
            <v>553.72462970924369</v>
          </cell>
          <cell r="BM109">
            <v>554.26076587200168</v>
          </cell>
          <cell r="BN109">
            <v>551.04394889545438</v>
          </cell>
          <cell r="BO109">
            <v>553.62360405170909</v>
          </cell>
          <cell r="BP109">
            <v>556.20325920796392</v>
          </cell>
          <cell r="BQ109">
            <v>557.20451349699499</v>
          </cell>
          <cell r="BR109">
            <v>559.85018541955947</v>
          </cell>
          <cell r="BS109">
            <v>549.48155209279059</v>
          </cell>
          <cell r="BT109">
            <v>537.88060579490661</v>
          </cell>
          <cell r="BU109">
            <v>532.45622816312311</v>
          </cell>
          <cell r="BV109">
            <v>535.09989957761775</v>
          </cell>
          <cell r="BW109">
            <v>534.1806661194563</v>
          </cell>
          <cell r="BX109">
            <v>534.25368466401108</v>
          </cell>
          <cell r="BY109">
            <v>531.20290985727308</v>
          </cell>
          <cell r="BZ109">
            <v>519.2578761713504</v>
          </cell>
          <cell r="CA109">
            <v>518.25062035810947</v>
          </cell>
          <cell r="CB109">
            <v>509.5274049189091</v>
          </cell>
          <cell r="CC109">
            <v>506.34959784972671</v>
          </cell>
          <cell r="CD109">
            <v>504.98925236213205</v>
          </cell>
          <cell r="CE109">
            <v>510.74371382546423</v>
          </cell>
          <cell r="CF109">
            <v>514.06355696761602</v>
          </cell>
          <cell r="CG109">
            <v>514.28161234724519</v>
          </cell>
          <cell r="CH109">
            <v>514.45265578722956</v>
          </cell>
          <cell r="CI109">
            <v>509.68744556450844</v>
          </cell>
          <cell r="CJ109">
            <v>502.99174505424497</v>
          </cell>
          <cell r="CK109">
            <v>504.29507606184478</v>
          </cell>
          <cell r="CL109">
            <v>492.33303805732731</v>
          </cell>
          <cell r="CM109">
            <v>496.83118045270442</v>
          </cell>
          <cell r="CN109">
            <v>516.67722076106077</v>
          </cell>
          <cell r="CO109">
            <v>523.98307623267181</v>
          </cell>
          <cell r="CP109">
            <v>531.6320188382864</v>
          </cell>
          <cell r="CQ109">
            <v>547.46303945016859</v>
          </cell>
          <cell r="CR109">
            <v>554.10072522640235</v>
          </cell>
          <cell r="CS109">
            <v>549.74361864995956</v>
          </cell>
          <cell r="CT109">
            <v>550.79088462460038</v>
          </cell>
          <cell r="CU109">
            <v>546.27673816466336</v>
          </cell>
          <cell r="CV109">
            <v>549.2384903622866</v>
          </cell>
          <cell r="CW109">
            <v>544.25422450590133</v>
          </cell>
          <cell r="CX109">
            <v>546.16771047484872</v>
          </cell>
          <cell r="CY109">
            <v>540.59529524588584</v>
          </cell>
          <cell r="CZ109">
            <v>543.39400603580475</v>
          </cell>
          <cell r="DA109">
            <v>549.02743676090245</v>
          </cell>
          <cell r="DB109">
            <v>529.82556005108358</v>
          </cell>
          <cell r="DC109">
            <v>516.2871216874122</v>
          </cell>
          <cell r="DD109">
            <v>511.13881416928768</v>
          </cell>
          <cell r="DE109">
            <v>486.44954382348061</v>
          </cell>
          <cell r="DF109">
            <v>475.40173800694942</v>
          </cell>
          <cell r="DG109">
            <v>452.97504228830337</v>
          </cell>
          <cell r="DH109">
            <v>454.68947770428656</v>
          </cell>
          <cell r="DI109">
            <v>414.32022510588166</v>
          </cell>
          <cell r="DJ109">
            <v>409.70605324244497</v>
          </cell>
          <cell r="DK109">
            <v>410.32921150624753</v>
          </cell>
          <cell r="DL109">
            <v>369.11274374020098</v>
          </cell>
          <cell r="DM109">
            <v>357.09969277989865</v>
          </cell>
          <cell r="DN109">
            <v>352.05041041123866</v>
          </cell>
          <cell r="DO109">
            <v>355.50428759407998</v>
          </cell>
          <cell r="DP109">
            <v>359.47229535090918</v>
          </cell>
          <cell r="DQ109">
            <v>355.30823780322078</v>
          </cell>
          <cell r="DR109">
            <v>337.82179676342008</v>
          </cell>
          <cell r="DS109">
            <v>328.59245278251171</v>
          </cell>
          <cell r="DT109">
            <v>319.27408619248865</v>
          </cell>
          <cell r="DU109">
            <v>316.73544145166869</v>
          </cell>
          <cell r="DV109">
            <v>307.50809797883034</v>
          </cell>
          <cell r="DW109">
            <v>311.02899218201634</v>
          </cell>
          <cell r="DX109">
            <v>310.02073611474037</v>
          </cell>
          <cell r="DY109">
            <v>311.86820531737806</v>
          </cell>
          <cell r="DZ109">
            <v>309.90670715475079</v>
          </cell>
          <cell r="EA109">
            <v>312.64340219449997</v>
          </cell>
          <cell r="EB109">
            <v>316.17629944610599</v>
          </cell>
          <cell r="EC109">
            <v>319.5471555440426</v>
          </cell>
          <cell r="ED109">
            <v>323.94627278995512</v>
          </cell>
          <cell r="EE109">
            <v>324.0232923506498</v>
          </cell>
          <cell r="EF109">
            <v>322.51390901184084</v>
          </cell>
          <cell r="EG109">
            <v>320.96451551163193</v>
          </cell>
          <cell r="EH109">
            <v>320.93950916075704</v>
          </cell>
          <cell r="EI109">
            <v>326.42290178060529</v>
          </cell>
          <cell r="EJ109">
            <v>336.51446473968025</v>
          </cell>
          <cell r="EK109">
            <v>335.94732070183755</v>
          </cell>
          <cell r="EL109">
            <v>333.95881568026545</v>
          </cell>
          <cell r="EM109">
            <v>336.09135728287691</v>
          </cell>
          <cell r="EN109">
            <v>335.52321299099918</v>
          </cell>
          <cell r="EO109">
            <v>339.19214479136468</v>
          </cell>
          <cell r="EP109">
            <v>332.44243056321142</v>
          </cell>
          <cell r="EQ109">
            <v>329.68573044276235</v>
          </cell>
          <cell r="ER109">
            <v>325.48466349577905</v>
          </cell>
          <cell r="ES109">
            <v>326.19984513080124</v>
          </cell>
          <cell r="ET109">
            <v>327.58919798541064</v>
          </cell>
          <cell r="EU109">
            <v>344.71454731857779</v>
          </cell>
          <cell r="EV109">
            <v>362.65510369026657</v>
          </cell>
          <cell r="EW109">
            <v>373.18777867877486</v>
          </cell>
          <cell r="EX109">
            <v>367.40731061053276</v>
          </cell>
          <cell r="EY109">
            <v>366.67412440288069</v>
          </cell>
          <cell r="EZ109">
            <v>364.4415573967695</v>
          </cell>
          <cell r="FA109">
            <v>360.82363855218892</v>
          </cell>
          <cell r="FB109">
            <v>361.42179046511649</v>
          </cell>
          <cell r="FC109">
            <v>361.16172441601753</v>
          </cell>
          <cell r="FD109">
            <v>359.67534692001345</v>
          </cell>
          <cell r="FE109">
            <v>361.52581688475613</v>
          </cell>
          <cell r="FF109">
            <v>356.32749666488172</v>
          </cell>
          <cell r="FG109">
            <v>354.01590959000589</v>
          </cell>
          <cell r="FH109">
            <v>349.47975754129891</v>
          </cell>
          <cell r="FI109">
            <v>358.87014242184159</v>
          </cell>
          <cell r="FJ109">
            <v>357.32975120794771</v>
          </cell>
          <cell r="FK109">
            <v>357.46578575670719</v>
          </cell>
          <cell r="FL109">
            <v>356.34150022137163</v>
          </cell>
          <cell r="FM109">
            <v>355.24222103691102</v>
          </cell>
          <cell r="FN109">
            <v>358.01992649209495</v>
          </cell>
          <cell r="FO109">
            <v>359.1032016119957</v>
          </cell>
          <cell r="FP109">
            <v>353.51878333461281</v>
          </cell>
          <cell r="FQ109">
            <v>357.30874587321284</v>
          </cell>
          <cell r="FR109">
            <v>356.69158913362025</v>
          </cell>
          <cell r="FS109">
            <v>360.63058952343465</v>
          </cell>
          <cell r="FT109">
            <v>357.12669963884355</v>
          </cell>
          <cell r="FU109">
            <v>360.33751509118076</v>
          </cell>
          <cell r="FV109">
            <v>360.91166090726853</v>
          </cell>
          <cell r="FW109">
            <v>361.80588801455497</v>
          </cell>
          <cell r="FX109">
            <v>365.36979314124585</v>
          </cell>
          <cell r="FY109">
            <v>372.92771262967591</v>
          </cell>
          <cell r="FZ109">
            <v>366.12198417556283</v>
          </cell>
          <cell r="GA109">
            <v>369.91194671416281</v>
          </cell>
          <cell r="GB109">
            <v>372.48660060024264</v>
          </cell>
          <cell r="GC109">
            <v>373.73291712784766</v>
          </cell>
          <cell r="GD109">
            <v>378.50212836670875</v>
          </cell>
          <cell r="GE109">
            <v>383.00027076208596</v>
          </cell>
          <cell r="GF109">
            <v>386.78023076033594</v>
          </cell>
          <cell r="GG109">
            <v>382.09003959023954</v>
          </cell>
          <cell r="GH109">
            <v>383.87749355077739</v>
          </cell>
          <cell r="GI109">
            <v>381.5148935201168</v>
          </cell>
          <cell r="GJ109">
            <v>379.44036665153504</v>
          </cell>
          <cell r="GK109">
            <v>380.01751322972774</v>
          </cell>
          <cell r="GL109">
            <v>382.65318261194227</v>
          </cell>
          <cell r="GM109">
            <v>377.23580675840378</v>
          </cell>
          <cell r="GN109">
            <v>371.19227187895774</v>
          </cell>
          <cell r="GO109">
            <v>370.89219566845895</v>
          </cell>
          <cell r="GP109">
            <v>372.21753226482866</v>
          </cell>
          <cell r="GQ109">
            <v>370.81817686986921</v>
          </cell>
          <cell r="GR109">
            <v>376.41459819567206</v>
          </cell>
          <cell r="GS109">
            <v>371.49934986770148</v>
          </cell>
          <cell r="GT109">
            <v>381.47288285064695</v>
          </cell>
          <cell r="GU109">
            <v>389.50892376780513</v>
          </cell>
          <cell r="GV109">
            <v>393.62997039198871</v>
          </cell>
          <cell r="GW109">
            <v>387.53942357289787</v>
          </cell>
          <cell r="GX109">
            <v>384.17256849110123</v>
          </cell>
          <cell r="GY109">
            <v>383.89149710726736</v>
          </cell>
          <cell r="GZ109">
            <v>390.3791447782516</v>
          </cell>
          <cell r="HA109">
            <v>397.90405588352678</v>
          </cell>
          <cell r="HB109">
            <v>392.14959442019466</v>
          </cell>
          <cell r="HC109">
            <v>391.87752532267575</v>
          </cell>
          <cell r="HD109">
            <v>389.98304418039322</v>
          </cell>
          <cell r="HE109">
            <v>394.20111544597148</v>
          </cell>
          <cell r="HF109">
            <v>397.96107036352157</v>
          </cell>
          <cell r="HG109">
            <v>395.73650538969042</v>
          </cell>
          <cell r="HH109">
            <v>398.72126343011854</v>
          </cell>
          <cell r="HI109">
            <v>403.31442995882031</v>
          </cell>
          <cell r="HJ109">
            <v>396.92480718326567</v>
          </cell>
          <cell r="HK109">
            <v>412.09265936994552</v>
          </cell>
          <cell r="HL109">
            <v>421.87214307010174</v>
          </cell>
          <cell r="HM109">
            <v>424.11071160042286</v>
          </cell>
          <cell r="HN109">
            <v>420.45578335654733</v>
          </cell>
          <cell r="HO109">
            <v>420.20471959376334</v>
          </cell>
          <cell r="HP109">
            <v>417.86112438976767</v>
          </cell>
          <cell r="HQ109">
            <v>414.95838718020917</v>
          </cell>
          <cell r="HR109">
            <v>416.97890033090113</v>
          </cell>
          <cell r="HS109">
            <v>416.50978118848798</v>
          </cell>
          <cell r="HT109">
            <v>414.97339099073412</v>
          </cell>
          <cell r="HU109">
            <v>415.36649082648756</v>
          </cell>
          <cell r="HV109">
            <v>413.82910037469861</v>
          </cell>
          <cell r="HW109">
            <v>406.37420705187321</v>
          </cell>
          <cell r="HX109">
            <v>404.66377265202999</v>
          </cell>
          <cell r="HY109">
            <v>397.9300624884367</v>
          </cell>
          <cell r="HZ109">
            <v>398.90130915641788</v>
          </cell>
          <cell r="IA109">
            <v>397.62898602390294</v>
          </cell>
          <cell r="IB109">
            <v>391.48342523288727</v>
          </cell>
          <cell r="IC109">
            <v>389.74198295795912</v>
          </cell>
          <cell r="ID109">
            <v>382.93725475788113</v>
          </cell>
          <cell r="IE109">
            <v>391.62646155989171</v>
          </cell>
          <cell r="IF109">
            <v>407.87658861243727</v>
          </cell>
          <cell r="IG109">
            <v>407.22742374372484</v>
          </cell>
          <cell r="IH109">
            <v>401.14287844884393</v>
          </cell>
          <cell r="II109">
            <v>407.7425545717478</v>
          </cell>
          <cell r="IJ109">
            <v>397.99107798457146</v>
          </cell>
          <cell r="IK109">
            <v>410.02513427960872</v>
          </cell>
          <cell r="IL109">
            <v>416.77184774565694</v>
          </cell>
          <cell r="IM109">
            <v>413.6190470273495</v>
          </cell>
          <cell r="IN109">
            <v>407.64452967631814</v>
          </cell>
          <cell r="IO109">
            <v>411.34446935176851</v>
          </cell>
          <cell r="IP109">
            <v>412.35572618114946</v>
          </cell>
          <cell r="IQ109">
            <v>408.12265110504626</v>
          </cell>
          <cell r="IR109">
            <v>405.74504726386073</v>
          </cell>
          <cell r="IS109">
            <v>402.05811089086535</v>
          </cell>
          <cell r="IT109">
            <v>411.74457096576691</v>
          </cell>
          <cell r="IU109">
            <v>416.49777814006808</v>
          </cell>
          <cell r="IV109">
            <v>417.95314776098724</v>
          </cell>
          <cell r="IW109">
            <v>421.23898226594923</v>
          </cell>
          <cell r="IX109">
            <v>426.90542137420181</v>
          </cell>
          <cell r="IY109">
            <v>419.95665659308435</v>
          </cell>
          <cell r="IZ109">
            <v>416.20070269167428</v>
          </cell>
          <cell r="JA109">
            <v>415.81060361802577</v>
          </cell>
          <cell r="JB109">
            <v>418.31924073779584</v>
          </cell>
          <cell r="JC109">
            <v>415.30247456824782</v>
          </cell>
          <cell r="JD109">
            <v>422.78037373387815</v>
          </cell>
          <cell r="JE109">
            <v>422.29325001883507</v>
          </cell>
          <cell r="JF109">
            <v>423.77562649869918</v>
          </cell>
          <cell r="JG109">
            <v>413.49401527297499</v>
          </cell>
          <cell r="JH109">
            <v>405.6160144933462</v>
          </cell>
          <cell r="JI109">
            <v>402.2961713511944</v>
          </cell>
          <cell r="JJ109">
            <v>400.1036145064831</v>
          </cell>
          <cell r="JK109">
            <v>394.7062437336445</v>
          </cell>
          <cell r="JL109">
            <v>390.53518440771103</v>
          </cell>
          <cell r="JM109">
            <v>387.41639232659338</v>
          </cell>
          <cell r="JN109">
            <v>395.04733035957815</v>
          </cell>
          <cell r="JO109">
            <v>399.08535589885707</v>
          </cell>
          <cell r="JP109">
            <v>399.45344938373563</v>
          </cell>
          <cell r="JQ109">
            <v>397.41093064427378</v>
          </cell>
          <cell r="JR109">
            <v>396.28064358472824</v>
          </cell>
          <cell r="JS109">
            <v>394.91529682695864</v>
          </cell>
          <cell r="JT109">
            <v>389.38589252150058</v>
          </cell>
          <cell r="JU109">
            <v>392.73074201452727</v>
          </cell>
          <cell r="JV109">
            <v>391.00030253398421</v>
          </cell>
          <cell r="JW109">
            <v>391.67247324550152</v>
          </cell>
          <cell r="JX109">
            <v>399.74652381598946</v>
          </cell>
          <cell r="JY109">
            <v>404.97285114884374</v>
          </cell>
          <cell r="JZ109">
            <v>402.70727575957778</v>
          </cell>
          <cell r="KA109">
            <v>398.96832617676262</v>
          </cell>
          <cell r="KB109">
            <v>406.7332982504368</v>
          </cell>
          <cell r="KC109">
            <v>406.85833000481131</v>
          </cell>
          <cell r="KD109">
            <v>407.46748471212385</v>
          </cell>
          <cell r="KE109">
            <v>400.59173847556116</v>
          </cell>
          <cell r="KF109">
            <v>402.58124375116824</v>
          </cell>
          <cell r="KG109">
            <v>405.12989103233815</v>
          </cell>
          <cell r="KH109">
            <v>405.96310264348983</v>
          </cell>
          <cell r="KI109">
            <v>405.68803278386594</v>
          </cell>
          <cell r="KJ109">
            <v>401.16388378357891</v>
          </cell>
          <cell r="KK109">
            <v>398.13011329543588</v>
          </cell>
          <cell r="KL109">
            <v>400.19863863980765</v>
          </cell>
          <cell r="KM109">
            <v>404.38170101416108</v>
          </cell>
          <cell r="KN109">
            <v>414.86036228477957</v>
          </cell>
          <cell r="KO109">
            <v>423.63259017169474</v>
          </cell>
          <cell r="KP109">
            <v>434.02422934126855</v>
          </cell>
          <cell r="KQ109">
            <v>437.72817003285888</v>
          </cell>
          <cell r="KR109">
            <v>438.42134607911112</v>
          </cell>
          <cell r="KS109">
            <v>439.55863491690161</v>
          </cell>
          <cell r="KT109">
            <v>448.7649730550051</v>
          </cell>
          <cell r="KU109">
            <v>456.74299923813345</v>
          </cell>
          <cell r="KV109">
            <v>459.09159571230413</v>
          </cell>
          <cell r="KW109">
            <v>456.60696468937397</v>
          </cell>
          <cell r="KX109">
            <v>458.49344379937651</v>
          </cell>
          <cell r="KY109">
            <v>464.84505692160127</v>
          </cell>
          <cell r="KZ109">
            <v>462.21838982570171</v>
          </cell>
          <cell r="LA109">
            <v>459.90480224275592</v>
          </cell>
          <cell r="LB109">
            <v>460.15386549746989</v>
          </cell>
          <cell r="LC109">
            <v>456.97705868232248</v>
          </cell>
          <cell r="LD109">
            <v>449.63419381141659</v>
          </cell>
          <cell r="LE109">
            <v>450.31336630117892</v>
          </cell>
          <cell r="LF109">
            <v>439.33657852113248</v>
          </cell>
          <cell r="LG109">
            <v>431.27453099906444</v>
          </cell>
          <cell r="LH109">
            <v>433.01497301995749</v>
          </cell>
          <cell r="LI109">
            <v>434.0882455995083</v>
          </cell>
          <cell r="LJ109">
            <v>430.71638924753671</v>
          </cell>
          <cell r="LK109">
            <v>431.76565573024749</v>
          </cell>
          <cell r="LL109">
            <v>427.099470656991</v>
          </cell>
          <cell r="LM109">
            <v>426.79139241421223</v>
          </cell>
          <cell r="LN109">
            <v>420.57381333267688</v>
          </cell>
          <cell r="LO109">
            <v>422.1912241072655</v>
          </cell>
          <cell r="LP109">
            <v>408.4077235050201</v>
          </cell>
          <cell r="LQ109">
            <v>403.98259965419771</v>
          </cell>
          <cell r="LR109">
            <v>396.03658160018921</v>
          </cell>
          <cell r="LS109">
            <v>399.629494093895</v>
          </cell>
          <cell r="LT109">
            <v>404.53974115169052</v>
          </cell>
          <cell r="LU109">
            <v>401.78104052317138</v>
          </cell>
          <cell r="LV109">
            <v>405.24992151653765</v>
          </cell>
          <cell r="LW109">
            <v>407.30444330441952</v>
          </cell>
          <cell r="LX109">
            <v>405.07287655234342</v>
          </cell>
          <cell r="LY109">
            <v>402.49722241222855</v>
          </cell>
          <cell r="LZ109">
            <v>398.71226114380357</v>
          </cell>
          <cell r="MA109">
            <v>403.53448584651949</v>
          </cell>
          <cell r="MB109">
            <v>400.25865388190743</v>
          </cell>
          <cell r="MC109">
            <v>404.2656715461016</v>
          </cell>
          <cell r="MD109">
            <v>407.2224224735499</v>
          </cell>
          <cell r="ME109">
            <v>411.3694757026434</v>
          </cell>
          <cell r="MF109">
            <v>419.11244218754763</v>
          </cell>
          <cell r="MG109">
            <v>426.24925472724442</v>
          </cell>
          <cell r="MH109">
            <v>425.3610291441679</v>
          </cell>
          <cell r="MI109">
            <v>425.13897274839877</v>
          </cell>
          <cell r="MJ109">
            <v>425.5650809673071</v>
          </cell>
          <cell r="MK109">
            <v>429.17499777960774</v>
          </cell>
          <cell r="ML109">
            <v>428.45681538248061</v>
          </cell>
          <cell r="MM109">
            <v>446.39337073802943</v>
          </cell>
          <cell r="MN109">
            <v>445.15505624270435</v>
          </cell>
          <cell r="MO109">
            <v>462.11136264395719</v>
          </cell>
          <cell r="MP109">
            <v>466.54648903512953</v>
          </cell>
          <cell r="MQ109">
            <v>468.78605781948562</v>
          </cell>
          <cell r="MR109">
            <v>474.84959777963161</v>
          </cell>
          <cell r="MS109">
            <v>479.9158844668865</v>
          </cell>
          <cell r="MT109">
            <v>470.77756360316278</v>
          </cell>
          <cell r="MU109">
            <v>465.25316056787966</v>
          </cell>
          <cell r="MV109">
            <v>452.10782203996183</v>
          </cell>
          <cell r="MW109">
            <v>446.14830849945548</v>
          </cell>
          <cell r="MX109">
            <v>445.24707961392403</v>
          </cell>
          <cell r="MY109">
            <v>446.78547031974796</v>
          </cell>
          <cell r="MZ109">
            <v>445.51714820337293</v>
          </cell>
          <cell r="NA109">
            <v>451.7287257606983</v>
          </cell>
          <cell r="NB109">
            <v>458.14535539519784</v>
          </cell>
          <cell r="NC109">
            <v>460.46494450235366</v>
          </cell>
          <cell r="ND109">
            <v>462.66650363337993</v>
          </cell>
          <cell r="NE109">
            <v>459.74276108908651</v>
          </cell>
          <cell r="NF109">
            <v>451.52567419159413</v>
          </cell>
          <cell r="NG109">
            <v>444.01576689684396</v>
          </cell>
          <cell r="NH109">
            <v>443.95675190877915</v>
          </cell>
          <cell r="NI109">
            <v>441.61215645074844</v>
          </cell>
          <cell r="NJ109">
            <v>436.79793378031258</v>
          </cell>
          <cell r="NK109">
            <v>439.29056683552261</v>
          </cell>
          <cell r="NL109">
            <v>451.61669730877878</v>
          </cell>
          <cell r="NM109">
            <v>462.03934435343746</v>
          </cell>
          <cell r="NN109">
            <v>466.60250326108928</v>
          </cell>
          <cell r="NO109">
            <v>466.20740291726588</v>
          </cell>
          <cell r="NP109">
            <v>465.23915701138969</v>
          </cell>
          <cell r="NQ109">
            <v>465.98234575939176</v>
          </cell>
          <cell r="NR109">
            <v>469.42522014784811</v>
          </cell>
          <cell r="NS109">
            <v>473.15816820645335</v>
          </cell>
          <cell r="NT109">
            <v>476.08891252899173</v>
          </cell>
          <cell r="NU109">
            <v>474.03639124917981</v>
          </cell>
          <cell r="NV109">
            <v>492.12598547208307</v>
          </cell>
          <cell r="NW109">
            <v>500.21904086923598</v>
          </cell>
          <cell r="NX109">
            <v>502.41559873008731</v>
          </cell>
          <cell r="NY109">
            <v>496.44808315730097</v>
          </cell>
          <cell r="NZ109">
            <v>489.21224546813966</v>
          </cell>
          <cell r="OA109">
            <v>488.30301455032821</v>
          </cell>
          <cell r="OB109">
            <v>485.58132332110409</v>
          </cell>
          <cell r="OC109">
            <v>488.74212607169153</v>
          </cell>
          <cell r="OD109">
            <v>491.12973245322706</v>
          </cell>
          <cell r="OE109">
            <v>494.73564824938774</v>
          </cell>
          <cell r="OF109">
            <v>495.68889034473892</v>
          </cell>
          <cell r="OG109">
            <v>494.21051488101483</v>
          </cell>
          <cell r="OH109">
            <v>486.1454665968418</v>
          </cell>
          <cell r="OI109">
            <v>488.42304503452777</v>
          </cell>
          <cell r="OJ109">
            <v>482.72859881329538</v>
          </cell>
          <cell r="OK109">
            <v>483.77386427986625</v>
          </cell>
          <cell r="OL109">
            <v>483.7488579289913</v>
          </cell>
          <cell r="OM109">
            <v>485.93141223335266</v>
          </cell>
          <cell r="ON109">
            <v>495.60987027597423</v>
          </cell>
          <cell r="OO109">
            <v>498.7326633732319</v>
          </cell>
          <cell r="OP109">
            <v>511.57492492854595</v>
          </cell>
          <cell r="OQ109">
            <v>509.90650119817258</v>
          </cell>
          <cell r="OR109">
            <v>509.65043616521359</v>
          </cell>
          <cell r="OS109">
            <v>519.04082104575639</v>
          </cell>
          <cell r="OT109">
            <v>524.23814101159576</v>
          </cell>
          <cell r="OU109">
            <v>535.14391075515755</v>
          </cell>
          <cell r="OV109">
            <v>538.29771172749986</v>
          </cell>
          <cell r="OW109">
            <v>536.56027046871179</v>
          </cell>
          <cell r="OX109">
            <v>539.67006026351453</v>
          </cell>
          <cell r="OY109">
            <v>534.86884089553348</v>
          </cell>
          <cell r="OZ109">
            <v>527.00084265625469</v>
          </cell>
          <cell r="PA109">
            <v>527.48996687936778</v>
          </cell>
          <cell r="PB109">
            <v>524.17412475335607</v>
          </cell>
          <cell r="PC109">
            <v>528.64125927364819</v>
          </cell>
          <cell r="PD109">
            <v>522.72975792682166</v>
          </cell>
          <cell r="PE109">
            <v>525.19538412308691</v>
          </cell>
          <cell r="PF109">
            <v>523.00782854855061</v>
          </cell>
          <cell r="PG109">
            <v>520.96831057119368</v>
          </cell>
          <cell r="PH109">
            <v>520.40816831159589</v>
          </cell>
          <cell r="PI109">
            <v>521.57146375429625</v>
          </cell>
          <cell r="PJ109">
            <v>515.96003861796851</v>
          </cell>
          <cell r="PK109">
            <v>524.9553231546879</v>
          </cell>
          <cell r="PL109">
            <v>538.37373103415962</v>
          </cell>
          <cell r="PM109">
            <v>540.25720938205723</v>
          </cell>
          <cell r="PN109">
            <v>534.11464935314655</v>
          </cell>
          <cell r="PO109">
            <v>535.53901109898095</v>
          </cell>
          <cell r="PP109">
            <v>519.60396406745906</v>
          </cell>
          <cell r="PQ109">
            <v>512.69120843160158</v>
          </cell>
          <cell r="PR109">
            <v>505.20430697965622</v>
          </cell>
          <cell r="PS109">
            <v>500.14402181661131</v>
          </cell>
          <cell r="PT109">
            <v>496.19901990258694</v>
          </cell>
          <cell r="PU109">
            <v>494.08148211050036</v>
          </cell>
          <cell r="PV109">
            <v>490.91467783570289</v>
          </cell>
          <cell r="PW109">
            <v>486.38752807331088</v>
          </cell>
          <cell r="PX109">
            <v>491.12573143708704</v>
          </cell>
          <cell r="PY109">
            <v>487.94392335176468</v>
          </cell>
          <cell r="PZ109">
            <v>490.66461432695388</v>
          </cell>
          <cell r="QA109">
            <v>493.97245442068572</v>
          </cell>
          <cell r="QB109">
            <v>487.11271224868295</v>
          </cell>
          <cell r="QC109">
            <v>480.74909607803824</v>
          </cell>
          <cell r="QD109">
            <v>477.67831619060041</v>
          </cell>
          <cell r="QE109">
            <v>458.13035158467295</v>
          </cell>
          <cell r="QF109">
            <v>456.06282649433615</v>
          </cell>
          <cell r="QG109">
            <v>459.12660460352896</v>
          </cell>
          <cell r="QH109">
            <v>454.64646678078174</v>
          </cell>
          <cell r="QI109">
            <v>447.86574467754366</v>
          </cell>
          <cell r="QJ109">
            <v>450.91051796007156</v>
          </cell>
          <cell r="QK109">
            <v>452.06781187856194</v>
          </cell>
          <cell r="QL109">
            <v>454.62146042990679</v>
          </cell>
          <cell r="QM109">
            <v>455.30763469791412</v>
          </cell>
          <cell r="QN109">
            <v>461.13911572194098</v>
          </cell>
          <cell r="QO109">
            <v>465.4672149313688</v>
          </cell>
          <cell r="QP109">
            <v>467.74779413115982</v>
          </cell>
          <cell r="QQ109">
            <v>468.42496611285208</v>
          </cell>
          <cell r="QR109">
            <v>469.1481497801542</v>
          </cell>
          <cell r="QS109">
            <v>461.50020742857453</v>
          </cell>
          <cell r="QT109">
            <v>459.06858986949919</v>
          </cell>
          <cell r="QU109">
            <v>458.46043541622163</v>
          </cell>
          <cell r="QV109">
            <v>451.02554717409612</v>
          </cell>
          <cell r="QW109">
            <v>447.78972537088396</v>
          </cell>
          <cell r="QX109">
            <v>450.21434115171434</v>
          </cell>
          <cell r="QY109">
            <v>447.67269564878944</v>
          </cell>
          <cell r="QZ109">
            <v>445.95525947070121</v>
          </cell>
          <cell r="RA109">
            <v>444.6469271929264</v>
          </cell>
          <cell r="RB109">
            <v>442.9354925390482</v>
          </cell>
          <cell r="RC109">
            <v>438.47035852682586</v>
          </cell>
          <cell r="RD109">
            <v>431.18250762784481</v>
          </cell>
          <cell r="RE109">
            <v>430.39830846440793</v>
          </cell>
          <cell r="RF109">
            <v>431.72264480674266</v>
          </cell>
          <cell r="RG109">
            <v>424.22774132251737</v>
          </cell>
          <cell r="RH109">
            <v>427.56458878326418</v>
          </cell>
          <cell r="RI109">
            <v>432.30879367125033</v>
          </cell>
          <cell r="RJ109">
            <v>436.98898230099678</v>
          </cell>
          <cell r="RK109">
            <v>433.26803729081155</v>
          </cell>
          <cell r="RL109">
            <v>434.7364102141857</v>
          </cell>
          <cell r="RM109">
            <v>431.94570145654677</v>
          </cell>
          <cell r="RN109">
            <v>431.01246444189553</v>
          </cell>
          <cell r="RO109">
            <v>426.49431696581843</v>
          </cell>
          <cell r="RP109">
            <v>425.57208274555205</v>
          </cell>
          <cell r="RQ109">
            <v>430.22426426231863</v>
          </cell>
          <cell r="RR109">
            <v>427.09847040295602</v>
          </cell>
          <cell r="RS109">
            <v>423.80763462781903</v>
          </cell>
          <cell r="RT109">
            <v>426.59934363949299</v>
          </cell>
          <cell r="RU109">
            <v>430.64537121105195</v>
          </cell>
          <cell r="RV109">
            <v>433.34605710554121</v>
          </cell>
          <cell r="RW109">
            <v>436.65989872348308</v>
          </cell>
          <cell r="RX109">
            <v>439.00549443554877</v>
          </cell>
          <cell r="RY109">
            <v>437.77118095636371</v>
          </cell>
          <cell r="RZ109">
            <v>440.80695195257664</v>
          </cell>
          <cell r="SA109">
            <v>441.22205737709999</v>
          </cell>
          <cell r="SB109">
            <v>443.16855172920225</v>
          </cell>
          <cell r="SC109">
            <v>437.73417155706881</v>
          </cell>
          <cell r="SD109">
            <v>435.88570210039614</v>
          </cell>
          <cell r="SE109">
            <v>434.99547600924967</v>
          </cell>
          <cell r="SF109">
            <v>432.49384066772461</v>
          </cell>
          <cell r="SG109">
            <v>428.45581512844558</v>
          </cell>
          <cell r="SH109">
            <v>424.86590339684483</v>
          </cell>
          <cell r="SI109">
            <v>426.72037437772752</v>
          </cell>
          <cell r="SJ109">
            <v>429.23601327574255</v>
          </cell>
          <cell r="SK109">
            <v>429.11098152136805</v>
          </cell>
          <cell r="SL109">
            <v>429.02495967435834</v>
          </cell>
          <cell r="SM109">
            <v>428.87192080700396</v>
          </cell>
          <cell r="SN109">
            <v>433.17801442766188</v>
          </cell>
          <cell r="TJ109" t="str">
            <v>UTILS</v>
          </cell>
        </row>
        <row r="110">
          <cell r="A110" t="str">
            <v>USF2893TAF33 Corp</v>
          </cell>
          <cell r="B110" t="str">
            <v>EDF 5 1/4 PERP nc-23</v>
          </cell>
          <cell r="C110" t="str">
            <v>USF2893TAF33</v>
          </cell>
          <cell r="D110">
            <v>276.21600000000001</v>
          </cell>
          <cell r="E110">
            <v>269.85399999999998</v>
          </cell>
          <cell r="F110">
            <v>269.92399999999998</v>
          </cell>
          <cell r="G110">
            <v>268.32600000000002</v>
          </cell>
          <cell r="H110">
            <v>278.28399999999999</v>
          </cell>
          <cell r="I110">
            <v>293.22699999999998</v>
          </cell>
          <cell r="J110">
            <v>301.15300000000002</v>
          </cell>
          <cell r="K110">
            <v>312.15199999999999</v>
          </cell>
          <cell r="L110">
            <v>320.13299999999998</v>
          </cell>
          <cell r="M110">
            <v>332.20499999999998</v>
          </cell>
          <cell r="N110">
            <v>341.48</v>
          </cell>
          <cell r="O110">
            <v>352.66500000000002</v>
          </cell>
          <cell r="P110">
            <v>355.00799999999998</v>
          </cell>
          <cell r="Q110">
            <v>349.77699999999999</v>
          </cell>
          <cell r="R110">
            <v>346.48700000000002</v>
          </cell>
          <cell r="S110">
            <v>346.37</v>
          </cell>
          <cell r="T110">
            <v>356.23</v>
          </cell>
          <cell r="U110">
            <v>362.20699999999999</v>
          </cell>
          <cell r="V110">
            <v>364.41800000000001</v>
          </cell>
          <cell r="W110">
            <v>367.96300000000002</v>
          </cell>
          <cell r="X110">
            <v>379.56299999999999</v>
          </cell>
          <cell r="Y110">
            <v>387.84800000000001</v>
          </cell>
          <cell r="Z110">
            <v>395.29300000000001</v>
          </cell>
          <cell r="AA110">
            <v>396.44299999999998</v>
          </cell>
          <cell r="AB110">
            <v>402.745</v>
          </cell>
          <cell r="AC110">
            <v>401.35599999999999</v>
          </cell>
          <cell r="AD110">
            <v>400.65899999999999</v>
          </cell>
          <cell r="AE110">
            <v>389.07900000000001</v>
          </cell>
          <cell r="AF110">
            <v>385.87700000000001</v>
          </cell>
          <cell r="AG110">
            <v>373.30200000000002</v>
          </cell>
          <cell r="AH110">
            <v>371.30099999999999</v>
          </cell>
          <cell r="AI110">
            <v>380.41699999999997</v>
          </cell>
          <cell r="AJ110">
            <v>393.197</v>
          </cell>
          <cell r="AK110">
            <v>408.12200000000001</v>
          </cell>
          <cell r="AL110">
            <v>419.678</v>
          </cell>
          <cell r="AM110">
            <v>432.64499999999998</v>
          </cell>
          <cell r="AN110">
            <v>434.27</v>
          </cell>
          <cell r="AO110">
            <v>435.83699999999999</v>
          </cell>
          <cell r="AP110">
            <v>435.96800000000002</v>
          </cell>
          <cell r="AQ110">
            <v>451.45100000000002</v>
          </cell>
          <cell r="AR110">
            <v>421.00700000000001</v>
          </cell>
          <cell r="AS110">
            <v>419.70699999999999</v>
          </cell>
          <cell r="AT110">
            <v>409.7</v>
          </cell>
          <cell r="AU110">
            <v>399.589</v>
          </cell>
          <cell r="AV110">
            <v>431.94499999999999</v>
          </cell>
          <cell r="AW110">
            <v>420.37</v>
          </cell>
          <cell r="AX110">
            <v>422.58699999999999</v>
          </cell>
          <cell r="AY110">
            <v>392.57100000000003</v>
          </cell>
          <cell r="AZ110">
            <v>350.00299999999999</v>
          </cell>
          <cell r="BA110">
            <v>320.577</v>
          </cell>
          <cell r="BB110">
            <v>339.81</v>
          </cell>
          <cell r="BC110">
            <v>370.46600000000001</v>
          </cell>
          <cell r="BD110">
            <v>388.30200000000002</v>
          </cell>
          <cell r="BE110">
            <v>407.25400000000002</v>
          </cell>
          <cell r="BF110">
            <v>409.26400000000001</v>
          </cell>
          <cell r="BG110">
            <v>407.23599999999999</v>
          </cell>
          <cell r="BH110">
            <v>399.43599999999998</v>
          </cell>
          <cell r="BI110">
            <v>391.86500000000001</v>
          </cell>
          <cell r="BJ110">
            <v>431.97800000000001</v>
          </cell>
          <cell r="BK110">
            <v>459.32299999999998</v>
          </cell>
          <cell r="BL110">
            <v>468.86</v>
          </cell>
          <cell r="BM110">
            <v>489.31</v>
          </cell>
          <cell r="BN110">
            <v>515.81299999999999</v>
          </cell>
          <cell r="BO110">
            <v>529.67600000000004</v>
          </cell>
          <cell r="BP110">
            <v>549.23299999999995</v>
          </cell>
          <cell r="BQ110">
            <v>558.65599999999995</v>
          </cell>
          <cell r="BR110">
            <v>531.39200000000005</v>
          </cell>
          <cell r="BS110">
            <v>508.36500000000001</v>
          </cell>
          <cell r="BT110">
            <v>505.78699999999998</v>
          </cell>
          <cell r="BU110">
            <v>522.58900000000006</v>
          </cell>
          <cell r="BV110">
            <v>517.07500000000005</v>
          </cell>
          <cell r="BW110">
            <v>517.15300000000002</v>
          </cell>
          <cell r="BX110">
            <v>524.19600000000003</v>
          </cell>
          <cell r="BY110">
            <v>535.69500000000005</v>
          </cell>
          <cell r="BZ110">
            <v>511.245</v>
          </cell>
          <cell r="CA110">
            <v>508.02199999999999</v>
          </cell>
          <cell r="CB110">
            <v>501.69799999999998</v>
          </cell>
          <cell r="CC110">
            <v>490.99799999999999</v>
          </cell>
          <cell r="CD110">
            <v>479.86399999999998</v>
          </cell>
          <cell r="CE110">
            <v>500.11700000000002</v>
          </cell>
          <cell r="CF110">
            <v>508.63</v>
          </cell>
          <cell r="CG110">
            <v>510.80399999999997</v>
          </cell>
          <cell r="CH110">
            <v>510.18799999999999</v>
          </cell>
          <cell r="CI110">
            <v>492.17500000000001</v>
          </cell>
          <cell r="CJ110">
            <v>468.18200000000002</v>
          </cell>
          <cell r="CK110">
            <v>459.48700000000002</v>
          </cell>
          <cell r="CL110">
            <v>433.685</v>
          </cell>
          <cell r="CM110">
            <v>435.94200000000001</v>
          </cell>
          <cell r="CN110">
            <v>507.87200000000001</v>
          </cell>
          <cell r="CO110">
            <v>487.38299999999998</v>
          </cell>
          <cell r="CP110">
            <v>545.87099999999998</v>
          </cell>
          <cell r="CQ110">
            <v>559.92999999999995</v>
          </cell>
          <cell r="CR110">
            <v>601.702</v>
          </cell>
          <cell r="CS110">
            <v>611.35199999999998</v>
          </cell>
          <cell r="CT110">
            <v>604.55799999999999</v>
          </cell>
          <cell r="CU110">
            <v>608.95799999999997</v>
          </cell>
          <cell r="CV110">
            <v>618.96900000000005</v>
          </cell>
          <cell r="CW110">
            <v>624.51099999999997</v>
          </cell>
          <cell r="CX110">
            <v>630.95399999999995</v>
          </cell>
          <cell r="CY110">
            <v>711.11</v>
          </cell>
          <cell r="CZ110">
            <v>747.36199999999997</v>
          </cell>
          <cell r="DA110">
            <v>861.20799999999997</v>
          </cell>
          <cell r="DB110">
            <v>891.71</v>
          </cell>
          <cell r="DC110">
            <v>843.40099999999995</v>
          </cell>
          <cell r="DD110">
            <v>968.47799999999995</v>
          </cell>
          <cell r="DE110">
            <v>940.93799999999999</v>
          </cell>
          <cell r="DF110">
            <v>753.41800000000001</v>
          </cell>
          <cell r="DG110">
            <v>653.06899999999996</v>
          </cell>
          <cell r="DH110">
            <v>516.577</v>
          </cell>
          <cell r="DI110">
            <v>499.42200000000003</v>
          </cell>
          <cell r="DJ110">
            <v>421.66</v>
          </cell>
          <cell r="DK110">
            <v>419.65499999999997</v>
          </cell>
          <cell r="DL110">
            <v>427.82400000000001</v>
          </cell>
          <cell r="DM110">
            <v>332.108</v>
          </cell>
          <cell r="DN110">
            <v>303.24900000000002</v>
          </cell>
          <cell r="DO110">
            <v>294.86399999999998</v>
          </cell>
          <cell r="DP110">
            <v>298.786</v>
          </cell>
          <cell r="DQ110">
            <v>317.50799999999998</v>
          </cell>
          <cell r="DR110">
            <v>309.02800000000002</v>
          </cell>
          <cell r="DS110">
            <v>260.06099999999998</v>
          </cell>
          <cell r="DT110">
            <v>232.029</v>
          </cell>
          <cell r="DU110">
            <v>218.416</v>
          </cell>
          <cell r="DV110">
            <v>204.822</v>
          </cell>
          <cell r="DW110">
            <v>176.792</v>
          </cell>
          <cell r="DX110">
            <v>171.07499999999999</v>
          </cell>
          <cell r="DY110">
            <v>167.35300000000001</v>
          </cell>
          <cell r="DZ110">
            <v>169.62</v>
          </cell>
          <cell r="EA110">
            <v>167.06299999999999</v>
          </cell>
          <cell r="EB110">
            <v>168.31399999999999</v>
          </cell>
          <cell r="EC110">
            <v>168.834</v>
          </cell>
          <cell r="ED110">
            <v>176.245</v>
          </cell>
          <cell r="EE110">
            <v>180.14400000000001</v>
          </cell>
          <cell r="EF110">
            <v>176.334</v>
          </cell>
          <cell r="EG110">
            <v>168.84899999999999</v>
          </cell>
          <cell r="EH110">
            <v>173.334</v>
          </cell>
          <cell r="EI110">
            <v>180.23699999999999</v>
          </cell>
          <cell r="EJ110">
            <v>192.84899999999999</v>
          </cell>
          <cell r="EK110">
            <v>191.43299999999999</v>
          </cell>
          <cell r="EL110">
            <v>191.11199999999999</v>
          </cell>
          <cell r="EM110">
            <v>183.399</v>
          </cell>
          <cell r="EN110">
            <v>181.49</v>
          </cell>
          <cell r="EO110">
            <v>183.84899999999999</v>
          </cell>
          <cell r="EP110">
            <v>169.86600000000001</v>
          </cell>
          <cell r="EQ110">
            <v>165.31100000000001</v>
          </cell>
          <cell r="ER110">
            <v>161.34399999999999</v>
          </cell>
          <cell r="ES110">
            <v>161.19900000000001</v>
          </cell>
          <cell r="ET110">
            <v>165.75</v>
          </cell>
          <cell r="EU110">
            <v>175.28700000000001</v>
          </cell>
          <cell r="EV110">
            <v>183.548</v>
          </cell>
          <cell r="EW110">
            <v>183.89699999999999</v>
          </cell>
          <cell r="EX110">
            <v>181.10900000000001</v>
          </cell>
          <cell r="EY110">
            <v>185.053</v>
          </cell>
          <cell r="EZ110">
            <v>183.864</v>
          </cell>
          <cell r="FA110">
            <v>191.53899999999999</v>
          </cell>
          <cell r="FB110">
            <v>193.29499999999999</v>
          </cell>
          <cell r="FC110">
            <v>192.12299999999999</v>
          </cell>
          <cell r="FD110">
            <v>193.68899999999999</v>
          </cell>
          <cell r="FE110">
            <v>186.97300000000001</v>
          </cell>
          <cell r="FF110">
            <v>186.441</v>
          </cell>
          <cell r="FG110">
            <v>188.959</v>
          </cell>
          <cell r="FH110">
            <v>190.43899999999999</v>
          </cell>
          <cell r="FI110">
            <v>192.71</v>
          </cell>
          <cell r="FJ110">
            <v>192.58</v>
          </cell>
          <cell r="FK110">
            <v>183.286</v>
          </cell>
          <cell r="FL110">
            <v>192.90899999999999</v>
          </cell>
          <cell r="FM110">
            <v>197.55099999999999</v>
          </cell>
          <cell r="FN110">
            <v>201.774</v>
          </cell>
          <cell r="FO110">
            <v>207.25899999999999</v>
          </cell>
          <cell r="FP110">
            <v>209.11699999999999</v>
          </cell>
          <cell r="FQ110">
            <v>216.03200000000001</v>
          </cell>
          <cell r="FR110">
            <v>216.10499999999999</v>
          </cell>
          <cell r="FS110">
            <v>219.976</v>
          </cell>
          <cell r="FT110">
            <v>220.17400000000001</v>
          </cell>
          <cell r="FU110">
            <v>221.982</v>
          </cell>
          <cell r="FV110">
            <v>220.74600000000001</v>
          </cell>
          <cell r="FW110">
            <v>228.59200000000001</v>
          </cell>
          <cell r="FX110">
            <v>230.05799999999999</v>
          </cell>
          <cell r="FY110">
            <v>236.42699999999999</v>
          </cell>
          <cell r="FZ110">
            <v>219.51300000000001</v>
          </cell>
          <cell r="GA110">
            <v>224.25700000000001</v>
          </cell>
          <cell r="GB110">
            <v>223.37700000000001</v>
          </cell>
          <cell r="GC110">
            <v>224.54300000000001</v>
          </cell>
          <cell r="GD110">
            <v>262.11799999999999</v>
          </cell>
          <cell r="GE110">
            <v>271.49599999999998</v>
          </cell>
          <cell r="GF110">
            <v>273.05700000000002</v>
          </cell>
          <cell r="GG110">
            <v>271.94600000000003</v>
          </cell>
          <cell r="GH110">
            <v>265.637</v>
          </cell>
          <cell r="GI110">
            <v>263.81</v>
          </cell>
          <cell r="GJ110">
            <v>259.18599999999998</v>
          </cell>
          <cell r="GK110">
            <v>258.95</v>
          </cell>
          <cell r="GL110">
            <v>251.78800000000001</v>
          </cell>
          <cell r="GM110">
            <v>242.73</v>
          </cell>
          <cell r="GN110">
            <v>239.67</v>
          </cell>
          <cell r="GO110">
            <v>234.11099999999999</v>
          </cell>
          <cell r="GP110">
            <v>241.51400000000001</v>
          </cell>
          <cell r="GQ110">
            <v>235.74199999999999</v>
          </cell>
          <cell r="GR110">
            <v>241.374</v>
          </cell>
          <cell r="GS110">
            <v>250.614</v>
          </cell>
          <cell r="GT110">
            <v>256.339</v>
          </cell>
          <cell r="GU110">
            <v>244.79599999999999</v>
          </cell>
          <cell r="GV110">
            <v>240.52500000000001</v>
          </cell>
          <cell r="GW110">
            <v>231.92400000000001</v>
          </cell>
          <cell r="GX110">
            <v>237.35300000000001</v>
          </cell>
          <cell r="GY110">
            <v>247.119</v>
          </cell>
          <cell r="GZ110">
            <v>247.45599999999999</v>
          </cell>
          <cell r="HA110">
            <v>248.38300000000001</v>
          </cell>
          <cell r="HB110">
            <v>251.97399999999999</v>
          </cell>
          <cell r="HC110">
            <v>259.654</v>
          </cell>
          <cell r="HD110">
            <v>258.76299999999998</v>
          </cell>
          <cell r="HE110">
            <v>259.94499999999999</v>
          </cell>
          <cell r="HF110">
            <v>260.79899999999998</v>
          </cell>
          <cell r="HG110">
            <v>267.52499999999998</v>
          </cell>
          <cell r="HH110">
            <v>278.88099999999997</v>
          </cell>
          <cell r="HI110">
            <v>291.41199999999998</v>
          </cell>
          <cell r="HJ110">
            <v>292.19400000000002</v>
          </cell>
          <cell r="HK110">
            <v>290.61599999999999</v>
          </cell>
          <cell r="HL110">
            <v>298.96100000000001</v>
          </cell>
          <cell r="HM110">
            <v>302.404</v>
          </cell>
          <cell r="HN110">
            <v>292.13200000000001</v>
          </cell>
          <cell r="HO110">
            <v>287.15899999999999</v>
          </cell>
          <cell r="HP110">
            <v>285.077</v>
          </cell>
          <cell r="HQ110">
            <v>286.858</v>
          </cell>
          <cell r="HR110">
            <v>292.22399999999999</v>
          </cell>
          <cell r="HS110">
            <v>291.27999999999997</v>
          </cell>
          <cell r="HT110">
            <v>281.47399999999999</v>
          </cell>
          <cell r="HU110">
            <v>278.10700000000003</v>
          </cell>
          <cell r="HV110">
            <v>270.71300000000002</v>
          </cell>
          <cell r="HW110">
            <v>275.738</v>
          </cell>
          <cell r="HX110">
            <v>276.38900000000001</v>
          </cell>
          <cell r="HY110">
            <v>262.733</v>
          </cell>
          <cell r="HZ110">
            <v>256.54000000000002</v>
          </cell>
          <cell r="IA110">
            <v>247.27600000000001</v>
          </cell>
          <cell r="IB110">
            <v>258.92700000000002</v>
          </cell>
          <cell r="IC110">
            <v>282.041</v>
          </cell>
          <cell r="ID110">
            <v>281.14600000000002</v>
          </cell>
          <cell r="IE110">
            <v>264.315</v>
          </cell>
          <cell r="IF110">
            <v>265.46100000000001</v>
          </cell>
          <cell r="IG110">
            <v>262.00400000000002</v>
          </cell>
          <cell r="IH110">
            <v>275.39600000000002</v>
          </cell>
          <cell r="II110">
            <v>275.37200000000001</v>
          </cell>
          <cell r="IJ110">
            <v>263.30500000000001</v>
          </cell>
          <cell r="IK110">
            <v>263.14</v>
          </cell>
          <cell r="IL110">
            <v>268.12700000000001</v>
          </cell>
          <cell r="IM110">
            <v>270.41699999999997</v>
          </cell>
          <cell r="IN110">
            <v>273.35399999999998</v>
          </cell>
          <cell r="IO110">
            <v>280.399</v>
          </cell>
          <cell r="IP110">
            <v>270.58199999999999</v>
          </cell>
          <cell r="IQ110">
            <v>276.54899999999998</v>
          </cell>
          <cell r="IR110">
            <v>295.21199999999999</v>
          </cell>
          <cell r="IS110">
            <v>303.892</v>
          </cell>
          <cell r="IT110">
            <v>310.70100000000002</v>
          </cell>
          <cell r="IU110">
            <v>315.43</v>
          </cell>
          <cell r="IV110">
            <v>305.87799999999999</v>
          </cell>
          <cell r="IW110">
            <v>295.97000000000003</v>
          </cell>
          <cell r="IX110">
            <v>304.774</v>
          </cell>
          <cell r="IY110">
            <v>301.84500000000003</v>
          </cell>
          <cell r="IZ110">
            <v>304.23599999999999</v>
          </cell>
          <cell r="JA110">
            <v>319.5</v>
          </cell>
          <cell r="JB110">
            <v>316.81599999999997</v>
          </cell>
          <cell r="JC110">
            <v>315.29899999999998</v>
          </cell>
          <cell r="JD110">
            <v>287.71800000000002</v>
          </cell>
          <cell r="JE110">
            <v>273.30200000000002</v>
          </cell>
          <cell r="JF110">
            <v>265.517</v>
          </cell>
          <cell r="JG110">
            <v>266.10000000000002</v>
          </cell>
          <cell r="JH110">
            <v>261.09899999999999</v>
          </cell>
          <cell r="JI110">
            <v>254.29400000000001</v>
          </cell>
          <cell r="JJ110">
            <v>257.142</v>
          </cell>
          <cell r="JK110">
            <v>262.62700000000001</v>
          </cell>
          <cell r="JL110">
            <v>270.61</v>
          </cell>
          <cell r="JM110">
            <v>274.75200000000001</v>
          </cell>
          <cell r="JN110">
            <v>273.63600000000002</v>
          </cell>
          <cell r="JO110">
            <v>273.89100000000002</v>
          </cell>
          <cell r="JP110">
            <v>266.49</v>
          </cell>
          <cell r="JQ110">
            <v>258.90899999999999</v>
          </cell>
          <cell r="JR110">
            <v>262.59199999999998</v>
          </cell>
          <cell r="JS110">
            <v>259.11599999999999</v>
          </cell>
          <cell r="JT110">
            <v>260.61900000000003</v>
          </cell>
          <cell r="JU110">
            <v>272.67899999999997</v>
          </cell>
          <cell r="JV110">
            <v>266.61099999999999</v>
          </cell>
          <cell r="JW110">
            <v>257.56599999999997</v>
          </cell>
          <cell r="JX110">
            <v>241.08</v>
          </cell>
          <cell r="JY110">
            <v>251.20099999999999</v>
          </cell>
          <cell r="JZ110">
            <v>257.00299999999999</v>
          </cell>
          <cell r="KA110">
            <v>256.56099999999998</v>
          </cell>
          <cell r="KB110">
            <v>270.59199999999998</v>
          </cell>
          <cell r="KC110">
            <v>279.45100000000002</v>
          </cell>
          <cell r="KD110">
            <v>282.137</v>
          </cell>
          <cell r="KE110">
            <v>270.03300000000002</v>
          </cell>
          <cell r="KF110">
            <v>252.477</v>
          </cell>
          <cell r="KG110">
            <v>244.44800000000001</v>
          </cell>
          <cell r="KH110">
            <v>248.77600000000001</v>
          </cell>
          <cell r="KI110">
            <v>239.18799999999999</v>
          </cell>
          <cell r="KJ110">
            <v>251.26</v>
          </cell>
          <cell r="KK110">
            <v>266.90699999999998</v>
          </cell>
          <cell r="KL110">
            <v>275.45400000000001</v>
          </cell>
          <cell r="KM110">
            <v>278.17599999999999</v>
          </cell>
          <cell r="KN110">
            <v>275.69799999999998</v>
          </cell>
          <cell r="KO110">
            <v>266.61900000000003</v>
          </cell>
          <cell r="KP110">
            <v>284.892</v>
          </cell>
          <cell r="KQ110">
            <v>293.49400000000003</v>
          </cell>
          <cell r="KR110">
            <v>302.50900000000001</v>
          </cell>
          <cell r="KS110">
            <v>306.274</v>
          </cell>
          <cell r="KT110">
            <v>309.87700000000001</v>
          </cell>
          <cell r="KU110">
            <v>321.47199999999998</v>
          </cell>
          <cell r="KV110">
            <v>315.32400000000001</v>
          </cell>
          <cell r="KW110">
            <v>303.41000000000003</v>
          </cell>
          <cell r="KX110">
            <v>311.02199999999999</v>
          </cell>
          <cell r="KY110">
            <v>306.39600000000002</v>
          </cell>
          <cell r="KZ110">
            <v>305.93299999999999</v>
          </cell>
          <cell r="LA110">
            <v>306.57</v>
          </cell>
          <cell r="LB110">
            <v>289.49299999999999</v>
          </cell>
          <cell r="LC110">
            <v>283.76100000000002</v>
          </cell>
          <cell r="LD110">
            <v>287.29300000000001</v>
          </cell>
          <cell r="LE110">
            <v>288.935</v>
          </cell>
          <cell r="LF110">
            <v>286.86200000000002</v>
          </cell>
          <cell r="LG110">
            <v>290.81599999999997</v>
          </cell>
          <cell r="LH110">
            <v>284.30599999999998</v>
          </cell>
          <cell r="LI110">
            <v>286.34300000000002</v>
          </cell>
          <cell r="LJ110">
            <v>277.63600000000002</v>
          </cell>
          <cell r="LK110">
            <v>279.23399999999998</v>
          </cell>
          <cell r="LL110">
            <v>266.68900000000002</v>
          </cell>
          <cell r="LM110">
            <v>260.42899999999997</v>
          </cell>
          <cell r="LN110">
            <v>244.607</v>
          </cell>
          <cell r="LO110">
            <v>238.92400000000001</v>
          </cell>
          <cell r="LP110">
            <v>236.17400000000001</v>
          </cell>
          <cell r="LQ110">
            <v>244.63499999999999</v>
          </cell>
          <cell r="LR110">
            <v>243.535</v>
          </cell>
          <cell r="LS110">
            <v>243.54900000000001</v>
          </cell>
          <cell r="LT110">
            <v>246.268</v>
          </cell>
          <cell r="LU110">
            <v>240.76499999999999</v>
          </cell>
          <cell r="LV110">
            <v>239.137</v>
          </cell>
          <cell r="LW110">
            <v>234.58799999999999</v>
          </cell>
          <cell r="LX110">
            <v>230.63499999999999</v>
          </cell>
          <cell r="LY110">
            <v>230.435</v>
          </cell>
          <cell r="LZ110">
            <v>226.60400000000001</v>
          </cell>
          <cell r="MA110">
            <v>223.19</v>
          </cell>
          <cell r="MB110">
            <v>227.75299999999999</v>
          </cell>
          <cell r="MC110">
            <v>234.74299999999999</v>
          </cell>
          <cell r="MD110">
            <v>244.59200000000001</v>
          </cell>
          <cell r="ME110">
            <v>251.91200000000001</v>
          </cell>
          <cell r="MF110">
            <v>250.85499999999999</v>
          </cell>
          <cell r="MG110">
            <v>247.74600000000001</v>
          </cell>
          <cell r="MH110">
            <v>248.578</v>
          </cell>
          <cell r="MI110">
            <v>248.751</v>
          </cell>
          <cell r="MJ110">
            <v>246.65700000000001</v>
          </cell>
          <cell r="MK110">
            <v>256.82400000000001</v>
          </cell>
          <cell r="ML110">
            <v>257.738</v>
          </cell>
          <cell r="MM110">
            <v>272.95999999999998</v>
          </cell>
          <cell r="MN110">
            <v>281.41199999999998</v>
          </cell>
          <cell r="MO110">
            <v>296.96800000000002</v>
          </cell>
          <cell r="MP110">
            <v>293.29700000000003</v>
          </cell>
          <cell r="MQ110">
            <v>303.27100000000002</v>
          </cell>
          <cell r="MR110">
            <v>290.214</v>
          </cell>
          <cell r="MS110">
            <v>282.12299999999999</v>
          </cell>
          <cell r="MT110">
            <v>273.642</v>
          </cell>
          <cell r="MU110">
            <v>267.52699999999999</v>
          </cell>
          <cell r="MV110">
            <v>270.94499999999999</v>
          </cell>
          <cell r="MW110">
            <v>273.93799999999999</v>
          </cell>
          <cell r="MX110">
            <v>271.95800000000003</v>
          </cell>
          <cell r="MY110">
            <v>280.83699999999999</v>
          </cell>
          <cell r="MZ110">
            <v>287.59399999999999</v>
          </cell>
          <cell r="NA110">
            <v>292.61399999999998</v>
          </cell>
          <cell r="NB110">
            <v>308.50799999999998</v>
          </cell>
          <cell r="NC110">
            <v>302.24700000000001</v>
          </cell>
          <cell r="ND110">
            <v>290.78100000000001</v>
          </cell>
          <cell r="NE110">
            <v>281.65800000000002</v>
          </cell>
          <cell r="NF110">
            <v>282.85199999999998</v>
          </cell>
          <cell r="NG110">
            <v>283.255</v>
          </cell>
          <cell r="NH110">
            <v>283.14400000000001</v>
          </cell>
          <cell r="NI110">
            <v>286.476</v>
          </cell>
          <cell r="NJ110">
            <v>292.48200000000003</v>
          </cell>
          <cell r="NK110">
            <v>303.11</v>
          </cell>
          <cell r="NL110">
            <v>312.87900000000002</v>
          </cell>
          <cell r="NM110">
            <v>307.36799999999999</v>
          </cell>
          <cell r="NN110">
            <v>309.209</v>
          </cell>
          <cell r="NO110">
            <v>306.52999999999997</v>
          </cell>
          <cell r="NP110">
            <v>311.43799999999999</v>
          </cell>
          <cell r="NQ110">
            <v>307.67599999999999</v>
          </cell>
          <cell r="NR110">
            <v>283.577</v>
          </cell>
          <cell r="NS110">
            <v>301.65100000000001</v>
          </cell>
          <cell r="NT110">
            <v>310.476</v>
          </cell>
          <cell r="NU110">
            <v>312.08999999999997</v>
          </cell>
          <cell r="NV110">
            <v>301.45400000000001</v>
          </cell>
          <cell r="NW110">
            <v>288.11700000000002</v>
          </cell>
          <cell r="NX110">
            <v>291.83499999999998</v>
          </cell>
          <cell r="NY110">
            <v>295.76</v>
          </cell>
          <cell r="NZ110">
            <v>298.20699999999999</v>
          </cell>
          <cell r="OA110">
            <v>308.738</v>
          </cell>
          <cell r="OB110">
            <v>312.017</v>
          </cell>
          <cell r="OC110">
            <v>316.43599999999998</v>
          </cell>
          <cell r="OD110">
            <v>318.11200000000002</v>
          </cell>
          <cell r="OE110">
            <v>313.37400000000002</v>
          </cell>
          <cell r="OF110">
            <v>319.5</v>
          </cell>
          <cell r="OG110">
            <v>320.29599999999999</v>
          </cell>
          <cell r="OH110">
            <v>311.83999999999997</v>
          </cell>
          <cell r="OI110">
            <v>314.91300000000001</v>
          </cell>
          <cell r="OJ110">
            <v>335.79399999999998</v>
          </cell>
          <cell r="OK110">
            <v>336.916</v>
          </cell>
          <cell r="OL110">
            <v>348.22899999999998</v>
          </cell>
          <cell r="OM110">
            <v>351.803</v>
          </cell>
          <cell r="ON110">
            <v>349.73899999999998</v>
          </cell>
          <cell r="OO110">
            <v>363.31299999999999</v>
          </cell>
          <cell r="OP110">
            <v>366.38</v>
          </cell>
          <cell r="OQ110">
            <v>392.70600000000002</v>
          </cell>
          <cell r="OR110">
            <v>412.745</v>
          </cell>
          <cell r="OS110">
            <v>423.13499999999999</v>
          </cell>
          <cell r="OT110">
            <v>432.53500000000003</v>
          </cell>
          <cell r="OU110">
            <v>411.108</v>
          </cell>
          <cell r="OV110">
            <v>407.47500000000002</v>
          </cell>
          <cell r="OW110">
            <v>405.55700000000002</v>
          </cell>
          <cell r="OX110">
            <v>403.05200000000002</v>
          </cell>
          <cell r="OY110">
            <v>405.524</v>
          </cell>
          <cell r="OZ110">
            <v>403.803</v>
          </cell>
          <cell r="PA110">
            <v>393.55700000000002</v>
          </cell>
          <cell r="PB110">
            <v>394.75799999999998</v>
          </cell>
          <cell r="PC110">
            <v>387.68700000000001</v>
          </cell>
          <cell r="PD110">
            <v>385.738</v>
          </cell>
          <cell r="PE110">
            <v>376.24599999999998</v>
          </cell>
          <cell r="PF110">
            <v>374.18200000000002</v>
          </cell>
          <cell r="PG110">
            <v>369.79599999999999</v>
          </cell>
          <cell r="PH110">
            <v>386.20600000000002</v>
          </cell>
          <cell r="PI110">
            <v>412.452</v>
          </cell>
          <cell r="PJ110">
            <v>421.92200000000003</v>
          </cell>
          <cell r="PK110">
            <v>414.01799999999997</v>
          </cell>
          <cell r="PL110">
            <v>417.23599999999999</v>
          </cell>
          <cell r="PM110">
            <v>377.36700000000002</v>
          </cell>
          <cell r="PN110">
            <v>365.30200000000002</v>
          </cell>
          <cell r="PO110">
            <v>373.4</v>
          </cell>
          <cell r="PP110">
            <v>367.89800000000002</v>
          </cell>
          <cell r="PQ110">
            <v>354.452</v>
          </cell>
          <cell r="PR110">
            <v>347.66699999999997</v>
          </cell>
          <cell r="PS110">
            <v>343.66199999999998</v>
          </cell>
          <cell r="PT110">
            <v>351.37900000000002</v>
          </cell>
          <cell r="PU110">
            <v>357.065</v>
          </cell>
          <cell r="PV110">
            <v>365.44099999999997</v>
          </cell>
          <cell r="PW110">
            <v>341.74099999999999</v>
          </cell>
          <cell r="PX110">
            <v>320.85899999999998</v>
          </cell>
          <cell r="PY110">
            <v>308.709</v>
          </cell>
          <cell r="PZ110">
            <v>295.51799999999997</v>
          </cell>
          <cell r="QA110">
            <v>282.08300000000003</v>
          </cell>
          <cell r="QB110">
            <v>277.33999999999997</v>
          </cell>
          <cell r="QC110">
            <v>273.46600000000001</v>
          </cell>
          <cell r="QD110">
            <v>274.63200000000001</v>
          </cell>
          <cell r="QE110">
            <v>279.14699999999999</v>
          </cell>
          <cell r="QF110">
            <v>280.49400000000003</v>
          </cell>
          <cell r="QG110">
            <v>280.87799999999999</v>
          </cell>
          <cell r="QH110">
            <v>289.42099999999999</v>
          </cell>
          <cell r="QI110">
            <v>297.02999999999997</v>
          </cell>
          <cell r="QJ110">
            <v>297.51</v>
          </cell>
          <cell r="QK110">
            <v>294.714</v>
          </cell>
          <cell r="QL110">
            <v>295.64999999999998</v>
          </cell>
          <cell r="QM110">
            <v>282.01499999999999</v>
          </cell>
          <cell r="QN110">
            <v>280.92</v>
          </cell>
          <cell r="QO110">
            <v>282.54300000000001</v>
          </cell>
          <cell r="QP110">
            <v>272.47000000000003</v>
          </cell>
          <cell r="QQ110">
            <v>273.84500000000003</v>
          </cell>
          <cell r="QR110">
            <v>270.95600000000002</v>
          </cell>
          <cell r="QS110">
            <v>273.45800000000003</v>
          </cell>
          <cell r="QT110">
            <v>274.95299999999997</v>
          </cell>
          <cell r="QU110">
            <v>277.02199999999999</v>
          </cell>
          <cell r="QV110">
            <v>278.863</v>
          </cell>
          <cell r="QW110">
            <v>275.39600000000002</v>
          </cell>
          <cell r="QX110">
            <v>248.381</v>
          </cell>
          <cell r="QY110">
            <v>244.92099999999999</v>
          </cell>
          <cell r="QZ110">
            <v>225.483</v>
          </cell>
          <cell r="RA110">
            <v>219.03700000000001</v>
          </cell>
          <cell r="RB110">
            <v>217.06100000000001</v>
          </cell>
          <cell r="RC110">
            <v>223.77699999999999</v>
          </cell>
          <cell r="RD110">
            <v>223.55600000000001</v>
          </cell>
          <cell r="RE110">
            <v>231.78899999999999</v>
          </cell>
          <cell r="RF110">
            <v>229.23</v>
          </cell>
          <cell r="RG110">
            <v>231.363</v>
          </cell>
          <cell r="RH110">
            <v>226.31399999999999</v>
          </cell>
          <cell r="RI110">
            <v>228.571</v>
          </cell>
          <cell r="RJ110">
            <v>220.30699999999999</v>
          </cell>
          <cell r="RK110">
            <v>221.667</v>
          </cell>
          <cell r="RL110">
            <v>221.30600000000001</v>
          </cell>
          <cell r="RM110">
            <v>223.655</v>
          </cell>
          <cell r="RN110">
            <v>227.059</v>
          </cell>
          <cell r="RO110">
            <v>226.95</v>
          </cell>
          <cell r="RP110">
            <v>234.452</v>
          </cell>
          <cell r="RQ110">
            <v>239.649</v>
          </cell>
          <cell r="RR110">
            <v>239.833</v>
          </cell>
          <cell r="RS110">
            <v>245.23599999999999</v>
          </cell>
          <cell r="RT110">
            <v>247.11199999999999</v>
          </cell>
          <cell r="RU110">
            <v>255.81899999999999</v>
          </cell>
          <cell r="RV110">
            <v>255.232</v>
          </cell>
          <cell r="RW110">
            <v>250.52</v>
          </cell>
          <cell r="RX110">
            <v>252.52</v>
          </cell>
          <cell r="RY110">
            <v>248.88800000000001</v>
          </cell>
          <cell r="RZ110">
            <v>247.15199999999999</v>
          </cell>
          <cell r="SA110">
            <v>247.13900000000001</v>
          </cell>
          <cell r="SB110">
            <v>248.91399999999999</v>
          </cell>
          <cell r="SC110">
            <v>251.91900000000001</v>
          </cell>
          <cell r="SD110">
            <v>255.58099999999999</v>
          </cell>
          <cell r="SE110">
            <v>256.24799999999999</v>
          </cell>
          <cell r="SF110">
            <v>255.369</v>
          </cell>
          <cell r="SG110">
            <v>258.065</v>
          </cell>
          <cell r="TJ110" t="str">
            <v>UTILS</v>
          </cell>
        </row>
        <row r="111">
          <cell r="A111" t="str">
            <v>USF2893TAM83 Corp</v>
          </cell>
          <cell r="B111" t="str">
            <v>EDF 5 5/8 PERP nc-24</v>
          </cell>
          <cell r="C111" t="str">
            <v>USF2893TAM83</v>
          </cell>
          <cell r="D111">
            <v>330.738</v>
          </cell>
          <cell r="E111">
            <v>325.23899999999998</v>
          </cell>
          <cell r="F111">
            <v>323.46300000000002</v>
          </cell>
          <cell r="G111">
            <v>324.86099999999999</v>
          </cell>
          <cell r="H111">
            <v>330.38200000000001</v>
          </cell>
          <cell r="I111">
            <v>344.96899999999999</v>
          </cell>
          <cell r="J111">
            <v>347.43599999999998</v>
          </cell>
          <cell r="K111">
            <v>353.63099999999997</v>
          </cell>
          <cell r="L111">
            <v>358.815</v>
          </cell>
          <cell r="M111">
            <v>367.11099999999999</v>
          </cell>
          <cell r="N111">
            <v>370.10899999999998</v>
          </cell>
          <cell r="O111">
            <v>373.88900000000001</v>
          </cell>
          <cell r="P111">
            <v>374.26100000000002</v>
          </cell>
          <cell r="Q111">
            <v>371.81299999999999</v>
          </cell>
          <cell r="R111">
            <v>369.15600000000001</v>
          </cell>
          <cell r="S111">
            <v>369.34300000000002</v>
          </cell>
          <cell r="T111">
            <v>373.80399999999997</v>
          </cell>
          <cell r="U111">
            <v>375.1</v>
          </cell>
          <cell r="V111">
            <v>379.32100000000003</v>
          </cell>
          <cell r="W111">
            <v>382.29500000000002</v>
          </cell>
          <cell r="X111">
            <v>389.37799999999999</v>
          </cell>
          <cell r="Y111">
            <v>401.613</v>
          </cell>
          <cell r="Z111">
            <v>406.92500000000001</v>
          </cell>
          <cell r="AA111">
            <v>405.95499999999998</v>
          </cell>
          <cell r="AB111">
            <v>413.89699999999999</v>
          </cell>
          <cell r="AC111">
            <v>412.01400000000001</v>
          </cell>
          <cell r="AD111">
            <v>414.113</v>
          </cell>
          <cell r="AE111">
            <v>407.98399999999998</v>
          </cell>
          <cell r="AF111">
            <v>404.71899999999999</v>
          </cell>
          <cell r="AG111">
            <v>394.34199999999998</v>
          </cell>
          <cell r="AH111">
            <v>393.411</v>
          </cell>
          <cell r="AI111">
            <v>405.52300000000002</v>
          </cell>
          <cell r="AJ111">
            <v>417.82</v>
          </cell>
          <cell r="AK111">
            <v>433.33199999999999</v>
          </cell>
          <cell r="AL111">
            <v>443.30700000000002</v>
          </cell>
          <cell r="AM111">
            <v>452.673</v>
          </cell>
          <cell r="AN111">
            <v>447.99599999999998</v>
          </cell>
          <cell r="AO111">
            <v>451.01100000000002</v>
          </cell>
          <cell r="AP111">
            <v>450.90800000000002</v>
          </cell>
          <cell r="AQ111">
            <v>460.84</v>
          </cell>
          <cell r="AR111">
            <v>437.05799999999999</v>
          </cell>
          <cell r="AS111">
            <v>433.58100000000002</v>
          </cell>
          <cell r="AT111">
            <v>428.01900000000001</v>
          </cell>
          <cell r="AU111">
            <v>423.36399999999998</v>
          </cell>
          <cell r="AV111">
            <v>436.85199999999998</v>
          </cell>
          <cell r="AW111">
            <v>434.31</v>
          </cell>
          <cell r="AX111">
            <v>437.32400000000001</v>
          </cell>
          <cell r="AY111">
            <v>412.44200000000001</v>
          </cell>
          <cell r="AZ111">
            <v>393.33800000000002</v>
          </cell>
          <cell r="BA111">
            <v>382.608</v>
          </cell>
          <cell r="BB111">
            <v>387.78899999999999</v>
          </cell>
          <cell r="BC111">
            <v>424.94099999999997</v>
          </cell>
          <cell r="BD111">
            <v>437.85700000000003</v>
          </cell>
          <cell r="BE111">
            <v>455.40199999999999</v>
          </cell>
          <cell r="BF111">
            <v>459.78100000000001</v>
          </cell>
          <cell r="BG111">
            <v>453.71100000000001</v>
          </cell>
          <cell r="BH111">
            <v>445.67500000000001</v>
          </cell>
          <cell r="BI111">
            <v>444.18099999999998</v>
          </cell>
          <cell r="BJ111">
            <v>477.58499999999998</v>
          </cell>
          <cell r="BK111">
            <v>508.86700000000002</v>
          </cell>
          <cell r="BL111">
            <v>513.601</v>
          </cell>
          <cell r="BM111">
            <v>525.38099999999997</v>
          </cell>
          <cell r="BN111">
            <v>540.26400000000001</v>
          </cell>
          <cell r="BO111">
            <v>559.52599999999995</v>
          </cell>
          <cell r="BP111">
            <v>571.93499999999995</v>
          </cell>
          <cell r="BQ111">
            <v>577.49800000000005</v>
          </cell>
          <cell r="BR111">
            <v>555.83799999999997</v>
          </cell>
          <cell r="BS111">
            <v>537.99800000000005</v>
          </cell>
          <cell r="BT111">
            <v>535.07399999999996</v>
          </cell>
          <cell r="BU111">
            <v>546.98599999999999</v>
          </cell>
          <cell r="BV111">
            <v>541.93399999999997</v>
          </cell>
          <cell r="BW111">
            <v>536.17899999999997</v>
          </cell>
          <cell r="BX111">
            <v>542.13699999999994</v>
          </cell>
          <cell r="BY111">
            <v>549.46900000000005</v>
          </cell>
          <cell r="BZ111">
            <v>536.45899999999995</v>
          </cell>
          <cell r="CA111">
            <v>531.673</v>
          </cell>
          <cell r="CB111">
            <v>528.32600000000002</v>
          </cell>
          <cell r="CC111">
            <v>518.51199999999994</v>
          </cell>
          <cell r="CD111">
            <v>508.92700000000002</v>
          </cell>
          <cell r="CE111">
            <v>521.74099999999999</v>
          </cell>
          <cell r="CF111">
            <v>522.37699999999995</v>
          </cell>
          <cell r="CG111">
            <v>526.66899999999998</v>
          </cell>
          <cell r="CH111">
            <v>524.57399999999996</v>
          </cell>
          <cell r="CI111">
            <v>512.77099999999996</v>
          </cell>
          <cell r="CJ111">
            <v>494.20699999999999</v>
          </cell>
          <cell r="CK111">
            <v>494.62700000000001</v>
          </cell>
          <cell r="CL111">
            <v>464.38900000000001</v>
          </cell>
          <cell r="CM111">
            <v>466.16300000000001</v>
          </cell>
          <cell r="CN111">
            <v>512.21600000000001</v>
          </cell>
          <cell r="CO111">
            <v>504.37099999999998</v>
          </cell>
          <cell r="CP111">
            <v>536.73500000000001</v>
          </cell>
          <cell r="CQ111">
            <v>554.56200000000001</v>
          </cell>
          <cell r="CR111">
            <v>597.18499999999995</v>
          </cell>
          <cell r="CS111">
            <v>613.37900000000002</v>
          </cell>
          <cell r="CT111">
            <v>610.49699999999996</v>
          </cell>
          <cell r="CU111">
            <v>612.98599999999999</v>
          </cell>
          <cell r="CV111">
            <v>617.63699999999994</v>
          </cell>
          <cell r="CW111">
            <v>618.93299999999999</v>
          </cell>
          <cell r="CX111">
            <v>621.68200000000002</v>
          </cell>
          <cell r="CY111">
            <v>671.93700000000001</v>
          </cell>
          <cell r="CZ111">
            <v>683.755</v>
          </cell>
          <cell r="DA111">
            <v>773.48599999999999</v>
          </cell>
          <cell r="DB111">
            <v>791.995</v>
          </cell>
          <cell r="DC111">
            <v>766.63199999999995</v>
          </cell>
          <cell r="DD111">
            <v>771.49</v>
          </cell>
          <cell r="DE111">
            <v>720.39400000000001</v>
          </cell>
          <cell r="DF111">
            <v>638.25400000000002</v>
          </cell>
          <cell r="DG111">
            <v>576.22900000000004</v>
          </cell>
          <cell r="DH111">
            <v>491.51799999999997</v>
          </cell>
          <cell r="DI111">
            <v>487.77800000000002</v>
          </cell>
          <cell r="DJ111">
            <v>415.267</v>
          </cell>
          <cell r="DK111">
            <v>399.97800000000001</v>
          </cell>
          <cell r="DL111">
            <v>408.94900000000001</v>
          </cell>
          <cell r="DM111">
            <v>324.65899999999999</v>
          </cell>
          <cell r="DN111">
            <v>301.32299999999998</v>
          </cell>
          <cell r="DO111">
            <v>301.178</v>
          </cell>
          <cell r="DP111">
            <v>308.05799999999999</v>
          </cell>
          <cell r="DQ111">
            <v>316.58300000000003</v>
          </cell>
          <cell r="DR111">
            <v>300.23500000000001</v>
          </cell>
          <cell r="DS111">
            <v>256.18299999999999</v>
          </cell>
          <cell r="DT111">
            <v>234.70099999999999</v>
          </cell>
          <cell r="DU111">
            <v>222.25800000000001</v>
          </cell>
          <cell r="DV111">
            <v>212.80699999999999</v>
          </cell>
          <cell r="DW111">
            <v>194.08600000000001</v>
          </cell>
          <cell r="DX111">
            <v>190.898</v>
          </cell>
          <cell r="DY111">
            <v>190.98599999999999</v>
          </cell>
          <cell r="DZ111">
            <v>197.02500000000001</v>
          </cell>
          <cell r="EA111">
            <v>199.501</v>
          </cell>
          <cell r="EB111">
            <v>204.46100000000001</v>
          </cell>
          <cell r="EC111">
            <v>207.34200000000001</v>
          </cell>
          <cell r="ED111">
            <v>216.917</v>
          </cell>
          <cell r="EE111">
            <v>220.90100000000001</v>
          </cell>
          <cell r="EF111">
            <v>219.078</v>
          </cell>
          <cell r="EG111">
            <v>214.31200000000001</v>
          </cell>
          <cell r="EH111">
            <v>216.96600000000001</v>
          </cell>
          <cell r="EI111">
            <v>223.29300000000001</v>
          </cell>
          <cell r="EJ111">
            <v>238.011</v>
          </cell>
          <cell r="EK111">
            <v>237.16300000000001</v>
          </cell>
          <cell r="EL111">
            <v>236.858</v>
          </cell>
          <cell r="EM111">
            <v>227.51300000000001</v>
          </cell>
          <cell r="EN111">
            <v>225.77500000000001</v>
          </cell>
          <cell r="EO111">
            <v>230.24100000000001</v>
          </cell>
          <cell r="EP111">
            <v>217.76400000000001</v>
          </cell>
          <cell r="EQ111">
            <v>213.554</v>
          </cell>
          <cell r="ER111">
            <v>209.14099999999999</v>
          </cell>
          <cell r="ES111">
            <v>207.417</v>
          </cell>
          <cell r="ET111">
            <v>210.58500000000001</v>
          </cell>
          <cell r="EU111">
            <v>218.95099999999999</v>
          </cell>
          <cell r="EV111">
            <v>226.261</v>
          </cell>
          <cell r="EW111">
            <v>226.084</v>
          </cell>
          <cell r="EX111">
            <v>224.74799999999999</v>
          </cell>
          <cell r="EY111">
            <v>228.61699999999999</v>
          </cell>
          <cell r="EZ111">
            <v>225.21899999999999</v>
          </cell>
          <cell r="FA111">
            <v>229.88900000000001</v>
          </cell>
          <cell r="FB111">
            <v>231.17</v>
          </cell>
          <cell r="FC111">
            <v>229.773</v>
          </cell>
          <cell r="FD111">
            <v>227.22200000000001</v>
          </cell>
          <cell r="FE111">
            <v>221.01499999999999</v>
          </cell>
          <cell r="FF111">
            <v>220.25</v>
          </cell>
          <cell r="FG111">
            <v>217.32400000000001</v>
          </cell>
          <cell r="FH111">
            <v>221.89</v>
          </cell>
          <cell r="FI111">
            <v>217.59800000000001</v>
          </cell>
          <cell r="FJ111">
            <v>217.23400000000001</v>
          </cell>
          <cell r="FK111">
            <v>215.66399999999999</v>
          </cell>
          <cell r="FL111">
            <v>218.45500000000001</v>
          </cell>
          <cell r="FM111">
            <v>220.49700000000001</v>
          </cell>
          <cell r="FN111">
            <v>219.39699999999999</v>
          </cell>
          <cell r="FO111">
            <v>224.07599999999999</v>
          </cell>
          <cell r="FP111">
            <v>224.30199999999999</v>
          </cell>
          <cell r="FQ111">
            <v>232.601</v>
          </cell>
          <cell r="FR111">
            <v>231.24299999999999</v>
          </cell>
          <cell r="FS111">
            <v>238.76599999999999</v>
          </cell>
          <cell r="FT111">
            <v>237.56899999999999</v>
          </cell>
          <cell r="FU111">
            <v>241.548</v>
          </cell>
          <cell r="FV111">
            <v>244.928</v>
          </cell>
          <cell r="FW111">
            <v>254.44300000000001</v>
          </cell>
          <cell r="FX111">
            <v>255.18899999999999</v>
          </cell>
          <cell r="FY111">
            <v>262.65699999999998</v>
          </cell>
          <cell r="FZ111">
            <v>250.02099999999999</v>
          </cell>
          <cell r="GA111">
            <v>252.233</v>
          </cell>
          <cell r="GB111">
            <v>256.04599999999999</v>
          </cell>
          <cell r="GC111">
            <v>258.47800000000001</v>
          </cell>
          <cell r="GD111">
            <v>267.11099999999999</v>
          </cell>
          <cell r="GE111">
            <v>272.85399999999998</v>
          </cell>
          <cell r="GF111">
            <v>274.17200000000003</v>
          </cell>
          <cell r="GG111">
            <v>273.37099999999998</v>
          </cell>
          <cell r="GH111">
            <v>269.14999999999998</v>
          </cell>
          <cell r="GI111">
            <v>266.58999999999997</v>
          </cell>
          <cell r="GJ111">
            <v>262.49900000000002</v>
          </cell>
          <cell r="GK111">
            <v>263.24799999999999</v>
          </cell>
          <cell r="GL111">
            <v>252.94499999999999</v>
          </cell>
          <cell r="GM111">
            <v>245.91499999999999</v>
          </cell>
          <cell r="GN111">
            <v>245.61</v>
          </cell>
          <cell r="GO111">
            <v>240.56200000000001</v>
          </cell>
          <cell r="GP111">
            <v>251.773</v>
          </cell>
          <cell r="GQ111">
            <v>247.59</v>
          </cell>
          <cell r="GR111">
            <v>258.88200000000001</v>
          </cell>
          <cell r="GS111">
            <v>267.22800000000001</v>
          </cell>
          <cell r="GT111">
            <v>273.45999999999998</v>
          </cell>
          <cell r="GU111">
            <v>263.61099999999999</v>
          </cell>
          <cell r="GV111">
            <v>262.69499999999999</v>
          </cell>
          <cell r="GW111">
            <v>259.06099999999998</v>
          </cell>
          <cell r="GX111">
            <v>268.69299999999998</v>
          </cell>
          <cell r="GY111">
            <v>276.08</v>
          </cell>
          <cell r="GZ111">
            <v>279.46100000000001</v>
          </cell>
          <cell r="HA111">
            <v>283.197</v>
          </cell>
          <cell r="HB111">
            <v>286.86700000000002</v>
          </cell>
          <cell r="HC111">
            <v>292.50799999999998</v>
          </cell>
          <cell r="HD111">
            <v>292.80200000000002</v>
          </cell>
          <cell r="HE111">
            <v>295.86700000000002</v>
          </cell>
          <cell r="HF111">
            <v>296.65899999999999</v>
          </cell>
          <cell r="HG111">
            <v>301.863</v>
          </cell>
          <cell r="HH111">
            <v>312.56400000000002</v>
          </cell>
          <cell r="HI111">
            <v>323.64999999999998</v>
          </cell>
          <cell r="HJ111">
            <v>326.84699999999998</v>
          </cell>
          <cell r="HK111">
            <v>323.17399999999998</v>
          </cell>
          <cell r="HL111">
            <v>327.89</v>
          </cell>
          <cell r="HM111">
            <v>329.51</v>
          </cell>
          <cell r="HN111">
            <v>319.05500000000001</v>
          </cell>
          <cell r="HO111">
            <v>315.90899999999999</v>
          </cell>
          <cell r="HP111">
            <v>310.80700000000002</v>
          </cell>
          <cell r="HQ111">
            <v>311.666</v>
          </cell>
          <cell r="HR111">
            <v>315.89499999999998</v>
          </cell>
          <cell r="HS111">
            <v>317.07</v>
          </cell>
          <cell r="HT111">
            <v>308.95299999999997</v>
          </cell>
          <cell r="HU111">
            <v>305.70600000000002</v>
          </cell>
          <cell r="HV111">
            <v>297.83499999999998</v>
          </cell>
          <cell r="HW111">
            <v>303.625</v>
          </cell>
          <cell r="HX111">
            <v>305.72800000000001</v>
          </cell>
          <cell r="HY111">
            <v>292.93700000000001</v>
          </cell>
          <cell r="HZ111">
            <v>289.84800000000001</v>
          </cell>
          <cell r="IA111">
            <v>285.06</v>
          </cell>
          <cell r="IB111">
            <v>300.66399999999999</v>
          </cell>
          <cell r="IC111">
            <v>318.15499999999997</v>
          </cell>
          <cell r="ID111">
            <v>321.09300000000002</v>
          </cell>
          <cell r="IE111">
            <v>303.358</v>
          </cell>
          <cell r="IF111">
            <v>307.29300000000001</v>
          </cell>
          <cell r="IG111">
            <v>302.27100000000002</v>
          </cell>
          <cell r="IH111">
            <v>316.089</v>
          </cell>
          <cell r="II111">
            <v>316.77800000000002</v>
          </cell>
          <cell r="IJ111">
            <v>303</v>
          </cell>
          <cell r="IK111">
            <v>303.971</v>
          </cell>
          <cell r="IL111">
            <v>310.83499999999998</v>
          </cell>
          <cell r="IM111">
            <v>312.64</v>
          </cell>
          <cell r="IN111">
            <v>312.14100000000002</v>
          </cell>
          <cell r="IO111">
            <v>318.73200000000003</v>
          </cell>
          <cell r="IP111">
            <v>307.745</v>
          </cell>
          <cell r="IQ111">
            <v>315.11799999999999</v>
          </cell>
          <cell r="IR111">
            <v>326.904</v>
          </cell>
          <cell r="IS111">
            <v>332.96499999999997</v>
          </cell>
          <cell r="IT111">
            <v>338.65199999999999</v>
          </cell>
          <cell r="IU111">
            <v>343.87200000000001</v>
          </cell>
          <cell r="IV111">
            <v>334.334</v>
          </cell>
          <cell r="IW111">
            <v>327.83100000000002</v>
          </cell>
          <cell r="IX111">
            <v>333.56400000000002</v>
          </cell>
          <cell r="IY111">
            <v>333.48599999999999</v>
          </cell>
          <cell r="IZ111">
            <v>331.16</v>
          </cell>
          <cell r="JA111">
            <v>344.815</v>
          </cell>
          <cell r="JB111">
            <v>343.03500000000003</v>
          </cell>
          <cell r="JC111">
            <v>344.471</v>
          </cell>
          <cell r="JD111">
            <v>318.69900000000001</v>
          </cell>
          <cell r="JE111">
            <v>299.37700000000001</v>
          </cell>
          <cell r="JF111">
            <v>290.97699999999998</v>
          </cell>
          <cell r="JG111">
            <v>291.25200000000001</v>
          </cell>
          <cell r="JH111">
            <v>283.36799999999999</v>
          </cell>
          <cell r="JI111">
            <v>275.75</v>
          </cell>
          <cell r="JJ111">
            <v>275.57100000000003</v>
          </cell>
          <cell r="JK111">
            <v>288.536</v>
          </cell>
          <cell r="JL111">
            <v>294.065</v>
          </cell>
          <cell r="JM111">
            <v>297.38600000000002</v>
          </cell>
          <cell r="JN111">
            <v>297.18400000000003</v>
          </cell>
          <cell r="JO111">
            <v>296.01799999999997</v>
          </cell>
          <cell r="JP111">
            <v>289.76100000000002</v>
          </cell>
          <cell r="JQ111">
            <v>279.21300000000002</v>
          </cell>
          <cell r="JR111">
            <v>284.83300000000003</v>
          </cell>
          <cell r="JS111">
            <v>280.65699999999998</v>
          </cell>
          <cell r="JT111">
            <v>282.27</v>
          </cell>
          <cell r="JU111">
            <v>293.80500000000001</v>
          </cell>
          <cell r="JV111">
            <v>291.14299999999997</v>
          </cell>
          <cell r="JW111">
            <v>285.13299999999998</v>
          </cell>
          <cell r="JX111">
            <v>274.06</v>
          </cell>
          <cell r="JY111">
            <v>288.56700000000001</v>
          </cell>
          <cell r="JZ111">
            <v>297.822</v>
          </cell>
          <cell r="KA111">
            <v>301.423</v>
          </cell>
          <cell r="KB111">
            <v>314.11399999999998</v>
          </cell>
          <cell r="KC111">
            <v>320.00200000000001</v>
          </cell>
          <cell r="KD111">
            <v>323.38499999999999</v>
          </cell>
          <cell r="KE111">
            <v>315.85599999999999</v>
          </cell>
          <cell r="KF111">
            <v>300.70600000000002</v>
          </cell>
          <cell r="KG111">
            <v>292.74200000000002</v>
          </cell>
          <cell r="KH111">
            <v>296.43599999999998</v>
          </cell>
          <cell r="KI111">
            <v>288.08</v>
          </cell>
          <cell r="KJ111">
            <v>304.86200000000002</v>
          </cell>
          <cell r="KK111">
            <v>320.13299999999998</v>
          </cell>
          <cell r="KL111">
            <v>325.86900000000003</v>
          </cell>
          <cell r="KM111">
            <v>329.375</v>
          </cell>
          <cell r="KN111">
            <v>328.07</v>
          </cell>
          <cell r="KO111">
            <v>317.24200000000002</v>
          </cell>
          <cell r="KP111">
            <v>333.262</v>
          </cell>
          <cell r="KQ111">
            <v>346.51900000000001</v>
          </cell>
          <cell r="KR111">
            <v>349.72399999999999</v>
          </cell>
          <cell r="KS111">
            <v>351.18700000000001</v>
          </cell>
          <cell r="KT111">
            <v>354.49099999999999</v>
          </cell>
          <cell r="KU111">
            <v>361.392</v>
          </cell>
          <cell r="KV111">
            <v>353.7</v>
          </cell>
          <cell r="KW111">
            <v>344.05200000000002</v>
          </cell>
          <cell r="KX111">
            <v>348.84500000000003</v>
          </cell>
          <cell r="KY111">
            <v>341.30500000000001</v>
          </cell>
          <cell r="KZ111">
            <v>339.83300000000003</v>
          </cell>
          <cell r="LA111">
            <v>342.78</v>
          </cell>
          <cell r="LB111">
            <v>328.113</v>
          </cell>
          <cell r="LC111">
            <v>322.77699999999999</v>
          </cell>
          <cell r="LD111">
            <v>325.68299999999999</v>
          </cell>
          <cell r="LE111">
            <v>326.79899999999998</v>
          </cell>
          <cell r="LF111">
            <v>326.48599999999999</v>
          </cell>
          <cell r="LG111">
            <v>330.51499999999999</v>
          </cell>
          <cell r="LH111">
            <v>325.27</v>
          </cell>
          <cell r="LI111">
            <v>329.10500000000002</v>
          </cell>
          <cell r="LJ111">
            <v>320.82299999999998</v>
          </cell>
          <cell r="LK111">
            <v>321.84899999999999</v>
          </cell>
          <cell r="LL111">
            <v>314.58499999999998</v>
          </cell>
          <cell r="LM111">
            <v>312.238</v>
          </cell>
          <cell r="LN111">
            <v>299.77699999999999</v>
          </cell>
          <cell r="LO111">
            <v>294.68799999999999</v>
          </cell>
          <cell r="LP111">
            <v>293.98099999999999</v>
          </cell>
          <cell r="LQ111">
            <v>303.87299999999999</v>
          </cell>
          <cell r="LR111">
            <v>302.40600000000001</v>
          </cell>
          <cell r="LS111">
            <v>302.85700000000003</v>
          </cell>
          <cell r="LT111">
            <v>306.30099999999999</v>
          </cell>
          <cell r="LU111">
            <v>299.51</v>
          </cell>
          <cell r="LV111">
            <v>299.37</v>
          </cell>
          <cell r="LW111">
            <v>296.04700000000003</v>
          </cell>
          <cell r="LX111">
            <v>291.82499999999999</v>
          </cell>
          <cell r="LY111">
            <v>293.685</v>
          </cell>
          <cell r="LZ111">
            <v>290.97800000000001</v>
          </cell>
          <cell r="MA111">
            <v>287.411</v>
          </cell>
          <cell r="MB111">
            <v>291.29599999999999</v>
          </cell>
          <cell r="MC111">
            <v>298.053</v>
          </cell>
          <cell r="MD111">
            <v>309.96699999999998</v>
          </cell>
          <cell r="ME111">
            <v>315.88499999999999</v>
          </cell>
          <cell r="MF111">
            <v>314.51400000000001</v>
          </cell>
          <cell r="MG111">
            <v>310.15300000000002</v>
          </cell>
          <cell r="MH111">
            <v>308.25400000000002</v>
          </cell>
          <cell r="MI111">
            <v>308.11099999999999</v>
          </cell>
          <cell r="MJ111">
            <v>307.12200000000001</v>
          </cell>
          <cell r="MK111">
            <v>316.13099999999997</v>
          </cell>
          <cell r="ML111">
            <v>317.06200000000001</v>
          </cell>
          <cell r="MM111">
            <v>333.06900000000002</v>
          </cell>
          <cell r="MN111">
            <v>342.52199999999999</v>
          </cell>
          <cell r="MO111">
            <v>357.053</v>
          </cell>
          <cell r="MP111">
            <v>354.78800000000001</v>
          </cell>
          <cell r="MQ111">
            <v>366.274</v>
          </cell>
          <cell r="MR111">
            <v>351.46499999999997</v>
          </cell>
          <cell r="MS111">
            <v>342.25799999999998</v>
          </cell>
          <cell r="MT111">
            <v>333.13099999999997</v>
          </cell>
          <cell r="MU111">
            <v>326.23200000000003</v>
          </cell>
          <cell r="MV111">
            <v>329.43599999999998</v>
          </cell>
          <cell r="MW111">
            <v>336.27499999999998</v>
          </cell>
          <cell r="MX111">
            <v>334.34399999999999</v>
          </cell>
          <cell r="MY111">
            <v>351.33699999999999</v>
          </cell>
          <cell r="MZ111">
            <v>358.483</v>
          </cell>
          <cell r="NA111">
            <v>363.46800000000002</v>
          </cell>
          <cell r="NB111">
            <v>375.44600000000003</v>
          </cell>
          <cell r="NC111">
            <v>368.95699999999999</v>
          </cell>
          <cell r="ND111">
            <v>368.40100000000001</v>
          </cell>
          <cell r="NE111">
            <v>363.79599999999999</v>
          </cell>
          <cell r="NF111">
            <v>369.06099999999998</v>
          </cell>
          <cell r="NG111">
            <v>376.959</v>
          </cell>
          <cell r="NH111">
            <v>377.18299999999999</v>
          </cell>
          <cell r="NI111">
            <v>387.46699999999998</v>
          </cell>
          <cell r="NJ111">
            <v>395.96699999999998</v>
          </cell>
          <cell r="NK111">
            <v>404.79899999999998</v>
          </cell>
          <cell r="NL111">
            <v>411.94200000000001</v>
          </cell>
          <cell r="NM111">
            <v>414.04500000000002</v>
          </cell>
          <cell r="NN111">
            <v>412.88</v>
          </cell>
          <cell r="NO111">
            <v>411.46</v>
          </cell>
          <cell r="NP111">
            <v>415.92700000000002</v>
          </cell>
          <cell r="NQ111">
            <v>411.49700000000001</v>
          </cell>
          <cell r="NR111">
            <v>391.68599999999998</v>
          </cell>
          <cell r="NS111">
            <v>406.56</v>
          </cell>
          <cell r="NT111">
            <v>413.88900000000001</v>
          </cell>
          <cell r="NU111">
            <v>419.15499999999997</v>
          </cell>
          <cell r="NV111">
            <v>408.86500000000001</v>
          </cell>
          <cell r="NW111">
            <v>400.15699999999998</v>
          </cell>
          <cell r="NX111">
            <v>398.12400000000002</v>
          </cell>
          <cell r="NY111">
            <v>405.02</v>
          </cell>
          <cell r="NZ111">
            <v>407.60599999999999</v>
          </cell>
          <cell r="OA111">
            <v>417.822</v>
          </cell>
          <cell r="OB111">
            <v>420.35700000000003</v>
          </cell>
          <cell r="OC111">
            <v>425.69600000000003</v>
          </cell>
          <cell r="OD111">
            <v>424.21</v>
          </cell>
          <cell r="OE111">
            <v>420.56400000000002</v>
          </cell>
          <cell r="OF111">
            <v>431.29700000000003</v>
          </cell>
          <cell r="OG111">
            <v>427.36</v>
          </cell>
          <cell r="OH111">
            <v>410.52300000000002</v>
          </cell>
          <cell r="OI111">
            <v>399.81599999999997</v>
          </cell>
          <cell r="OJ111">
            <v>417.22699999999998</v>
          </cell>
          <cell r="OK111">
            <v>418.61599999999999</v>
          </cell>
          <cell r="OL111">
            <v>425.767</v>
          </cell>
          <cell r="OM111">
            <v>428.904</v>
          </cell>
          <cell r="ON111">
            <v>428.81599999999997</v>
          </cell>
          <cell r="OO111">
            <v>439.42700000000002</v>
          </cell>
          <cell r="OP111">
            <v>440.40300000000002</v>
          </cell>
          <cell r="OQ111">
            <v>464.54199999999997</v>
          </cell>
          <cell r="OR111">
            <v>482.51400000000001</v>
          </cell>
          <cell r="OS111">
            <v>493.44900000000001</v>
          </cell>
          <cell r="OT111">
            <v>499.74299999999999</v>
          </cell>
          <cell r="OU111">
            <v>484.05599999999998</v>
          </cell>
          <cell r="OV111">
            <v>478.154</v>
          </cell>
          <cell r="OW111">
            <v>477.60199999999998</v>
          </cell>
          <cell r="OX111">
            <v>474.21899999999999</v>
          </cell>
          <cell r="OY111">
            <v>475.29399999999998</v>
          </cell>
          <cell r="OZ111">
            <v>474.63900000000001</v>
          </cell>
          <cell r="PA111">
            <v>464.42899999999997</v>
          </cell>
          <cell r="PB111">
            <v>464.43</v>
          </cell>
          <cell r="PC111">
            <v>458.64100000000002</v>
          </cell>
          <cell r="PD111">
            <v>456.21699999999998</v>
          </cell>
          <cell r="PE111">
            <v>446.46300000000002</v>
          </cell>
          <cell r="PF111">
            <v>444.13900000000001</v>
          </cell>
          <cell r="PG111">
            <v>441.55599999999998</v>
          </cell>
          <cell r="PH111">
            <v>459.09</v>
          </cell>
          <cell r="PI111">
            <v>474.05900000000003</v>
          </cell>
          <cell r="PJ111">
            <v>479.45</v>
          </cell>
          <cell r="PK111">
            <v>470.74599999999998</v>
          </cell>
          <cell r="PL111">
            <v>470.05599999999998</v>
          </cell>
          <cell r="PM111">
            <v>422.51</v>
          </cell>
          <cell r="PN111">
            <v>411.03</v>
          </cell>
          <cell r="PO111">
            <v>409.827</v>
          </cell>
          <cell r="PP111">
            <v>404.28899999999999</v>
          </cell>
          <cell r="PQ111">
            <v>392.63499999999999</v>
          </cell>
          <cell r="PR111">
            <v>384.41199999999998</v>
          </cell>
          <cell r="PS111">
            <v>378.53399999999999</v>
          </cell>
          <cell r="PT111">
            <v>384.64400000000001</v>
          </cell>
          <cell r="PU111">
            <v>382.89100000000002</v>
          </cell>
          <cell r="PV111">
            <v>389.505</v>
          </cell>
          <cell r="PW111">
            <v>360.779</v>
          </cell>
          <cell r="PX111">
            <v>346.69299999999998</v>
          </cell>
          <cell r="PY111">
            <v>337.13400000000001</v>
          </cell>
          <cell r="PZ111">
            <v>322.16199999999998</v>
          </cell>
          <cell r="QA111">
            <v>310.255</v>
          </cell>
          <cell r="QB111">
            <v>305.14800000000002</v>
          </cell>
          <cell r="QC111">
            <v>300.30799999999999</v>
          </cell>
          <cell r="QD111">
            <v>303.37400000000002</v>
          </cell>
          <cell r="QE111">
            <v>306.03699999999998</v>
          </cell>
          <cell r="QF111">
            <v>309.25900000000001</v>
          </cell>
          <cell r="QG111">
            <v>304.76600000000002</v>
          </cell>
          <cell r="QH111">
            <v>312.88900000000001</v>
          </cell>
          <cell r="QI111">
            <v>317.14499999999998</v>
          </cell>
          <cell r="QJ111">
            <v>318.70600000000002</v>
          </cell>
          <cell r="QK111">
            <v>318.79700000000003</v>
          </cell>
          <cell r="QL111">
            <v>320.07799999999997</v>
          </cell>
          <cell r="QM111">
            <v>306.72300000000001</v>
          </cell>
          <cell r="QN111">
            <v>307.834</v>
          </cell>
          <cell r="QO111">
            <v>309.79300000000001</v>
          </cell>
          <cell r="QP111">
            <v>301.99799999999999</v>
          </cell>
          <cell r="QQ111">
            <v>300.76</v>
          </cell>
          <cell r="QR111">
            <v>300.67700000000002</v>
          </cell>
          <cell r="QS111">
            <v>301.27699999999999</v>
          </cell>
          <cell r="QT111">
            <v>305.08699999999999</v>
          </cell>
          <cell r="QU111">
            <v>308.05900000000003</v>
          </cell>
          <cell r="QV111">
            <v>309.93900000000002</v>
          </cell>
          <cell r="QW111">
            <v>308.66199999999998</v>
          </cell>
          <cell r="QX111">
            <v>290.05399999999997</v>
          </cell>
          <cell r="QY111">
            <v>287.18799999999999</v>
          </cell>
          <cell r="QZ111">
            <v>277.38799999999998</v>
          </cell>
          <cell r="RA111">
            <v>273.09100000000001</v>
          </cell>
          <cell r="RB111">
            <v>274.20499999999998</v>
          </cell>
          <cell r="RC111">
            <v>280.68200000000002</v>
          </cell>
          <cell r="RD111">
            <v>279.65300000000002</v>
          </cell>
          <cell r="RE111">
            <v>284.68099999999998</v>
          </cell>
          <cell r="RF111">
            <v>281.47800000000001</v>
          </cell>
          <cell r="RG111">
            <v>282.28899999999999</v>
          </cell>
          <cell r="RH111">
            <v>276.97500000000002</v>
          </cell>
          <cell r="RI111">
            <v>278.48899999999998</v>
          </cell>
          <cell r="RJ111">
            <v>273.86099999999999</v>
          </cell>
          <cell r="RK111">
            <v>274.43</v>
          </cell>
          <cell r="RL111">
            <v>273.67899999999997</v>
          </cell>
          <cell r="RM111">
            <v>277.39600000000002</v>
          </cell>
          <cell r="RN111">
            <v>281.85399999999998</v>
          </cell>
          <cell r="RO111">
            <v>278.303</v>
          </cell>
          <cell r="RP111">
            <v>288.64699999999999</v>
          </cell>
          <cell r="RQ111">
            <v>291.315</v>
          </cell>
          <cell r="RR111">
            <v>292.541</v>
          </cell>
          <cell r="RS111">
            <v>299.10000000000002</v>
          </cell>
          <cell r="RT111">
            <v>300.072</v>
          </cell>
          <cell r="RU111">
            <v>305.35000000000002</v>
          </cell>
          <cell r="RV111">
            <v>303.77600000000001</v>
          </cell>
          <cell r="RW111">
            <v>301.00400000000002</v>
          </cell>
          <cell r="RX111">
            <v>303.29000000000002</v>
          </cell>
          <cell r="RY111">
            <v>299.51900000000001</v>
          </cell>
          <cell r="RZ111">
            <v>296.87400000000002</v>
          </cell>
          <cell r="SA111">
            <v>298.423</v>
          </cell>
          <cell r="SB111">
            <v>295.65699999999998</v>
          </cell>
          <cell r="SC111">
            <v>301.13099999999997</v>
          </cell>
          <cell r="SD111">
            <v>301.14699999999999</v>
          </cell>
          <cell r="SE111">
            <v>301.416</v>
          </cell>
          <cell r="SF111">
            <v>298.50900000000001</v>
          </cell>
          <cell r="SG111">
            <v>300.58999999999997</v>
          </cell>
          <cell r="TJ111" t="str">
            <v>UTILS</v>
          </cell>
        </row>
        <row r="112">
          <cell r="A112" t="str">
            <v>XS1044811591 Corp</v>
          </cell>
          <cell r="B112" t="str">
            <v>ENBW 3 5/8 04/02/76 nc-21</v>
          </cell>
          <cell r="C112" t="str">
            <v>XS1044811591</v>
          </cell>
          <cell r="D112">
            <v>100.36327867269516</v>
          </cell>
          <cell r="E112">
            <v>98.983756411075603</v>
          </cell>
          <cell r="F112">
            <v>105.49603195548057</v>
          </cell>
          <cell r="G112">
            <v>98.696524503231046</v>
          </cell>
          <cell r="H112">
            <v>95.109159795045855</v>
          </cell>
          <cell r="I112">
            <v>97.022690674066538</v>
          </cell>
          <cell r="J112">
            <v>113.93599769830703</v>
          </cell>
          <cell r="K112">
            <v>115.44902211427689</v>
          </cell>
          <cell r="L112">
            <v>107.91525281310081</v>
          </cell>
          <cell r="M112">
            <v>124.31275605916977</v>
          </cell>
          <cell r="N112">
            <v>135.65538227915764</v>
          </cell>
          <cell r="O112">
            <v>137.71556325197218</v>
          </cell>
          <cell r="P112">
            <v>127.23362137556077</v>
          </cell>
          <cell r="Q112">
            <v>128.68090609431266</v>
          </cell>
          <cell r="R112">
            <v>132.16409866690634</v>
          </cell>
          <cell r="S112">
            <v>124.1671173453331</v>
          </cell>
          <cell r="T112">
            <v>124.90137919425963</v>
          </cell>
          <cell r="U112">
            <v>129.43944106221198</v>
          </cell>
          <cell r="V112">
            <v>135.2599327158928</v>
          </cell>
          <cell r="W112">
            <v>134.90696111083031</v>
          </cell>
          <cell r="X112">
            <v>167.8476063168049</v>
          </cell>
          <cell r="Y112">
            <v>181.24232246994973</v>
          </cell>
          <cell r="Z112">
            <v>178.66128081917765</v>
          </cell>
          <cell r="AA112">
            <v>185.60541560530663</v>
          </cell>
          <cell r="AB112">
            <v>186.29517673611642</v>
          </cell>
          <cell r="AC112">
            <v>194.81605287551881</v>
          </cell>
          <cell r="AD112">
            <v>199.8689071416855</v>
          </cell>
          <cell r="AE112">
            <v>197.89975036501886</v>
          </cell>
          <cell r="AF112">
            <v>199.02845039725301</v>
          </cell>
          <cell r="AG112">
            <v>190.43576628088951</v>
          </cell>
          <cell r="AH112">
            <v>186.45800890922547</v>
          </cell>
          <cell r="AI112">
            <v>190.61478053331376</v>
          </cell>
          <cell r="AJ112">
            <v>200.10759281158445</v>
          </cell>
          <cell r="AK112">
            <v>188.70630655407905</v>
          </cell>
          <cell r="AL112">
            <v>194.47521782994272</v>
          </cell>
          <cell r="AM112">
            <v>193.35966573715208</v>
          </cell>
          <cell r="AN112">
            <v>180.11665657758712</v>
          </cell>
          <cell r="AO112">
            <v>181.41830258250238</v>
          </cell>
          <cell r="AP112">
            <v>187.44005884766577</v>
          </cell>
          <cell r="AQ112">
            <v>181.59327131509781</v>
          </cell>
          <cell r="AR112">
            <v>181.01273921966552</v>
          </cell>
          <cell r="AS112">
            <v>173.93914779901505</v>
          </cell>
          <cell r="AT112">
            <v>169.03597776651381</v>
          </cell>
          <cell r="AU112">
            <v>160.01547992825508</v>
          </cell>
          <cell r="AV112">
            <v>146.82101700663569</v>
          </cell>
          <cell r="AW112">
            <v>160.49993092775344</v>
          </cell>
          <cell r="AX112">
            <v>153.96843916416168</v>
          </cell>
          <cell r="AY112">
            <v>140.53023367285729</v>
          </cell>
          <cell r="AZ112">
            <v>129.00758182048799</v>
          </cell>
          <cell r="BA112">
            <v>116.76078191876412</v>
          </cell>
          <cell r="BB112">
            <v>89.264395022392279</v>
          </cell>
          <cell r="BC112">
            <v>115.79086853981018</v>
          </cell>
          <cell r="BD112">
            <v>125.08848448634147</v>
          </cell>
          <cell r="BE112">
            <v>135.14665816068648</v>
          </cell>
          <cell r="BF112">
            <v>145.72973803281783</v>
          </cell>
          <cell r="BG112">
            <v>146.71279935121538</v>
          </cell>
          <cell r="BH112">
            <v>139.72517522692681</v>
          </cell>
          <cell r="BI112">
            <v>138.64906695246697</v>
          </cell>
          <cell r="BJ112">
            <v>127.92135974645615</v>
          </cell>
          <cell r="BK112">
            <v>130.71782532811167</v>
          </cell>
          <cell r="BL112">
            <v>163.04860841989517</v>
          </cell>
          <cell r="BM112">
            <v>158.5540358901024</v>
          </cell>
          <cell r="BN112">
            <v>164.65569117188454</v>
          </cell>
          <cell r="BO112">
            <v>171.83851162791251</v>
          </cell>
          <cell r="BP112">
            <v>190.19404647111892</v>
          </cell>
          <cell r="BQ112">
            <v>202.93035427212715</v>
          </cell>
          <cell r="BR112">
            <v>204.38168451070786</v>
          </cell>
          <cell r="BS112">
            <v>208.05906203508377</v>
          </cell>
          <cell r="BT112">
            <v>203.9791552877426</v>
          </cell>
          <cell r="BU112">
            <v>200.34021020174029</v>
          </cell>
          <cell r="BV112">
            <v>201.11796138882636</v>
          </cell>
          <cell r="BW112">
            <v>183.83448930025099</v>
          </cell>
          <cell r="BX112">
            <v>190.31136654615401</v>
          </cell>
          <cell r="BY112">
            <v>201.04210789203643</v>
          </cell>
          <cell r="BZ112">
            <v>203.78699309587478</v>
          </cell>
          <cell r="CA112">
            <v>204.15210126042365</v>
          </cell>
          <cell r="CB112">
            <v>183.18417198777198</v>
          </cell>
          <cell r="CC112">
            <v>182.58644643306732</v>
          </cell>
          <cell r="CD112">
            <v>180.57177755832672</v>
          </cell>
          <cell r="CE112">
            <v>188.28961801171303</v>
          </cell>
          <cell r="CF112">
            <v>201.0512103116512</v>
          </cell>
          <cell r="CG112">
            <v>212.08233150482178</v>
          </cell>
          <cell r="CH112">
            <v>233.2272522699833</v>
          </cell>
          <cell r="CI112">
            <v>215.75869764924047</v>
          </cell>
          <cell r="CJ112">
            <v>213.8330302107334</v>
          </cell>
          <cell r="CK112">
            <v>211.94781797051428</v>
          </cell>
          <cell r="CL112">
            <v>224.54961223721503</v>
          </cell>
          <cell r="CM112">
            <v>215.64643447399141</v>
          </cell>
          <cell r="CN112">
            <v>204.04186084508896</v>
          </cell>
          <cell r="CO112">
            <v>322.32679235935211</v>
          </cell>
          <cell r="CP112">
            <v>397.22251232981682</v>
          </cell>
          <cell r="CQ112">
            <v>452.2658551204205</v>
          </cell>
          <cell r="CR112">
            <v>529.51202211141583</v>
          </cell>
          <cell r="CS112">
            <v>550.96642514348036</v>
          </cell>
          <cell r="CT112">
            <v>552.24480940937985</v>
          </cell>
          <cell r="CU112">
            <v>558.50423996448524</v>
          </cell>
          <cell r="CV112">
            <v>563.22637298464781</v>
          </cell>
          <cell r="CW112">
            <v>576.30351583123206</v>
          </cell>
          <cell r="CX112">
            <v>572.68783248424529</v>
          </cell>
          <cell r="CY112">
            <v>587.44588881969457</v>
          </cell>
          <cell r="CZ112">
            <v>619.40347270727159</v>
          </cell>
          <cell r="DA112">
            <v>633.99970824956893</v>
          </cell>
          <cell r="DB112">
            <v>643.02526298761359</v>
          </cell>
          <cell r="DC112">
            <v>602.04616988182067</v>
          </cell>
          <cell r="DD112">
            <v>634.89073399186134</v>
          </cell>
          <cell r="DE112">
            <v>630.07049711585046</v>
          </cell>
          <cell r="DF112">
            <v>470.31696459650993</v>
          </cell>
          <cell r="DG112">
            <v>368.72283651590351</v>
          </cell>
          <cell r="DH112">
            <v>261.3152964413166</v>
          </cell>
          <cell r="DI112">
            <v>237.61360714435577</v>
          </cell>
          <cell r="DJ112">
            <v>181.85521872401236</v>
          </cell>
          <cell r="DK112">
            <v>176.01449947118758</v>
          </cell>
          <cell r="DL112">
            <v>180.74067801117897</v>
          </cell>
          <cell r="DM112">
            <v>99.371114934682851</v>
          </cell>
          <cell r="DN112">
            <v>90.062373808622368</v>
          </cell>
          <cell r="DO112">
            <v>88.759716423749921</v>
          </cell>
          <cell r="DP112">
            <v>92.114463741779332</v>
          </cell>
          <cell r="DQ112">
            <v>94.679323313236239</v>
          </cell>
          <cell r="DR112">
            <v>93.255300333499918</v>
          </cell>
          <cell r="DS112">
            <v>67.718967794179903</v>
          </cell>
          <cell r="DT112">
            <v>64.988241909742356</v>
          </cell>
          <cell r="DU112">
            <v>55.104025588035583</v>
          </cell>
          <cell r="DV112">
            <v>52.464323899745942</v>
          </cell>
          <cell r="DW112">
            <v>49.986443004608155</v>
          </cell>
          <cell r="DX112">
            <v>50.25850421309471</v>
          </cell>
          <cell r="DY112">
            <v>51.764448969364167</v>
          </cell>
          <cell r="DZ112">
            <v>53.564705293178562</v>
          </cell>
          <cell r="EA112">
            <v>52.445107680559154</v>
          </cell>
          <cell r="EB112">
            <v>53.007434936761861</v>
          </cell>
          <cell r="EC112">
            <v>53.234995427131658</v>
          </cell>
          <cell r="ED112">
            <v>54.501243133544918</v>
          </cell>
          <cell r="EE112">
            <v>55.838287436962126</v>
          </cell>
          <cell r="EF112">
            <v>56.900236392021178</v>
          </cell>
          <cell r="EG112">
            <v>55.834241917133333</v>
          </cell>
          <cell r="EH112">
            <v>55.166731145381924</v>
          </cell>
          <cell r="EI112">
            <v>58.323247991800308</v>
          </cell>
          <cell r="EJ112">
            <v>60.922494481801991</v>
          </cell>
          <cell r="EK112">
            <v>62.050183134078978</v>
          </cell>
          <cell r="EL112">
            <v>62.652965588569643</v>
          </cell>
          <cell r="EM112">
            <v>63.661311405897138</v>
          </cell>
          <cell r="EN112">
            <v>63.41453469634056</v>
          </cell>
          <cell r="EO112">
            <v>64.171046904325479</v>
          </cell>
          <cell r="EP112">
            <v>62.860298479795453</v>
          </cell>
          <cell r="EQ112">
            <v>60.182164353132251</v>
          </cell>
          <cell r="ER112">
            <v>59.36496934771538</v>
          </cell>
          <cell r="ES112">
            <v>59.709849913120266</v>
          </cell>
          <cell r="ET112">
            <v>60.379383444786072</v>
          </cell>
          <cell r="EU112">
            <v>60.196323672533033</v>
          </cell>
          <cell r="EV112">
            <v>61.873191641569136</v>
          </cell>
          <cell r="EW112">
            <v>64.290389739274985</v>
          </cell>
          <cell r="EX112">
            <v>67.145515358448023</v>
          </cell>
          <cell r="EY112">
            <v>65.653729921579369</v>
          </cell>
          <cell r="EZ112">
            <v>66.322252073287956</v>
          </cell>
          <cell r="FA112">
            <v>63.616810687780387</v>
          </cell>
          <cell r="FB112">
            <v>63.663334165811541</v>
          </cell>
          <cell r="FC112">
            <v>65.607206443548208</v>
          </cell>
          <cell r="FD112">
            <v>60.955870020389561</v>
          </cell>
          <cell r="FE112">
            <v>60.436020722389223</v>
          </cell>
          <cell r="FF112">
            <v>58.585195400714873</v>
          </cell>
          <cell r="FG112">
            <v>57.059023045301437</v>
          </cell>
          <cell r="FH112">
            <v>56.89922501206398</v>
          </cell>
          <cell r="FI112">
            <v>57.733613476753241</v>
          </cell>
          <cell r="FJ112">
            <v>59.692656453847889</v>
          </cell>
          <cell r="FK112">
            <v>60.819333726167677</v>
          </cell>
          <cell r="FL112">
            <v>63.38115915775299</v>
          </cell>
          <cell r="FM112">
            <v>63.584446529150007</v>
          </cell>
          <cell r="FN112">
            <v>66.161442660093314</v>
          </cell>
          <cell r="FO112">
            <v>69.115683515071865</v>
          </cell>
          <cell r="FP112">
            <v>68.483571041822429</v>
          </cell>
          <cell r="FQ112">
            <v>70.397101920843127</v>
          </cell>
          <cell r="FR112">
            <v>71.374094959497455</v>
          </cell>
          <cell r="FS112">
            <v>73.289648598432549</v>
          </cell>
          <cell r="FT112">
            <v>76.463358904123297</v>
          </cell>
          <cell r="FU112">
            <v>77.353373266458519</v>
          </cell>
          <cell r="FV112">
            <v>78.659064791202553</v>
          </cell>
          <cell r="FW112">
            <v>78.689406189918515</v>
          </cell>
          <cell r="FX112">
            <v>79.874743499755851</v>
          </cell>
          <cell r="FY112">
            <v>81.986504850387561</v>
          </cell>
          <cell r="FZ112">
            <v>79.806981042623519</v>
          </cell>
          <cell r="GA112">
            <v>78.55994955539704</v>
          </cell>
          <cell r="GB112">
            <v>79.821140362024309</v>
          </cell>
          <cell r="GC112">
            <v>81.434291393756865</v>
          </cell>
          <cell r="GD112">
            <v>81.743773660659784</v>
          </cell>
          <cell r="GE112">
            <v>82.447694110870358</v>
          </cell>
          <cell r="GF112">
            <v>82.860337133407583</v>
          </cell>
          <cell r="GG112">
            <v>81.611282886266707</v>
          </cell>
          <cell r="GH112">
            <v>83.378163671493525</v>
          </cell>
          <cell r="GI112">
            <v>83.235559097528466</v>
          </cell>
          <cell r="GJ112">
            <v>79.633023689985265</v>
          </cell>
          <cell r="GK112">
            <v>76.65754385590553</v>
          </cell>
          <cell r="GL112">
            <v>77.428215383291246</v>
          </cell>
          <cell r="GM112">
            <v>74.491167987585072</v>
          </cell>
          <cell r="GN112">
            <v>74.658045680522918</v>
          </cell>
          <cell r="GO112">
            <v>73.81961169600487</v>
          </cell>
          <cell r="GP112">
            <v>74.770308855772015</v>
          </cell>
          <cell r="GQ112">
            <v>74.035035626888273</v>
          </cell>
          <cell r="GR112">
            <v>73.959182130098341</v>
          </cell>
          <cell r="GS112">
            <v>74.398121031522763</v>
          </cell>
          <cell r="GT112">
            <v>74.321256154775625</v>
          </cell>
          <cell r="GU112">
            <v>78.866397682428357</v>
          </cell>
          <cell r="GV112">
            <v>80.381444858312605</v>
          </cell>
          <cell r="GW112">
            <v>79.530874314308164</v>
          </cell>
          <cell r="GX112">
            <v>77.8034373474121</v>
          </cell>
          <cell r="GY112">
            <v>74.957414147853854</v>
          </cell>
          <cell r="GZ112">
            <v>73.796349956989289</v>
          </cell>
          <cell r="HA112">
            <v>74.431496570110312</v>
          </cell>
          <cell r="HB112">
            <v>77.374612245559703</v>
          </cell>
          <cell r="HC112">
            <v>77.99357677936554</v>
          </cell>
          <cell r="HD112">
            <v>78.541744716167457</v>
          </cell>
          <cell r="HE112">
            <v>80.283341002464283</v>
          </cell>
          <cell r="HF112">
            <v>80.77992856144904</v>
          </cell>
          <cell r="HG112">
            <v>81.226958502531048</v>
          </cell>
          <cell r="HH112">
            <v>81.48486039161682</v>
          </cell>
          <cell r="HI112">
            <v>82.214065340757372</v>
          </cell>
          <cell r="HJ112">
            <v>84.26413251399994</v>
          </cell>
          <cell r="HK112">
            <v>83.841375691890718</v>
          </cell>
          <cell r="HL112">
            <v>88.088160132169719</v>
          </cell>
          <cell r="HM112">
            <v>89.415090636014938</v>
          </cell>
          <cell r="HN112">
            <v>89.857063677310947</v>
          </cell>
          <cell r="HO112">
            <v>80.945794874429694</v>
          </cell>
          <cell r="HP112">
            <v>79.488396356105795</v>
          </cell>
          <cell r="HQ112">
            <v>79.736184445619585</v>
          </cell>
          <cell r="HR112">
            <v>76.267151192426681</v>
          </cell>
          <cell r="HS112">
            <v>73.584971545934678</v>
          </cell>
          <cell r="HT112">
            <v>74.304062695503234</v>
          </cell>
          <cell r="HU112">
            <v>75.27802159428596</v>
          </cell>
          <cell r="HV112">
            <v>75.145530819892883</v>
          </cell>
          <cell r="HW112">
            <v>76.654509716033942</v>
          </cell>
          <cell r="HX112">
            <v>76.321765710115429</v>
          </cell>
          <cell r="HY112">
            <v>76.077011760473255</v>
          </cell>
          <cell r="HZ112">
            <v>73.288637218475344</v>
          </cell>
          <cell r="IA112">
            <v>76.843637768030163</v>
          </cell>
          <cell r="IB112">
            <v>77.68106037259102</v>
          </cell>
          <cell r="IC112">
            <v>72.546284329891208</v>
          </cell>
          <cell r="ID112">
            <v>68.233760192394257</v>
          </cell>
          <cell r="IE112">
            <v>67.305313391685488</v>
          </cell>
          <cell r="IF112">
            <v>69.708352169990548</v>
          </cell>
          <cell r="IG112">
            <v>87.910157259702686</v>
          </cell>
          <cell r="IH112">
            <v>85.470708802938461</v>
          </cell>
          <cell r="II112">
            <v>80.584732229709616</v>
          </cell>
          <cell r="IJ112">
            <v>78.85021560311317</v>
          </cell>
          <cell r="IK112">
            <v>77.352361886501313</v>
          </cell>
          <cell r="IL112">
            <v>81.754898840188972</v>
          </cell>
          <cell r="IM112">
            <v>83.021146546602253</v>
          </cell>
          <cell r="IN112">
            <v>80.913430715799336</v>
          </cell>
          <cell r="IO112">
            <v>80.031507393121714</v>
          </cell>
          <cell r="IP112">
            <v>82.841120914220809</v>
          </cell>
          <cell r="IQ112">
            <v>82.29800987720489</v>
          </cell>
          <cell r="IR112">
            <v>80.867918617725365</v>
          </cell>
          <cell r="IS112">
            <v>81.43328001379966</v>
          </cell>
          <cell r="IT112">
            <v>80.51899253249168</v>
          </cell>
          <cell r="IU112">
            <v>80.387513138055809</v>
          </cell>
          <cell r="IV112">
            <v>86.745047549009328</v>
          </cell>
          <cell r="IW112">
            <v>95.986026217937479</v>
          </cell>
          <cell r="IX112">
            <v>100.96504974722862</v>
          </cell>
          <cell r="IY112">
            <v>106.18983860611917</v>
          </cell>
          <cell r="IZ112">
            <v>106.71575618386268</v>
          </cell>
          <cell r="JA112">
            <v>99.951647030115126</v>
          </cell>
          <cell r="JB112">
            <v>100.24899273753165</v>
          </cell>
          <cell r="JC112">
            <v>97.461629575490946</v>
          </cell>
          <cell r="JD112">
            <v>99.618903024196626</v>
          </cell>
          <cell r="JE112">
            <v>98.206005223989479</v>
          </cell>
          <cell r="JF112">
            <v>102.6773160147667</v>
          </cell>
          <cell r="JG112">
            <v>105.31499494314193</v>
          </cell>
          <cell r="JH112">
            <v>105.28364216446877</v>
          </cell>
          <cell r="JI112">
            <v>94.002710121870038</v>
          </cell>
          <cell r="JJ112">
            <v>89.796380879878996</v>
          </cell>
          <cell r="JK112">
            <v>90.113954186439514</v>
          </cell>
          <cell r="JL112">
            <v>92.693984457254402</v>
          </cell>
          <cell r="JM112">
            <v>83.396368510723107</v>
          </cell>
          <cell r="JN112">
            <v>80.283341002464283</v>
          </cell>
          <cell r="JO112">
            <v>82.276770898103706</v>
          </cell>
          <cell r="JP112">
            <v>87.752381986379618</v>
          </cell>
          <cell r="JQ112">
            <v>92.757701394557955</v>
          </cell>
          <cell r="JR112">
            <v>93.663897836208349</v>
          </cell>
          <cell r="JS112">
            <v>93.745819612741471</v>
          </cell>
          <cell r="JT112">
            <v>92.962000145912171</v>
          </cell>
          <cell r="JU112">
            <v>91.823186314105996</v>
          </cell>
          <cell r="JV112">
            <v>90.594359666109085</v>
          </cell>
          <cell r="JW112">
            <v>89.380703717470169</v>
          </cell>
          <cell r="JX112">
            <v>88.172104668617251</v>
          </cell>
          <cell r="JY112">
            <v>88.916480317115784</v>
          </cell>
          <cell r="JZ112">
            <v>92.216613117456433</v>
          </cell>
          <cell r="KA112">
            <v>93.589055719375608</v>
          </cell>
          <cell r="KB112">
            <v>87.524821496009835</v>
          </cell>
          <cell r="KC112">
            <v>80.586754989624026</v>
          </cell>
          <cell r="KD112">
            <v>81.159196045398701</v>
          </cell>
          <cell r="KE112">
            <v>84.373361549377449</v>
          </cell>
          <cell r="KF112">
            <v>90.495244430303572</v>
          </cell>
          <cell r="KG112">
            <v>87.84239480257034</v>
          </cell>
          <cell r="KH112">
            <v>90.929126431941995</v>
          </cell>
          <cell r="KI112">
            <v>91.900051190853119</v>
          </cell>
          <cell r="KJ112">
            <v>92.218635877370829</v>
          </cell>
          <cell r="KK112">
            <v>91.788799395561213</v>
          </cell>
          <cell r="KL112">
            <v>92.424957388639456</v>
          </cell>
          <cell r="KM112">
            <v>90.750112179517743</v>
          </cell>
          <cell r="KN112">
            <v>89.701311163902275</v>
          </cell>
          <cell r="KO112">
            <v>90.368821935653685</v>
          </cell>
          <cell r="KP112">
            <v>97.165295248031626</v>
          </cell>
          <cell r="KQ112">
            <v>98.501328171491622</v>
          </cell>
          <cell r="KR112">
            <v>102.52257488131524</v>
          </cell>
          <cell r="KS112">
            <v>103.72611703038216</v>
          </cell>
          <cell r="KT112">
            <v>103.34684954643249</v>
          </cell>
          <cell r="KU112">
            <v>96.16908599019051</v>
          </cell>
          <cell r="KV112">
            <v>107.24976480126382</v>
          </cell>
          <cell r="KW112">
            <v>116.63941632390022</v>
          </cell>
          <cell r="KX112">
            <v>119.86369562745094</v>
          </cell>
          <cell r="KY112">
            <v>122.77545852422715</v>
          </cell>
          <cell r="KZ112">
            <v>129.14816363453863</v>
          </cell>
          <cell r="LA112">
            <v>132.06093791127205</v>
          </cell>
          <cell r="LB112">
            <v>131.24475428581238</v>
          </cell>
          <cell r="LC112">
            <v>129.25941542983057</v>
          </cell>
          <cell r="LD112">
            <v>131.60177141070366</v>
          </cell>
          <cell r="LE112">
            <v>128.69708817362786</v>
          </cell>
          <cell r="LF112">
            <v>127.01516330480575</v>
          </cell>
          <cell r="LG112">
            <v>129.11984499573708</v>
          </cell>
          <cell r="LH112">
            <v>129.63969429373742</v>
          </cell>
          <cell r="LI112">
            <v>115.21943886399269</v>
          </cell>
          <cell r="LJ112">
            <v>113.9724073767662</v>
          </cell>
          <cell r="LK112">
            <v>113.72158514738082</v>
          </cell>
          <cell r="LL112">
            <v>114.33245864152909</v>
          </cell>
          <cell r="LM112">
            <v>116.26419435977937</v>
          </cell>
          <cell r="LN112">
            <v>117.10060558438302</v>
          </cell>
          <cell r="LO112">
            <v>117.41919027090073</v>
          </cell>
          <cell r="LP112">
            <v>116.40882169365884</v>
          </cell>
          <cell r="LQ112">
            <v>107.38731247544288</v>
          </cell>
          <cell r="LR112">
            <v>107.8151261973381</v>
          </cell>
          <cell r="LS112">
            <v>105.70741036653519</v>
          </cell>
          <cell r="LT112">
            <v>98.533692330121994</v>
          </cell>
          <cell r="LU112">
            <v>90.507380989789965</v>
          </cell>
          <cell r="LV112">
            <v>91.869709792137144</v>
          </cell>
          <cell r="LW112">
            <v>92.289432474374777</v>
          </cell>
          <cell r="LX112">
            <v>101.02876668453216</v>
          </cell>
          <cell r="LY112">
            <v>103.61486523509025</v>
          </cell>
          <cell r="LZ112">
            <v>105.12687827110291</v>
          </cell>
          <cell r="MA112">
            <v>104.48465199828148</v>
          </cell>
          <cell r="MB112">
            <v>105.50513437509537</v>
          </cell>
          <cell r="MC112">
            <v>107.3751759159565</v>
          </cell>
          <cell r="MD112">
            <v>108.78301681637764</v>
          </cell>
          <cell r="ME112">
            <v>109.31297991394996</v>
          </cell>
          <cell r="MF112">
            <v>107.57745190739632</v>
          </cell>
          <cell r="MG112">
            <v>109.46569828748703</v>
          </cell>
          <cell r="MH112">
            <v>114.80881860136985</v>
          </cell>
          <cell r="MI112">
            <v>119.18101415634156</v>
          </cell>
          <cell r="MJ112">
            <v>124.43108751416207</v>
          </cell>
          <cell r="MK112">
            <v>123.22754536509514</v>
          </cell>
          <cell r="ML112">
            <v>125.20378180146217</v>
          </cell>
          <cell r="MM112">
            <v>123.42173031687737</v>
          </cell>
          <cell r="MN112">
            <v>123.11325942993163</v>
          </cell>
          <cell r="MO112">
            <v>123.54208453178406</v>
          </cell>
          <cell r="MP112">
            <v>126.81895559310912</v>
          </cell>
          <cell r="MQ112">
            <v>129.80151508688928</v>
          </cell>
          <cell r="MR112">
            <v>134.18989272117616</v>
          </cell>
          <cell r="MS112">
            <v>136.28446061253547</v>
          </cell>
          <cell r="MT112">
            <v>140.49180123448372</v>
          </cell>
          <cell r="MU112">
            <v>142.25969339966773</v>
          </cell>
          <cell r="MV112">
            <v>148.50597601532937</v>
          </cell>
          <cell r="MW112">
            <v>140.42201601743699</v>
          </cell>
          <cell r="MX112">
            <v>141.64376300573349</v>
          </cell>
          <cell r="MY112">
            <v>138.68345387101172</v>
          </cell>
          <cell r="MZ112">
            <v>133.83894387602805</v>
          </cell>
          <cell r="NA112">
            <v>138.88977538228033</v>
          </cell>
          <cell r="NB112">
            <v>146.48321610093117</v>
          </cell>
          <cell r="NC112">
            <v>149.3656489789486</v>
          </cell>
          <cell r="ND112">
            <v>161.24632933616638</v>
          </cell>
          <cell r="NE112">
            <v>166.76745252251624</v>
          </cell>
          <cell r="NF112">
            <v>176.76494339942934</v>
          </cell>
          <cell r="NG112">
            <v>177.55483114600182</v>
          </cell>
          <cell r="NH112">
            <v>176.60008846640588</v>
          </cell>
          <cell r="NI112">
            <v>168.64963062286378</v>
          </cell>
          <cell r="NJ112">
            <v>164.2612529885769</v>
          </cell>
          <cell r="NK112">
            <v>163.73735817074777</v>
          </cell>
          <cell r="NL112">
            <v>162.02003500342369</v>
          </cell>
          <cell r="NM112">
            <v>155.7545361685753</v>
          </cell>
          <cell r="NN112">
            <v>156.48576387763023</v>
          </cell>
          <cell r="NO112">
            <v>159.95075161099436</v>
          </cell>
          <cell r="NP112">
            <v>164.79728436589241</v>
          </cell>
          <cell r="NQ112">
            <v>169.98869768619537</v>
          </cell>
          <cell r="NR112">
            <v>169.71562509775163</v>
          </cell>
          <cell r="NS112">
            <v>170.40740898847582</v>
          </cell>
          <cell r="NT112">
            <v>169.8400248324871</v>
          </cell>
          <cell r="NU112">
            <v>175.9002135360241</v>
          </cell>
          <cell r="NV112">
            <v>179.94472198486326</v>
          </cell>
          <cell r="NW112">
            <v>177.93511000990867</v>
          </cell>
          <cell r="NX112">
            <v>178.05849836468698</v>
          </cell>
          <cell r="NY112">
            <v>188.7538414120674</v>
          </cell>
          <cell r="NZ112">
            <v>200.45146199703217</v>
          </cell>
          <cell r="OA112">
            <v>203.08206126570701</v>
          </cell>
          <cell r="OB112">
            <v>187.48658232569696</v>
          </cell>
          <cell r="OC112">
            <v>180.26532943129538</v>
          </cell>
          <cell r="OD112">
            <v>180.90654432415963</v>
          </cell>
          <cell r="OE112">
            <v>183.95282075524332</v>
          </cell>
          <cell r="OF112">
            <v>181.6964320707321</v>
          </cell>
          <cell r="OG112">
            <v>182.62589025139809</v>
          </cell>
          <cell r="OH112">
            <v>195.02439714670183</v>
          </cell>
          <cell r="OI112">
            <v>196.80746001124382</v>
          </cell>
          <cell r="OJ112">
            <v>192.13791874885558</v>
          </cell>
          <cell r="OK112">
            <v>189.45776186227798</v>
          </cell>
          <cell r="OL112">
            <v>191.32476926326751</v>
          </cell>
          <cell r="OM112">
            <v>188.56572474002837</v>
          </cell>
          <cell r="ON112">
            <v>185.2726715993881</v>
          </cell>
          <cell r="OO112">
            <v>174.56114647269249</v>
          </cell>
          <cell r="OP112">
            <v>172.22789291143417</v>
          </cell>
          <cell r="OQ112">
            <v>173.60438103318216</v>
          </cell>
          <cell r="OR112">
            <v>174.15254896998405</v>
          </cell>
          <cell r="OS112">
            <v>197.31820688962938</v>
          </cell>
          <cell r="OT112">
            <v>197.76220269083979</v>
          </cell>
          <cell r="OU112">
            <v>195.79001177430152</v>
          </cell>
          <cell r="OV112">
            <v>210.77461722016335</v>
          </cell>
          <cell r="OW112">
            <v>213.71975565552711</v>
          </cell>
          <cell r="OX112">
            <v>232.91170172333716</v>
          </cell>
          <cell r="OY112">
            <v>245.26975342035291</v>
          </cell>
          <cell r="OZ112">
            <v>253.73601504206658</v>
          </cell>
          <cell r="PA112">
            <v>258.69885649204258</v>
          </cell>
          <cell r="PB112">
            <v>231.3197896707058</v>
          </cell>
          <cell r="PC112">
            <v>226.03330663442614</v>
          </cell>
          <cell r="PD112">
            <v>225.75517714619636</v>
          </cell>
          <cell r="PE112">
            <v>224.19562925219537</v>
          </cell>
          <cell r="PF112">
            <v>221.476028547287</v>
          </cell>
          <cell r="PG112">
            <v>223.36832044720649</v>
          </cell>
          <cell r="PH112">
            <v>222.82622079014777</v>
          </cell>
          <cell r="PI112">
            <v>221.74202147603037</v>
          </cell>
          <cell r="PJ112">
            <v>222.32963323116303</v>
          </cell>
          <cell r="PK112">
            <v>217.82798104166986</v>
          </cell>
          <cell r="PL112">
            <v>220.64568560242654</v>
          </cell>
          <cell r="PM112">
            <v>224.98753975868223</v>
          </cell>
          <cell r="PN112">
            <v>241.48415824055672</v>
          </cell>
          <cell r="PO112">
            <v>259.04575981736178</v>
          </cell>
          <cell r="PP112">
            <v>263.91959983110428</v>
          </cell>
          <cell r="PQ112">
            <v>260.98862071514134</v>
          </cell>
          <cell r="PR112">
            <v>255.02046758770945</v>
          </cell>
          <cell r="PS112">
            <v>245.7673523592949</v>
          </cell>
          <cell r="PT112">
            <v>231.05076260209083</v>
          </cell>
          <cell r="PU112">
            <v>223.21459069371224</v>
          </cell>
          <cell r="PV112">
            <v>224.96731215953827</v>
          </cell>
          <cell r="PW112">
            <v>217.74707064509391</v>
          </cell>
          <cell r="PX112">
            <v>215.22772317171098</v>
          </cell>
          <cell r="PY112">
            <v>212.47778106808661</v>
          </cell>
          <cell r="PZ112">
            <v>209.06740785241126</v>
          </cell>
          <cell r="QA112">
            <v>210.99408667087556</v>
          </cell>
          <cell r="QB112">
            <v>210.73315064191817</v>
          </cell>
          <cell r="QC112">
            <v>214.69573731422423</v>
          </cell>
          <cell r="QD112">
            <v>222.60472857952118</v>
          </cell>
          <cell r="QE112">
            <v>201.29596426129342</v>
          </cell>
          <cell r="QF112">
            <v>194.92730467081071</v>
          </cell>
          <cell r="QG112">
            <v>187.39859226942062</v>
          </cell>
          <cell r="QH112">
            <v>182.14649615168571</v>
          </cell>
          <cell r="QI112">
            <v>177.70249261975289</v>
          </cell>
          <cell r="QJ112">
            <v>176.73662476062773</v>
          </cell>
          <cell r="QK112">
            <v>175.95179391384124</v>
          </cell>
          <cell r="QL112">
            <v>173.5295389163494</v>
          </cell>
          <cell r="QM112">
            <v>176.50400737047195</v>
          </cell>
          <cell r="QN112">
            <v>182.55610503435136</v>
          </cell>
          <cell r="QO112">
            <v>182.97582771658898</v>
          </cell>
          <cell r="QP112">
            <v>184.38670275688173</v>
          </cell>
          <cell r="QQ112">
            <v>185.72981534004211</v>
          </cell>
          <cell r="QR112">
            <v>188.28860663175581</v>
          </cell>
          <cell r="QS112">
            <v>187.61300482034684</v>
          </cell>
          <cell r="QT112">
            <v>187.50074164509772</v>
          </cell>
          <cell r="QU112">
            <v>188.33411872982978</v>
          </cell>
          <cell r="QV112">
            <v>179.8284132897854</v>
          </cell>
          <cell r="QW112">
            <v>174.3123470032215</v>
          </cell>
          <cell r="QX112">
            <v>171.83851162791251</v>
          </cell>
          <cell r="QY112">
            <v>165.51030723571776</v>
          </cell>
          <cell r="QZ112">
            <v>164.9267410004139</v>
          </cell>
          <cell r="RA112">
            <v>164.99652621746063</v>
          </cell>
          <cell r="RB112">
            <v>163.4835018014908</v>
          </cell>
          <cell r="RC112">
            <v>161.09563372254371</v>
          </cell>
          <cell r="RD112">
            <v>159.37527641534805</v>
          </cell>
          <cell r="RE112">
            <v>157.34442546129227</v>
          </cell>
          <cell r="RF112">
            <v>157.26351506471633</v>
          </cell>
          <cell r="RG112">
            <v>147.80205556511879</v>
          </cell>
          <cell r="RH112">
            <v>148.9277214574814</v>
          </cell>
          <cell r="RI112">
            <v>146.76640248894694</v>
          </cell>
          <cell r="RJ112">
            <v>142.48421975016595</v>
          </cell>
          <cell r="RK112">
            <v>142.14540746450425</v>
          </cell>
          <cell r="RL112">
            <v>144.16007633924485</v>
          </cell>
          <cell r="RM112">
            <v>145.10065969944</v>
          </cell>
          <cell r="RN112">
            <v>142.19395370244979</v>
          </cell>
          <cell r="RO112">
            <v>140.69609998583795</v>
          </cell>
          <cell r="RP112">
            <v>137.26145365118981</v>
          </cell>
          <cell r="RQ112">
            <v>138.82302430510521</v>
          </cell>
          <cell r="RR112">
            <v>138.11202419519424</v>
          </cell>
          <cell r="RS112">
            <v>137.64274389505385</v>
          </cell>
          <cell r="RT112">
            <v>133.9168201327324</v>
          </cell>
          <cell r="RU112">
            <v>133.77623831868169</v>
          </cell>
          <cell r="RV112">
            <v>137.64476665496827</v>
          </cell>
          <cell r="RW112">
            <v>141.6265695464611</v>
          </cell>
          <cell r="RX112">
            <v>143.59977184295656</v>
          </cell>
          <cell r="RY112">
            <v>145.9866285419464</v>
          </cell>
          <cell r="RZ112">
            <v>148.35022350192071</v>
          </cell>
          <cell r="SA112">
            <v>149.23416958451273</v>
          </cell>
          <cell r="SB112">
            <v>151.53910450696947</v>
          </cell>
          <cell r="SC112">
            <v>152.74871493577956</v>
          </cell>
          <cell r="SD112">
            <v>155.05567261815071</v>
          </cell>
          <cell r="SE112">
            <v>156.36844380259515</v>
          </cell>
          <cell r="SF112">
            <v>156.21673680901529</v>
          </cell>
          <cell r="SG112">
            <v>155.85971968412397</v>
          </cell>
          <cell r="SH112">
            <v>155.70093303084374</v>
          </cell>
          <cell r="SI112">
            <v>153.80055009126662</v>
          </cell>
          <cell r="SJ112">
            <v>151.52797932744028</v>
          </cell>
          <cell r="SK112">
            <v>147.54617643594742</v>
          </cell>
          <cell r="SL112">
            <v>145.50015478253366</v>
          </cell>
          <cell r="SM112">
            <v>145.59623587846755</v>
          </cell>
          <cell r="SN112">
            <v>144.51608208417892</v>
          </cell>
          <cell r="SO112">
            <v>144.6596980381012</v>
          </cell>
          <cell r="SP112">
            <v>146.21216627240182</v>
          </cell>
          <cell r="SQ112">
            <v>147.16690895199775</v>
          </cell>
          <cell r="SR112">
            <v>150.05541010975836</v>
          </cell>
          <cell r="TJ112" t="str">
            <v>UTILS</v>
          </cell>
        </row>
        <row r="113">
          <cell r="A113" t="str">
            <v>XS1405770907 Corp</v>
          </cell>
          <cell r="B113" t="str">
            <v>ENBW 3 3/8 04/05/77 nc-22</v>
          </cell>
          <cell r="C113" t="str">
            <v>XS1405770907</v>
          </cell>
          <cell r="D113">
            <v>149.00297257089613</v>
          </cell>
          <cell r="E113">
            <v>138.44647117853165</v>
          </cell>
          <cell r="F113">
            <v>136.94935267066955</v>
          </cell>
          <cell r="G113">
            <v>140.20185271739959</v>
          </cell>
          <cell r="H113">
            <v>140.87306757402419</v>
          </cell>
          <cell r="I113">
            <v>147.56369422101974</v>
          </cell>
          <cell r="J113">
            <v>157.10328492879867</v>
          </cell>
          <cell r="K113">
            <v>157.486644115448</v>
          </cell>
          <cell r="L113">
            <v>161.16554718732834</v>
          </cell>
          <cell r="M113">
            <v>167.90056279277803</v>
          </cell>
          <cell r="N113">
            <v>169.7608636879921</v>
          </cell>
          <cell r="O113">
            <v>172.42285607528686</v>
          </cell>
          <cell r="P113">
            <v>170.88403884887697</v>
          </cell>
          <cell r="Q113">
            <v>166.56620379924775</v>
          </cell>
          <cell r="R113">
            <v>165.17938512754441</v>
          </cell>
          <cell r="S113">
            <v>156.89748157596588</v>
          </cell>
          <cell r="T113">
            <v>161.30005918264391</v>
          </cell>
          <cell r="U113">
            <v>167.06927866172791</v>
          </cell>
          <cell r="V113">
            <v>168.56236180973053</v>
          </cell>
          <cell r="W113">
            <v>167.93419079160691</v>
          </cell>
          <cell r="X113">
            <v>187.75318818140028</v>
          </cell>
          <cell r="Y113">
            <v>194.78009481668474</v>
          </cell>
          <cell r="Z113">
            <v>201.06180499792097</v>
          </cell>
          <cell r="AA113">
            <v>201.52856162166597</v>
          </cell>
          <cell r="AB113">
            <v>208.9939773616791</v>
          </cell>
          <cell r="AC113">
            <v>210.64982002401354</v>
          </cell>
          <cell r="AD113">
            <v>213.02261162137984</v>
          </cell>
          <cell r="AE113">
            <v>213.74763127613068</v>
          </cell>
          <cell r="AF113">
            <v>217.63771818065644</v>
          </cell>
          <cell r="AG113">
            <v>213.27280393266676</v>
          </cell>
          <cell r="AH113">
            <v>213.59159736156462</v>
          </cell>
          <cell r="AI113">
            <v>217.98341400861742</v>
          </cell>
          <cell r="AJ113">
            <v>220.46381520223619</v>
          </cell>
          <cell r="AK113">
            <v>221.73495355796814</v>
          </cell>
          <cell r="AL113">
            <v>225.13541679954531</v>
          </cell>
          <cell r="AM113">
            <v>230.10294478654862</v>
          </cell>
          <cell r="AN113">
            <v>227.73015318918226</v>
          </cell>
          <cell r="AO113">
            <v>227.91981510257722</v>
          </cell>
          <cell r="AP113">
            <v>226.89214345836638</v>
          </cell>
          <cell r="AQ113">
            <v>224.47899826240538</v>
          </cell>
          <cell r="AR113">
            <v>224.97265728521347</v>
          </cell>
          <cell r="AS113">
            <v>203.08621052742004</v>
          </cell>
          <cell r="AT113">
            <v>201.42229714536666</v>
          </cell>
          <cell r="AU113">
            <v>194.93074825143813</v>
          </cell>
          <cell r="AV113">
            <v>185.30372474670409</v>
          </cell>
          <cell r="AW113">
            <v>197.01030369901656</v>
          </cell>
          <cell r="AX113">
            <v>191.33793285655977</v>
          </cell>
          <cell r="AY113">
            <v>180.28508220148086</v>
          </cell>
          <cell r="AZ113">
            <v>165.79814030599593</v>
          </cell>
          <cell r="BA113">
            <v>140.79101525688174</v>
          </cell>
          <cell r="BB113">
            <v>124.98854604721069</v>
          </cell>
          <cell r="BC113">
            <v>145.31599877929688</v>
          </cell>
          <cell r="BD113">
            <v>176.00625563049317</v>
          </cell>
          <cell r="BE113">
            <v>200.20765382766723</v>
          </cell>
          <cell r="BF113">
            <v>219.8464051437378</v>
          </cell>
          <cell r="BG113">
            <v>222.43441593360902</v>
          </cell>
          <cell r="BH113">
            <v>221.54125628471374</v>
          </cell>
          <cell r="BI113">
            <v>224.43326418399809</v>
          </cell>
          <cell r="BJ113">
            <v>233.14829636049271</v>
          </cell>
          <cell r="BK113">
            <v>237.34507061433794</v>
          </cell>
          <cell r="BL113">
            <v>244.87639723205567</v>
          </cell>
          <cell r="BM113">
            <v>274.39370948410033</v>
          </cell>
          <cell r="BN113">
            <v>278.41696326398852</v>
          </cell>
          <cell r="BO113">
            <v>285.53264781618117</v>
          </cell>
          <cell r="BP113">
            <v>304.07916173028946</v>
          </cell>
          <cell r="BQ113">
            <v>325.54055058288571</v>
          </cell>
          <cell r="BR113">
            <v>333.46734246683121</v>
          </cell>
          <cell r="BS113">
            <v>336.93775194597242</v>
          </cell>
          <cell r="BT113">
            <v>334.75193202209471</v>
          </cell>
          <cell r="BU113">
            <v>332.52172313976286</v>
          </cell>
          <cell r="BV113">
            <v>326.42967487192152</v>
          </cell>
          <cell r="BW113">
            <v>303.89219005680081</v>
          </cell>
          <cell r="BX113">
            <v>334.00942580795288</v>
          </cell>
          <cell r="BY113">
            <v>341.2219589967728</v>
          </cell>
          <cell r="BZ113">
            <v>347.38260838222504</v>
          </cell>
          <cell r="CA113">
            <v>349.84283277654652</v>
          </cell>
          <cell r="CB113">
            <v>330.66411248445507</v>
          </cell>
          <cell r="CC113">
            <v>329.15085253715512</v>
          </cell>
          <cell r="CD113">
            <v>329.02306614160534</v>
          </cell>
          <cell r="CE113">
            <v>330.36415073490144</v>
          </cell>
          <cell r="CF113">
            <v>343.1118525309563</v>
          </cell>
          <cell r="CG113">
            <v>348.40355442667004</v>
          </cell>
          <cell r="CH113">
            <v>363.52539294004441</v>
          </cell>
          <cell r="CI113">
            <v>365.97216613483431</v>
          </cell>
          <cell r="CJ113">
            <v>370.30345238399502</v>
          </cell>
          <cell r="CK113">
            <v>371.04057811832428</v>
          </cell>
          <cell r="CL113">
            <v>377.82805340194699</v>
          </cell>
          <cell r="CM113">
            <v>372.24984095621107</v>
          </cell>
          <cell r="CN113">
            <v>378.63512537384031</v>
          </cell>
          <cell r="CO113">
            <v>468.91823150968554</v>
          </cell>
          <cell r="CP113">
            <v>520.45381227493283</v>
          </cell>
          <cell r="CQ113">
            <v>572.75342117357252</v>
          </cell>
          <cell r="CR113">
            <v>612.84875673723218</v>
          </cell>
          <cell r="CS113">
            <v>622.92370518636699</v>
          </cell>
          <cell r="CT113">
            <v>628.40372387552259</v>
          </cell>
          <cell r="CU113">
            <v>637.79938674831396</v>
          </cell>
          <cell r="CV113">
            <v>642.34589218997962</v>
          </cell>
          <cell r="CW113">
            <v>660.84936226558682</v>
          </cell>
          <cell r="CX113">
            <v>665.72407697582241</v>
          </cell>
          <cell r="CY113">
            <v>691.47774359893799</v>
          </cell>
          <cell r="CZ113">
            <v>706.22429364538198</v>
          </cell>
          <cell r="DA113">
            <v>725.83614256238934</v>
          </cell>
          <cell r="DB113">
            <v>729.97642177820194</v>
          </cell>
          <cell r="DC113">
            <v>714.42818023967743</v>
          </cell>
          <cell r="DD113">
            <v>739.24967873525611</v>
          </cell>
          <cell r="DE113">
            <v>724.62418948459629</v>
          </cell>
          <cell r="DF113">
            <v>603.4409877848625</v>
          </cell>
          <cell r="DG113">
            <v>510.57256109905245</v>
          </cell>
          <cell r="DH113">
            <v>376.9496900725365</v>
          </cell>
          <cell r="DI113">
            <v>359.11608973360057</v>
          </cell>
          <cell r="DJ113">
            <v>265.85085266160962</v>
          </cell>
          <cell r="DK113">
            <v>257.5770198297501</v>
          </cell>
          <cell r="DL113">
            <v>262.29435550546646</v>
          </cell>
          <cell r="DM113">
            <v>171.90498489332199</v>
          </cell>
          <cell r="DN113">
            <v>147.93898268795013</v>
          </cell>
          <cell r="DO113">
            <v>148.51065866804123</v>
          </cell>
          <cell r="DP113">
            <v>152.86884731626512</v>
          </cell>
          <cell r="DQ113">
            <v>164.34272051668168</v>
          </cell>
          <cell r="DR113">
            <v>166.93745690631866</v>
          </cell>
          <cell r="DS113">
            <v>134.8550009036064</v>
          </cell>
          <cell r="DT113">
            <v>122.02121143054961</v>
          </cell>
          <cell r="DU113">
            <v>113.99219043016434</v>
          </cell>
          <cell r="DV113">
            <v>107.21144074630736</v>
          </cell>
          <cell r="DW113">
            <v>100.34594850540161</v>
          </cell>
          <cell r="DX113">
            <v>101.4556724667549</v>
          </cell>
          <cell r="DY113">
            <v>104.10017829465866</v>
          </cell>
          <cell r="DZ113">
            <v>107.16032618808745</v>
          </cell>
          <cell r="EA113">
            <v>105.3632459306717</v>
          </cell>
          <cell r="EB113">
            <v>106.81866571998597</v>
          </cell>
          <cell r="EC113">
            <v>106.87112539815902</v>
          </cell>
          <cell r="ED113">
            <v>107.76966552686692</v>
          </cell>
          <cell r="EE113">
            <v>108.12746743440628</v>
          </cell>
          <cell r="EF113">
            <v>107.88265560293198</v>
          </cell>
          <cell r="EG113">
            <v>106.88861195755004</v>
          </cell>
          <cell r="EH113">
            <v>106.20932638120652</v>
          </cell>
          <cell r="EI113">
            <v>112.1184383354187</v>
          </cell>
          <cell r="EJ113">
            <v>115.14630334997176</v>
          </cell>
          <cell r="EK113">
            <v>120.44338572549819</v>
          </cell>
          <cell r="EL113">
            <v>120.81329371261597</v>
          </cell>
          <cell r="EM113">
            <v>119.61075647449493</v>
          </cell>
          <cell r="EN113">
            <v>115.48527357816697</v>
          </cell>
          <cell r="EO113">
            <v>114.49122993278503</v>
          </cell>
          <cell r="EP113">
            <v>114.82885504102707</v>
          </cell>
          <cell r="EQ113">
            <v>105.59191632270813</v>
          </cell>
          <cell r="ER113">
            <v>102.9164727358818</v>
          </cell>
          <cell r="ES113">
            <v>100.05540259552002</v>
          </cell>
          <cell r="ET113">
            <v>100.10517203378679</v>
          </cell>
          <cell r="EU113">
            <v>99.171658786296845</v>
          </cell>
          <cell r="EV113">
            <v>98.936262794494638</v>
          </cell>
          <cell r="EW113">
            <v>106.66935740518571</v>
          </cell>
          <cell r="EX113">
            <v>109.266784034729</v>
          </cell>
          <cell r="EY113">
            <v>108.84979684925079</v>
          </cell>
          <cell r="EZ113">
            <v>109.01121124362946</v>
          </cell>
          <cell r="FA113">
            <v>111.37727724123002</v>
          </cell>
          <cell r="FB113">
            <v>111.77274250745774</v>
          </cell>
          <cell r="FC113">
            <v>115.13554239034653</v>
          </cell>
          <cell r="FD113">
            <v>109.67032002067566</v>
          </cell>
          <cell r="FE113">
            <v>107.45087209796907</v>
          </cell>
          <cell r="FF113">
            <v>107.3042540230751</v>
          </cell>
          <cell r="FG113">
            <v>104.0625149359703</v>
          </cell>
          <cell r="FH113">
            <v>105.04579762172698</v>
          </cell>
          <cell r="FI113">
            <v>104.94087826538086</v>
          </cell>
          <cell r="FJ113">
            <v>105.42243120861053</v>
          </cell>
          <cell r="FK113">
            <v>107.51947321557999</v>
          </cell>
          <cell r="FL113">
            <v>109.67032002067566</v>
          </cell>
          <cell r="FM113">
            <v>110.92397181701659</v>
          </cell>
          <cell r="FN113">
            <v>112.24891497087478</v>
          </cell>
          <cell r="FO113">
            <v>113.85229795503616</v>
          </cell>
          <cell r="FP113">
            <v>113.97201363086701</v>
          </cell>
          <cell r="FQ113">
            <v>113.35594869232179</v>
          </cell>
          <cell r="FR113">
            <v>114.11056098604202</v>
          </cell>
          <cell r="FS113">
            <v>118.8009942626953</v>
          </cell>
          <cell r="FT113">
            <v>121.61094984483719</v>
          </cell>
          <cell r="FU113">
            <v>121.70107288169861</v>
          </cell>
          <cell r="FV113">
            <v>123.77928320932388</v>
          </cell>
          <cell r="FW113">
            <v>129.36018589496612</v>
          </cell>
          <cell r="FX113">
            <v>130.68512904882431</v>
          </cell>
          <cell r="FY113">
            <v>135.7199130334854</v>
          </cell>
          <cell r="FZ113">
            <v>133.93762909555434</v>
          </cell>
          <cell r="GA113">
            <v>131.26756598854064</v>
          </cell>
          <cell r="GB113">
            <v>134.47164171695709</v>
          </cell>
          <cell r="GC113">
            <v>137.19550962209703</v>
          </cell>
          <cell r="GD113">
            <v>139.2400919508934</v>
          </cell>
          <cell r="GE113">
            <v>141.43936307430269</v>
          </cell>
          <cell r="GF113">
            <v>148.97337993192673</v>
          </cell>
          <cell r="GG113">
            <v>153.01681051111223</v>
          </cell>
          <cell r="GH113">
            <v>153.49163785457611</v>
          </cell>
          <cell r="GI113">
            <v>153.98260663747786</v>
          </cell>
          <cell r="GJ113">
            <v>144.1780272989273</v>
          </cell>
          <cell r="GK113">
            <v>140.68878614044189</v>
          </cell>
          <cell r="GL113">
            <v>139.0558105173111</v>
          </cell>
          <cell r="GM113">
            <v>136.75969075727463</v>
          </cell>
          <cell r="GN113">
            <v>136.29965973329544</v>
          </cell>
          <cell r="GO113">
            <v>132.14054883813859</v>
          </cell>
          <cell r="GP113">
            <v>130.69185464859009</v>
          </cell>
          <cell r="GQ113">
            <v>123.97163536262512</v>
          </cell>
          <cell r="GR113">
            <v>121.48719880914688</v>
          </cell>
          <cell r="GS113">
            <v>123.01256483602523</v>
          </cell>
          <cell r="GT113">
            <v>120.67071099758148</v>
          </cell>
          <cell r="GU113">
            <v>125.48624042987824</v>
          </cell>
          <cell r="GV113">
            <v>126.81790918350219</v>
          </cell>
          <cell r="GW113">
            <v>125.32213579559327</v>
          </cell>
          <cell r="GX113">
            <v>123.3461545844078</v>
          </cell>
          <cell r="GY113">
            <v>122.50007413387297</v>
          </cell>
          <cell r="GZ113">
            <v>116.88554344940185</v>
          </cell>
          <cell r="HA113">
            <v>117.39130855178834</v>
          </cell>
          <cell r="HB113">
            <v>119.88919630479813</v>
          </cell>
          <cell r="HC113">
            <v>120.86575339078904</v>
          </cell>
          <cell r="HD113">
            <v>120.66398539781571</v>
          </cell>
          <cell r="HE113">
            <v>122.09922838783265</v>
          </cell>
          <cell r="HF113">
            <v>124.05637791967392</v>
          </cell>
          <cell r="HG113">
            <v>124.68858429765702</v>
          </cell>
          <cell r="HH113">
            <v>126.9510760588646</v>
          </cell>
          <cell r="HI113">
            <v>130.11479818868636</v>
          </cell>
          <cell r="HJ113">
            <v>133.68205630445479</v>
          </cell>
          <cell r="HK113">
            <v>134.26987372398375</v>
          </cell>
          <cell r="HL113">
            <v>138.13574846935273</v>
          </cell>
          <cell r="HM113">
            <v>144.27891129541396</v>
          </cell>
          <cell r="HN113">
            <v>145.99528435564042</v>
          </cell>
          <cell r="HO113">
            <v>140.72644949913027</v>
          </cell>
          <cell r="HP113">
            <v>139.10154459571839</v>
          </cell>
          <cell r="HQ113">
            <v>140.79908597660065</v>
          </cell>
          <cell r="HR113">
            <v>134.11922028923036</v>
          </cell>
          <cell r="HS113">
            <v>128.88939391136168</v>
          </cell>
          <cell r="HT113">
            <v>129.31445181655883</v>
          </cell>
          <cell r="HU113">
            <v>130.16994810676576</v>
          </cell>
          <cell r="HV113">
            <v>130.70934120798111</v>
          </cell>
          <cell r="HW113">
            <v>132.56560674333571</v>
          </cell>
          <cell r="HX113">
            <v>129.37229197454454</v>
          </cell>
          <cell r="HY113">
            <v>128.40515072822569</v>
          </cell>
          <cell r="HZ113">
            <v>123.00583923625946</v>
          </cell>
          <cell r="IA113">
            <v>128.52890176391602</v>
          </cell>
          <cell r="IB113">
            <v>128.25987777328493</v>
          </cell>
          <cell r="IC113">
            <v>119.72778191041947</v>
          </cell>
          <cell r="ID113">
            <v>115.48661869812011</v>
          </cell>
          <cell r="IE113">
            <v>114.92032319784165</v>
          </cell>
          <cell r="IF113">
            <v>112.15610169410705</v>
          </cell>
          <cell r="IG113">
            <v>147.65247213792802</v>
          </cell>
          <cell r="IH113">
            <v>146.72030401039123</v>
          </cell>
          <cell r="II113">
            <v>143.18263853359221</v>
          </cell>
          <cell r="IJ113">
            <v>139.34232106733322</v>
          </cell>
          <cell r="IK113">
            <v>138.18013742780687</v>
          </cell>
          <cell r="IL113">
            <v>143.12345325565337</v>
          </cell>
          <cell r="IM113">
            <v>148.98010553169252</v>
          </cell>
          <cell r="IN113">
            <v>138.90919244241715</v>
          </cell>
          <cell r="IO113">
            <v>137.20223522186279</v>
          </cell>
          <cell r="IP113">
            <v>138.02813887310029</v>
          </cell>
          <cell r="IQ113">
            <v>138.61192093276978</v>
          </cell>
          <cell r="IR113">
            <v>134.87517770290376</v>
          </cell>
          <cell r="IS113">
            <v>133.8152231798172</v>
          </cell>
          <cell r="IT113">
            <v>133.51929679012298</v>
          </cell>
          <cell r="IU113">
            <v>130.07040923023223</v>
          </cell>
          <cell r="IV113">
            <v>141.7716077027321</v>
          </cell>
          <cell r="IW113">
            <v>158.58829735708238</v>
          </cell>
          <cell r="IX113">
            <v>158.07042617511749</v>
          </cell>
          <cell r="IY113">
            <v>168.28392197942733</v>
          </cell>
          <cell r="IZ113">
            <v>174.74318799448011</v>
          </cell>
          <cell r="JA113">
            <v>164.0064405283928</v>
          </cell>
          <cell r="JB113">
            <v>162.12865307378769</v>
          </cell>
          <cell r="JC113">
            <v>160.94763775491714</v>
          </cell>
          <cell r="JD113">
            <v>164.38979971504213</v>
          </cell>
          <cell r="JE113">
            <v>163.53026806497573</v>
          </cell>
          <cell r="JF113">
            <v>173.55141171598433</v>
          </cell>
          <cell r="JG113">
            <v>175.47358812904358</v>
          </cell>
          <cell r="JH113">
            <v>176.07889210796355</v>
          </cell>
          <cell r="JI113">
            <v>163.51412662553787</v>
          </cell>
          <cell r="JJ113">
            <v>155.9505171289444</v>
          </cell>
          <cell r="JK113">
            <v>153.77949352455138</v>
          </cell>
          <cell r="JL113">
            <v>157.04275453090668</v>
          </cell>
          <cell r="JM113">
            <v>146.60193345451356</v>
          </cell>
          <cell r="JN113">
            <v>143.03198509883882</v>
          </cell>
          <cell r="JO113">
            <v>145.70473844575881</v>
          </cell>
          <cell r="JP113">
            <v>152.09271310329436</v>
          </cell>
          <cell r="JQ113">
            <v>155.89671233081816</v>
          </cell>
          <cell r="JR113">
            <v>155.66266145896913</v>
          </cell>
          <cell r="JS113">
            <v>156.59348446655272</v>
          </cell>
          <cell r="JT113">
            <v>153.40958553743363</v>
          </cell>
          <cell r="JU113">
            <v>149.86384934091566</v>
          </cell>
          <cell r="JV113">
            <v>147.55696862125396</v>
          </cell>
          <cell r="JW113">
            <v>146.31676802444457</v>
          </cell>
          <cell r="JX113">
            <v>144.30043321466445</v>
          </cell>
          <cell r="JY113">
            <v>143.7906327524185</v>
          </cell>
          <cell r="JZ113">
            <v>150.28756212615966</v>
          </cell>
          <cell r="KA113">
            <v>151.08790849828719</v>
          </cell>
          <cell r="KB113">
            <v>139.29255162906648</v>
          </cell>
          <cell r="KC113">
            <v>128.7225990371704</v>
          </cell>
          <cell r="KD113">
            <v>131.30522934722902</v>
          </cell>
          <cell r="KE113">
            <v>132.58981890249251</v>
          </cell>
          <cell r="KF113">
            <v>139.21184443187713</v>
          </cell>
          <cell r="KG113">
            <v>139.71088393449782</v>
          </cell>
          <cell r="KH113">
            <v>148.78909849834443</v>
          </cell>
          <cell r="KI113">
            <v>151.4537811255455</v>
          </cell>
          <cell r="KJ113">
            <v>152.48414300966263</v>
          </cell>
          <cell r="KK113">
            <v>150.80946866798402</v>
          </cell>
          <cell r="KL113">
            <v>146.98932800102233</v>
          </cell>
          <cell r="KM113">
            <v>146.53333233690262</v>
          </cell>
          <cell r="KN113">
            <v>146.50104945802687</v>
          </cell>
          <cell r="KO113">
            <v>153.74721064567566</v>
          </cell>
          <cell r="KP113">
            <v>163.89614069223404</v>
          </cell>
          <cell r="KQ113">
            <v>168.72512132406234</v>
          </cell>
          <cell r="KR113">
            <v>175.46686252927782</v>
          </cell>
          <cell r="KS113">
            <v>176.69899240636826</v>
          </cell>
          <cell r="KT113">
            <v>175.69553292131422</v>
          </cell>
          <cell r="KU113">
            <v>170.30698238897324</v>
          </cell>
          <cell r="KV113">
            <v>179.74030862045288</v>
          </cell>
          <cell r="KW113">
            <v>190.00088362312317</v>
          </cell>
          <cell r="KX113">
            <v>192.46514337730409</v>
          </cell>
          <cell r="KY113">
            <v>194.83793497467042</v>
          </cell>
          <cell r="KZ113">
            <v>201.50569458246233</v>
          </cell>
          <cell r="LA113">
            <v>208.76127160978319</v>
          </cell>
          <cell r="LB113">
            <v>205.0110771803856</v>
          </cell>
          <cell r="LC113">
            <v>199.87944455909729</v>
          </cell>
          <cell r="LD113">
            <v>202.32083727407456</v>
          </cell>
          <cell r="LE113">
            <v>197.38424704599382</v>
          </cell>
          <cell r="LF113">
            <v>197.97475470542909</v>
          </cell>
          <cell r="LG113">
            <v>196.93228674173355</v>
          </cell>
          <cell r="LH113">
            <v>196.22744388628007</v>
          </cell>
          <cell r="LI113">
            <v>179.49549678897858</v>
          </cell>
          <cell r="LJ113">
            <v>174.26163505125044</v>
          </cell>
          <cell r="LK113">
            <v>173.31870596408842</v>
          </cell>
          <cell r="LL113">
            <v>173.79891378736494</v>
          </cell>
          <cell r="LM113">
            <v>173.90248802375791</v>
          </cell>
          <cell r="LN113">
            <v>176.97339687681199</v>
          </cell>
          <cell r="LO113">
            <v>177.26394278669355</v>
          </cell>
          <cell r="LP113">
            <v>173.95091234207152</v>
          </cell>
          <cell r="LQ113">
            <v>160.78487824058533</v>
          </cell>
          <cell r="LR113">
            <v>159.84329427337644</v>
          </cell>
          <cell r="LS113">
            <v>153.21723338413238</v>
          </cell>
          <cell r="LT113">
            <v>137.89900735759736</v>
          </cell>
          <cell r="LU113">
            <v>124.91859980964659</v>
          </cell>
          <cell r="LV113">
            <v>125.08943004369736</v>
          </cell>
          <cell r="LW113">
            <v>124.07924495887757</v>
          </cell>
          <cell r="LX113">
            <v>135.44685368299483</v>
          </cell>
          <cell r="LY113">
            <v>138.85673276424407</v>
          </cell>
          <cell r="LZ113">
            <v>142.83156222581863</v>
          </cell>
          <cell r="MA113">
            <v>143.44224668455124</v>
          </cell>
          <cell r="MB113">
            <v>143.8363668308258</v>
          </cell>
          <cell r="MC113">
            <v>144.85193239545822</v>
          </cell>
          <cell r="MD113">
            <v>145.61596052885054</v>
          </cell>
          <cell r="ME113">
            <v>144.72683623981476</v>
          </cell>
          <cell r="MF113">
            <v>144.96492247152329</v>
          </cell>
          <cell r="MG113">
            <v>172.95552357673645</v>
          </cell>
          <cell r="MH113">
            <v>175.08081310272217</v>
          </cell>
          <cell r="MI113">
            <v>185.0535324354172</v>
          </cell>
          <cell r="MJ113">
            <v>191.69842500400546</v>
          </cell>
          <cell r="MK113">
            <v>189.72513403272629</v>
          </cell>
          <cell r="ML113">
            <v>190.65057656049731</v>
          </cell>
          <cell r="MM113">
            <v>187.18823780107499</v>
          </cell>
          <cell r="MN113">
            <v>186.47532422590257</v>
          </cell>
          <cell r="MO113">
            <v>187.04565508604051</v>
          </cell>
          <cell r="MP113">
            <v>191.07025398588181</v>
          </cell>
          <cell r="MQ113">
            <v>193.85465228891371</v>
          </cell>
          <cell r="MR113">
            <v>199.97898343563079</v>
          </cell>
          <cell r="MS113">
            <v>203.97802505636216</v>
          </cell>
          <cell r="MT113">
            <v>211.00762193155288</v>
          </cell>
          <cell r="MU113">
            <v>210.69286386251449</v>
          </cell>
          <cell r="MV113">
            <v>218.65193862533567</v>
          </cell>
          <cell r="MW113">
            <v>213.49340360498431</v>
          </cell>
          <cell r="MX113">
            <v>212.07968253421782</v>
          </cell>
          <cell r="MY113">
            <v>207.77395356416702</v>
          </cell>
          <cell r="MZ113">
            <v>204.87252982521056</v>
          </cell>
          <cell r="NA113">
            <v>212.70650843238832</v>
          </cell>
          <cell r="NB113">
            <v>219.36754244041444</v>
          </cell>
          <cell r="NC113">
            <v>223.29260246372223</v>
          </cell>
          <cell r="ND113">
            <v>232.06143943834303</v>
          </cell>
          <cell r="NE113">
            <v>246.02243943214418</v>
          </cell>
          <cell r="NF113">
            <v>256.68386018085477</v>
          </cell>
          <cell r="NG113">
            <v>257.06183888769152</v>
          </cell>
          <cell r="NH113">
            <v>254.79800200653077</v>
          </cell>
          <cell r="NI113">
            <v>245.01359946727754</v>
          </cell>
          <cell r="NJ113">
            <v>238.78972944402693</v>
          </cell>
          <cell r="NK113">
            <v>236.7505275950432</v>
          </cell>
          <cell r="NL113">
            <v>234.4127091164589</v>
          </cell>
          <cell r="NM113">
            <v>226.27338827991485</v>
          </cell>
          <cell r="NN113">
            <v>228.88426610898969</v>
          </cell>
          <cell r="NO113">
            <v>234.26340080165861</v>
          </cell>
          <cell r="NP113">
            <v>240.5935353012085</v>
          </cell>
          <cell r="NQ113">
            <v>248.14638383817675</v>
          </cell>
          <cell r="NR113">
            <v>248.29838239288333</v>
          </cell>
          <cell r="NS113">
            <v>249.4753623518944</v>
          </cell>
          <cell r="NT113">
            <v>249.83988985919953</v>
          </cell>
          <cell r="NU113">
            <v>253.42732477426529</v>
          </cell>
          <cell r="NV113">
            <v>255.95884052610398</v>
          </cell>
          <cell r="NW113">
            <v>256.54262258577347</v>
          </cell>
          <cell r="NX113">
            <v>255.24727207088472</v>
          </cell>
          <cell r="NY113">
            <v>268.83029335784909</v>
          </cell>
          <cell r="NZ113">
            <v>280.73998542308806</v>
          </cell>
          <cell r="OA113">
            <v>282.17926377296448</v>
          </cell>
          <cell r="OB113">
            <v>267.8120375533104</v>
          </cell>
          <cell r="OC113">
            <v>261.41330193614959</v>
          </cell>
          <cell r="OD113">
            <v>262.27417870616915</v>
          </cell>
          <cell r="OE113">
            <v>265.32491075992584</v>
          </cell>
          <cell r="OF113">
            <v>264.11026744222642</v>
          </cell>
          <cell r="OG113">
            <v>269.21499766445157</v>
          </cell>
          <cell r="OH113">
            <v>279.01419652318953</v>
          </cell>
          <cell r="OI113">
            <v>277.03687019205091</v>
          </cell>
          <cell r="OJ113">
            <v>274.98690738344192</v>
          </cell>
          <cell r="OK113">
            <v>274.54570803880688</v>
          </cell>
          <cell r="OL113">
            <v>276.57818428802494</v>
          </cell>
          <cell r="OM113">
            <v>275.88006703233719</v>
          </cell>
          <cell r="ON113">
            <v>272.4419404320717</v>
          </cell>
          <cell r="OO113">
            <v>264.14524056100845</v>
          </cell>
          <cell r="OP113">
            <v>272.21057980012893</v>
          </cell>
          <cell r="OQ113">
            <v>288.90351841878891</v>
          </cell>
          <cell r="OR113">
            <v>296.01920297098161</v>
          </cell>
          <cell r="OS113">
            <v>324.31380118560793</v>
          </cell>
          <cell r="OT113">
            <v>325.81091969347</v>
          </cell>
          <cell r="OU113">
            <v>324.1295197520256</v>
          </cell>
          <cell r="OV113">
            <v>333.84532117366791</v>
          </cell>
          <cell r="OW113">
            <v>334.09551348495484</v>
          </cell>
          <cell r="OX113">
            <v>355.52596457862853</v>
          </cell>
          <cell r="OY113">
            <v>366.74157474803928</v>
          </cell>
          <cell r="OZ113">
            <v>368.9381556315422</v>
          </cell>
          <cell r="PA113">
            <v>367.15990705347059</v>
          </cell>
          <cell r="PB113">
            <v>346.543253531456</v>
          </cell>
          <cell r="PC113">
            <v>337.20543081665039</v>
          </cell>
          <cell r="PD113">
            <v>336.78844363117219</v>
          </cell>
          <cell r="PE113">
            <v>335.73386958789825</v>
          </cell>
          <cell r="PF113">
            <v>331.39316749906538</v>
          </cell>
          <cell r="PG113">
            <v>330.67621856403349</v>
          </cell>
          <cell r="PH113">
            <v>349.8226559772491</v>
          </cell>
          <cell r="PI113">
            <v>332.17871755170819</v>
          </cell>
          <cell r="PJ113">
            <v>330.25923137855528</v>
          </cell>
          <cell r="PK113">
            <v>326.00730720663068</v>
          </cell>
          <cell r="PL113">
            <v>328.10031385374072</v>
          </cell>
          <cell r="PM113">
            <v>328.59128263664246</v>
          </cell>
          <cell r="PN113">
            <v>341.64432666206358</v>
          </cell>
          <cell r="PO113">
            <v>357.41720323276519</v>
          </cell>
          <cell r="PP113">
            <v>361.21582198047639</v>
          </cell>
          <cell r="PQ113">
            <v>353.59975280570978</v>
          </cell>
          <cell r="PR113">
            <v>350.31631500005722</v>
          </cell>
          <cell r="PS113">
            <v>340.33014446783068</v>
          </cell>
          <cell r="PT113">
            <v>326.06111200475692</v>
          </cell>
          <cell r="PU113">
            <v>312.88162670373913</v>
          </cell>
          <cell r="PV113">
            <v>315.6350872478485</v>
          </cell>
          <cell r="PW113">
            <v>309.81878857040408</v>
          </cell>
          <cell r="PX113">
            <v>303.60298926687238</v>
          </cell>
          <cell r="PY113">
            <v>300.09760666894914</v>
          </cell>
          <cell r="PZ113">
            <v>297.27150964736938</v>
          </cell>
          <cell r="QA113">
            <v>299.3241626958847</v>
          </cell>
          <cell r="QB113">
            <v>299.61874396562575</v>
          </cell>
          <cell r="QC113">
            <v>303.2182849602699</v>
          </cell>
          <cell r="QD113">
            <v>305.2964952878952</v>
          </cell>
          <cell r="QE113">
            <v>285.42234798002244</v>
          </cell>
          <cell r="QF113">
            <v>275.28686913299561</v>
          </cell>
          <cell r="QG113">
            <v>269.11276854801179</v>
          </cell>
          <cell r="QH113">
            <v>263.31664666986467</v>
          </cell>
          <cell r="QI113">
            <v>257.52859551143649</v>
          </cell>
          <cell r="QJ113">
            <v>255.81894805097579</v>
          </cell>
          <cell r="QK113">
            <v>253.40714797496793</v>
          </cell>
          <cell r="QL113">
            <v>251.18231957244871</v>
          </cell>
          <cell r="QM113">
            <v>254.07029211187364</v>
          </cell>
          <cell r="QN113">
            <v>256.38389843130113</v>
          </cell>
          <cell r="QO113">
            <v>257.12640464544296</v>
          </cell>
          <cell r="QP113">
            <v>260.05338566350935</v>
          </cell>
          <cell r="QQ113">
            <v>261.02590738964079</v>
          </cell>
          <cell r="QR113">
            <v>264.02148952531815</v>
          </cell>
          <cell r="QS113">
            <v>264.80300421810148</v>
          </cell>
          <cell r="QT113">
            <v>264.79762373828891</v>
          </cell>
          <cell r="QU113">
            <v>266.59604911565782</v>
          </cell>
          <cell r="QV113">
            <v>258.61276219367977</v>
          </cell>
          <cell r="QW113">
            <v>254.11737131023409</v>
          </cell>
          <cell r="QX113">
            <v>250.34296472167969</v>
          </cell>
          <cell r="QY113">
            <v>243.09814865398405</v>
          </cell>
          <cell r="QZ113">
            <v>245.80991047954558</v>
          </cell>
          <cell r="RA113">
            <v>242.41348259782794</v>
          </cell>
          <cell r="RB113">
            <v>241.52032294893263</v>
          </cell>
          <cell r="RC113">
            <v>240.05414219999312</v>
          </cell>
          <cell r="RD113">
            <v>236.53261816263199</v>
          </cell>
          <cell r="RE113">
            <v>234.91712909889222</v>
          </cell>
          <cell r="RF113">
            <v>232.03991751909254</v>
          </cell>
          <cell r="RG113">
            <v>221.9299959511757</v>
          </cell>
          <cell r="RH113">
            <v>222.95363223552704</v>
          </cell>
          <cell r="RI113">
            <v>220.53779679965973</v>
          </cell>
          <cell r="RJ113">
            <v>215.17749378633499</v>
          </cell>
          <cell r="RK113">
            <v>212.84774602746964</v>
          </cell>
          <cell r="RL113">
            <v>216.846787648201</v>
          </cell>
          <cell r="RM113">
            <v>219.25051700448992</v>
          </cell>
          <cell r="RN113">
            <v>216.91807900571823</v>
          </cell>
          <cell r="RO113">
            <v>214.60985316610336</v>
          </cell>
          <cell r="RP113">
            <v>210.32161075544357</v>
          </cell>
          <cell r="RQ113">
            <v>209.88848213052751</v>
          </cell>
          <cell r="RR113">
            <v>210.20324019956587</v>
          </cell>
          <cell r="RS113">
            <v>211.40174207782746</v>
          </cell>
          <cell r="RT113">
            <v>210.40231795263293</v>
          </cell>
          <cell r="RU113">
            <v>209.71361653661728</v>
          </cell>
          <cell r="RV113">
            <v>211.68287214803698</v>
          </cell>
          <cell r="RW113">
            <v>216.46073822164536</v>
          </cell>
          <cell r="RX113">
            <v>218.79855670022965</v>
          </cell>
          <cell r="RY113">
            <v>222.39406233501435</v>
          </cell>
          <cell r="RZ113">
            <v>226.66078282642366</v>
          </cell>
          <cell r="SA113">
            <v>228.35832420730591</v>
          </cell>
          <cell r="SB113">
            <v>228.22650245189666</v>
          </cell>
          <cell r="SC113">
            <v>231.56239993572237</v>
          </cell>
          <cell r="SD113">
            <v>235.63542315387724</v>
          </cell>
          <cell r="SE113">
            <v>237.32220357513427</v>
          </cell>
          <cell r="SF113">
            <v>238.34045937967301</v>
          </cell>
          <cell r="SG113">
            <v>238.75206608533861</v>
          </cell>
          <cell r="SH113">
            <v>239.09507167339325</v>
          </cell>
          <cell r="SI113">
            <v>237.40156565237046</v>
          </cell>
          <cell r="SJ113">
            <v>233.28818883562087</v>
          </cell>
          <cell r="SK113">
            <v>226.5841109890938</v>
          </cell>
          <cell r="SL113">
            <v>224.33238018751146</v>
          </cell>
          <cell r="SM113">
            <v>224.75340273284911</v>
          </cell>
          <cell r="SN113">
            <v>223.93153444147111</v>
          </cell>
          <cell r="SO113">
            <v>223.93826004123687</v>
          </cell>
          <cell r="SP113">
            <v>224.40501666498184</v>
          </cell>
          <cell r="SQ113">
            <v>226.3715820364952</v>
          </cell>
          <cell r="SR113">
            <v>229.43845552968978</v>
          </cell>
          <cell r="TJ113" t="str">
            <v>UTILS</v>
          </cell>
        </row>
        <row r="114">
          <cell r="A114" t="str">
            <v>XS2035564975 Corp</v>
          </cell>
          <cell r="B114" t="str">
            <v>ENBW 1 1/8 11/05/79 nc-24</v>
          </cell>
          <cell r="C114" t="str">
            <v>XS2035564975</v>
          </cell>
          <cell r="D114">
            <v>172.07672308683394</v>
          </cell>
          <cell r="E114">
            <v>169.68369912433624</v>
          </cell>
          <cell r="F114">
            <v>168.66868896055223</v>
          </cell>
          <cell r="G114">
            <v>171.40071631765366</v>
          </cell>
          <cell r="H114">
            <v>176.04576283073428</v>
          </cell>
          <cell r="I114">
            <v>186.60086852407454</v>
          </cell>
          <cell r="J114">
            <v>187.80288056039808</v>
          </cell>
          <cell r="K114">
            <v>189.90190157890319</v>
          </cell>
          <cell r="L114">
            <v>192.12092379903794</v>
          </cell>
          <cell r="M114">
            <v>196.11896383333206</v>
          </cell>
          <cell r="N114">
            <v>197.2299749584198</v>
          </cell>
          <cell r="O114">
            <v>198.22198489189148</v>
          </cell>
          <cell r="P114">
            <v>198.66098928785323</v>
          </cell>
          <cell r="Q114">
            <v>193.81294074201585</v>
          </cell>
          <cell r="R114">
            <v>194.15094412660599</v>
          </cell>
          <cell r="S114">
            <v>190.38090637540816</v>
          </cell>
          <cell r="T114">
            <v>189.12189376831054</v>
          </cell>
          <cell r="U114">
            <v>189.94490200948715</v>
          </cell>
          <cell r="V114">
            <v>192.06792326831817</v>
          </cell>
          <cell r="W114">
            <v>189.81190067768097</v>
          </cell>
          <cell r="X114">
            <v>199.40299671792985</v>
          </cell>
          <cell r="Y114">
            <v>202.88203155517579</v>
          </cell>
          <cell r="Z114">
            <v>206.21306491041184</v>
          </cell>
          <cell r="AA114">
            <v>205.73706014394762</v>
          </cell>
          <cell r="AB114">
            <v>209.22209504127503</v>
          </cell>
          <cell r="AC114">
            <v>209.7060998878479</v>
          </cell>
          <cell r="AD114">
            <v>213.37613663768767</v>
          </cell>
          <cell r="AE114">
            <v>210.01510298204423</v>
          </cell>
          <cell r="AF114">
            <v>208.81409095573426</v>
          </cell>
          <cell r="AG114">
            <v>207.48007759761811</v>
          </cell>
          <cell r="AH114">
            <v>207.92108201360705</v>
          </cell>
          <cell r="AI114">
            <v>210.00810291194915</v>
          </cell>
          <cell r="AJ114">
            <v>210.40910692739487</v>
          </cell>
          <cell r="AK114">
            <v>209.09009371948241</v>
          </cell>
          <cell r="AL114">
            <v>211.98912274885177</v>
          </cell>
          <cell r="AM114">
            <v>213.44413731861115</v>
          </cell>
          <cell r="AN114">
            <v>212.56912855672837</v>
          </cell>
          <cell r="AO114">
            <v>210.96811252498628</v>
          </cell>
          <cell r="AP114">
            <v>209.67309955739975</v>
          </cell>
          <cell r="AQ114">
            <v>208.18308463716508</v>
          </cell>
          <cell r="AR114">
            <v>208.97609257793425</v>
          </cell>
          <cell r="AS114">
            <v>196.62696892023087</v>
          </cell>
          <cell r="AT114">
            <v>195.86796131992341</v>
          </cell>
          <cell r="AU114">
            <v>188.89389148521423</v>
          </cell>
          <cell r="AV114">
            <v>183.30383550930023</v>
          </cell>
          <cell r="AW114">
            <v>198.02398290920257</v>
          </cell>
          <cell r="AX114">
            <v>195.94296207094192</v>
          </cell>
          <cell r="AY114">
            <v>194.97695239782334</v>
          </cell>
          <cell r="AZ114">
            <v>180.46280706071855</v>
          </cell>
          <cell r="BA114">
            <v>172.54972782325746</v>
          </cell>
          <cell r="BB114">
            <v>168.62868856000901</v>
          </cell>
          <cell r="BC114">
            <v>180.72280966424941</v>
          </cell>
          <cell r="BD114">
            <v>196.46896733808518</v>
          </cell>
          <cell r="BE114">
            <v>203.19803471946716</v>
          </cell>
          <cell r="BF114">
            <v>211.27011554908754</v>
          </cell>
          <cell r="BG114">
            <v>213.0451333231926</v>
          </cell>
          <cell r="BH114">
            <v>213.63213920116425</v>
          </cell>
          <cell r="BI114">
            <v>211.21311497831346</v>
          </cell>
          <cell r="BJ114">
            <v>207.33307612562177</v>
          </cell>
          <cell r="BK114">
            <v>220.06620362854002</v>
          </cell>
          <cell r="BL114">
            <v>230.21830528640749</v>
          </cell>
          <cell r="BM114">
            <v>231.16431475925447</v>
          </cell>
          <cell r="BN114">
            <v>234.75835074806213</v>
          </cell>
          <cell r="BO114">
            <v>237.04037359905243</v>
          </cell>
          <cell r="BP114">
            <v>244.65844988250734</v>
          </cell>
          <cell r="BQ114">
            <v>256.1235646882057</v>
          </cell>
          <cell r="BR114">
            <v>258.72659075355529</v>
          </cell>
          <cell r="BS114">
            <v>259.63659986591341</v>
          </cell>
          <cell r="BT114">
            <v>252.21952559518814</v>
          </cell>
          <cell r="BU114">
            <v>251.56751906633377</v>
          </cell>
          <cell r="BV114">
            <v>252.2125255250931</v>
          </cell>
          <cell r="BW114">
            <v>251.41651755428313</v>
          </cell>
          <cell r="BX114">
            <v>252.33052670669557</v>
          </cell>
          <cell r="BY114">
            <v>253.27153612947464</v>
          </cell>
          <cell r="BZ114">
            <v>259.36559715223314</v>
          </cell>
          <cell r="CA114">
            <v>259.63459984588621</v>
          </cell>
          <cell r="CB114">
            <v>250.51350851202011</v>
          </cell>
          <cell r="CC114">
            <v>245.00545335721969</v>
          </cell>
          <cell r="CD114">
            <v>242.8964322385788</v>
          </cell>
          <cell r="CE114">
            <v>240.64340967798233</v>
          </cell>
          <cell r="CF114">
            <v>250.85051188659671</v>
          </cell>
          <cell r="CG114">
            <v>252.38752727746962</v>
          </cell>
          <cell r="CH114">
            <v>254.72155064916609</v>
          </cell>
          <cell r="CI114">
            <v>259.95660307025912</v>
          </cell>
          <cell r="CJ114">
            <v>255.93756282567978</v>
          </cell>
          <cell r="CK114">
            <v>259.36459714221957</v>
          </cell>
          <cell r="CL114">
            <v>258.56458913135532</v>
          </cell>
          <cell r="CM114">
            <v>248.82249157905579</v>
          </cell>
          <cell r="CN114">
            <v>247.34447677898407</v>
          </cell>
          <cell r="CO114">
            <v>282.65383034849168</v>
          </cell>
          <cell r="CP114">
            <v>308.23308648586277</v>
          </cell>
          <cell r="CQ114">
            <v>326.44826888322831</v>
          </cell>
          <cell r="CR114">
            <v>346.99947467231749</v>
          </cell>
          <cell r="CS114">
            <v>356.24056720781329</v>
          </cell>
          <cell r="CT114">
            <v>354.58155059528349</v>
          </cell>
          <cell r="CU114">
            <v>354.69355171680451</v>
          </cell>
          <cell r="CV114">
            <v>358.44558928775785</v>
          </cell>
          <cell r="CW114">
            <v>363.50463994646071</v>
          </cell>
          <cell r="CX114">
            <v>366.33966833496095</v>
          </cell>
          <cell r="CY114">
            <v>380.80681320142747</v>
          </cell>
          <cell r="CZ114">
            <v>385.30285822248459</v>
          </cell>
          <cell r="DA114">
            <v>428.04528622293469</v>
          </cell>
          <cell r="DB114">
            <v>436.40836996650694</v>
          </cell>
          <cell r="DC114">
            <v>421.60922177553181</v>
          </cell>
          <cell r="DD114">
            <v>423.51124082136153</v>
          </cell>
          <cell r="DE114">
            <v>422.83923409223553</v>
          </cell>
          <cell r="DF114">
            <v>368.97369471073154</v>
          </cell>
          <cell r="DG114">
            <v>328.2232866573334</v>
          </cell>
          <cell r="DH114">
            <v>259.86660216903687</v>
          </cell>
          <cell r="DI114">
            <v>259.20059549999235</v>
          </cell>
          <cell r="DJ114">
            <v>226.35326658391952</v>
          </cell>
          <cell r="DK114">
            <v>219.19319488668441</v>
          </cell>
          <cell r="DL114">
            <v>229.36729676485064</v>
          </cell>
          <cell r="DM114">
            <v>168.76468992185593</v>
          </cell>
          <cell r="DN114">
            <v>151.49551699733735</v>
          </cell>
          <cell r="DO114">
            <v>146.35246549749374</v>
          </cell>
          <cell r="DP114">
            <v>149.29849499750136</v>
          </cell>
          <cell r="DQ114">
            <v>163.87364094543457</v>
          </cell>
          <cell r="DR114">
            <v>160.01760233306885</v>
          </cell>
          <cell r="DS114">
            <v>146.37946576786041</v>
          </cell>
          <cell r="DT114">
            <v>134.43234613561631</v>
          </cell>
          <cell r="DU114">
            <v>128.82829001951217</v>
          </cell>
          <cell r="DV114">
            <v>123.73523902034759</v>
          </cell>
          <cell r="DW114">
            <v>115.80815964269638</v>
          </cell>
          <cell r="DX114">
            <v>117.55117709636689</v>
          </cell>
          <cell r="DY114">
            <v>119.14719307804108</v>
          </cell>
          <cell r="DZ114">
            <v>120.59420756769181</v>
          </cell>
          <cell r="EA114">
            <v>119.32319484043121</v>
          </cell>
          <cell r="EB114">
            <v>122.01522179698944</v>
          </cell>
          <cell r="EC114">
            <v>121.26221425676346</v>
          </cell>
          <cell r="ED114">
            <v>120.67320835876464</v>
          </cell>
          <cell r="EE114">
            <v>122.49322658348083</v>
          </cell>
          <cell r="EF114">
            <v>123.12123287200929</v>
          </cell>
          <cell r="EG114">
            <v>121.35021513795853</v>
          </cell>
          <cell r="EH114">
            <v>118.32618485689163</v>
          </cell>
          <cell r="EI114">
            <v>122.44722612285614</v>
          </cell>
          <cell r="EJ114">
            <v>126.1392630929947</v>
          </cell>
          <cell r="EK114">
            <v>133.2693344898224</v>
          </cell>
          <cell r="EL114">
            <v>132.64532824134827</v>
          </cell>
          <cell r="EM114">
            <v>131.12831305074693</v>
          </cell>
          <cell r="EN114">
            <v>127.93828110742568</v>
          </cell>
          <cell r="EO114">
            <v>126.49526665782929</v>
          </cell>
          <cell r="EP114">
            <v>128.19228365087508</v>
          </cell>
          <cell r="EQ114">
            <v>117.59117749691009</v>
          </cell>
          <cell r="ER114">
            <v>115.13515290355683</v>
          </cell>
          <cell r="ES114">
            <v>110.11110259532929</v>
          </cell>
          <cell r="ET114">
            <v>109.68609833955765</v>
          </cell>
          <cell r="EU114">
            <v>108.5350868139267</v>
          </cell>
          <cell r="EV114">
            <v>108.65008796548844</v>
          </cell>
          <cell r="EW114">
            <v>112.13712288284302</v>
          </cell>
          <cell r="EX114">
            <v>112.53912690830231</v>
          </cell>
          <cell r="EY114">
            <v>110.76710916423798</v>
          </cell>
          <cell r="EZ114">
            <v>110.48410633039475</v>
          </cell>
          <cell r="FA114">
            <v>112.26712418460846</v>
          </cell>
          <cell r="FB114">
            <v>112.4841263575554</v>
          </cell>
          <cell r="FC114">
            <v>115.26215417528152</v>
          </cell>
          <cell r="FD114">
            <v>114.74314897823334</v>
          </cell>
          <cell r="FE114">
            <v>112.87913031291961</v>
          </cell>
          <cell r="FF114">
            <v>111.42511575317384</v>
          </cell>
          <cell r="FG114">
            <v>108.99009137010574</v>
          </cell>
          <cell r="FH114">
            <v>106.95007094240188</v>
          </cell>
          <cell r="FI114">
            <v>105.21805359888077</v>
          </cell>
          <cell r="FJ114">
            <v>108.26708413028717</v>
          </cell>
          <cell r="FK114">
            <v>109.09609243154526</v>
          </cell>
          <cell r="FL114">
            <v>109.3430949048996</v>
          </cell>
          <cell r="FM114">
            <v>111.38411534261704</v>
          </cell>
          <cell r="FN114">
            <v>111.4571160736084</v>
          </cell>
          <cell r="FO114">
            <v>113.22713379764556</v>
          </cell>
          <cell r="FP114">
            <v>117.10517263031005</v>
          </cell>
          <cell r="FQ114">
            <v>118.24318402576446</v>
          </cell>
          <cell r="FR114">
            <v>119.92020081853866</v>
          </cell>
          <cell r="FS114">
            <v>123.35023516511917</v>
          </cell>
          <cell r="FT114">
            <v>127.16727338695526</v>
          </cell>
          <cell r="FU114">
            <v>125.83126000881195</v>
          </cell>
          <cell r="FV114">
            <v>128.87029044008256</v>
          </cell>
          <cell r="FW114">
            <v>132.28232460641863</v>
          </cell>
          <cell r="FX114">
            <v>138.15138337612152</v>
          </cell>
          <cell r="FY114">
            <v>142.89543088054657</v>
          </cell>
          <cell r="FZ114">
            <v>145.48345679569243</v>
          </cell>
          <cell r="GA114">
            <v>141.25141441822052</v>
          </cell>
          <cell r="GB114">
            <v>146.51046707963943</v>
          </cell>
          <cell r="GC114">
            <v>147.62447823476791</v>
          </cell>
          <cell r="GD114">
            <v>147.86648065805437</v>
          </cell>
          <cell r="GE114">
            <v>148.22748427295684</v>
          </cell>
          <cell r="GF114">
            <v>153.06453270864486</v>
          </cell>
          <cell r="GG114">
            <v>157.4385765080452</v>
          </cell>
          <cell r="GH114">
            <v>155.98556195831299</v>
          </cell>
          <cell r="GI114">
            <v>156.2345644516945</v>
          </cell>
          <cell r="GJ114">
            <v>152.34752552890777</v>
          </cell>
          <cell r="GK114">
            <v>150.283504860878</v>
          </cell>
          <cell r="GL114">
            <v>150.69650899648667</v>
          </cell>
          <cell r="GM114">
            <v>151.64651850938799</v>
          </cell>
          <cell r="GN114">
            <v>149.64849850225448</v>
          </cell>
          <cell r="GO114">
            <v>146.78746985340118</v>
          </cell>
          <cell r="GP114">
            <v>145.97446171236041</v>
          </cell>
          <cell r="GQ114">
            <v>141.46541656112672</v>
          </cell>
          <cell r="GR114">
            <v>137.97538161373137</v>
          </cell>
          <cell r="GS114">
            <v>139.23939427089692</v>
          </cell>
          <cell r="GT114">
            <v>137.0593724412918</v>
          </cell>
          <cell r="GU114">
            <v>142.04742238903046</v>
          </cell>
          <cell r="GV114">
            <v>144.29244486951828</v>
          </cell>
          <cell r="GW114">
            <v>145.60845804738997</v>
          </cell>
          <cell r="GX114">
            <v>141.49941690158843</v>
          </cell>
          <cell r="GY114">
            <v>139.3923958029747</v>
          </cell>
          <cell r="GZ114">
            <v>131.10331280040742</v>
          </cell>
          <cell r="HA114">
            <v>129.87030045366288</v>
          </cell>
          <cell r="HB114">
            <v>132.06332241344452</v>
          </cell>
          <cell r="HC114">
            <v>138.32038506841658</v>
          </cell>
          <cell r="HD114">
            <v>139.74739935779573</v>
          </cell>
          <cell r="HE114">
            <v>142.16942361068726</v>
          </cell>
          <cell r="HF114">
            <v>145.59745793724059</v>
          </cell>
          <cell r="HG114">
            <v>148.13048330163954</v>
          </cell>
          <cell r="HH114">
            <v>149.57349775123598</v>
          </cell>
          <cell r="HI114">
            <v>154.66454873037338</v>
          </cell>
          <cell r="HJ114">
            <v>160.00560221290587</v>
          </cell>
          <cell r="HK114">
            <v>160.60860825109481</v>
          </cell>
          <cell r="HL114">
            <v>165.67865901994705</v>
          </cell>
          <cell r="HM114">
            <v>171.88272114419937</v>
          </cell>
          <cell r="HN114">
            <v>175.62975866508484</v>
          </cell>
          <cell r="HO114">
            <v>173.13973373126984</v>
          </cell>
          <cell r="HP114">
            <v>173.77374007987976</v>
          </cell>
          <cell r="HQ114">
            <v>175.33575572109223</v>
          </cell>
          <cell r="HR114">
            <v>169.5526978125572</v>
          </cell>
          <cell r="HS114">
            <v>167.65467880678176</v>
          </cell>
          <cell r="HT114">
            <v>168.2176844444275</v>
          </cell>
          <cell r="HU114">
            <v>167.93068157052994</v>
          </cell>
          <cell r="HV114">
            <v>171.00671237230301</v>
          </cell>
          <cell r="HW114">
            <v>173.14073374128344</v>
          </cell>
          <cell r="HX114">
            <v>170.2297045917511</v>
          </cell>
          <cell r="HY114">
            <v>168.75468982172012</v>
          </cell>
          <cell r="HZ114">
            <v>163.21863438653946</v>
          </cell>
          <cell r="IA114">
            <v>168.42268649721146</v>
          </cell>
          <cell r="IB114">
            <v>167.10267327928543</v>
          </cell>
          <cell r="IC114">
            <v>161.5646178240776</v>
          </cell>
          <cell r="ID114">
            <v>157.52057732915878</v>
          </cell>
          <cell r="IE114">
            <v>154.11154319286348</v>
          </cell>
          <cell r="IF114">
            <v>157.29157503604887</v>
          </cell>
          <cell r="IG114">
            <v>181.3438158826828</v>
          </cell>
          <cell r="IH114">
            <v>180.19580438709258</v>
          </cell>
          <cell r="II114">
            <v>176.58976827812194</v>
          </cell>
          <cell r="IJ114">
            <v>174.45474689912797</v>
          </cell>
          <cell r="IK114">
            <v>171.46771698856355</v>
          </cell>
          <cell r="IL114">
            <v>177.86978109550475</v>
          </cell>
          <cell r="IM114">
            <v>180.66580909347533</v>
          </cell>
          <cell r="IN114">
            <v>172.97773210906982</v>
          </cell>
          <cell r="IO114">
            <v>172.40872641134263</v>
          </cell>
          <cell r="IP114">
            <v>172.10472336721421</v>
          </cell>
          <cell r="IQ114">
            <v>172.4597269220352</v>
          </cell>
          <cell r="IR114">
            <v>168.83669064283373</v>
          </cell>
          <cell r="IS114">
            <v>165.42165644645689</v>
          </cell>
          <cell r="IT114">
            <v>164.10564326858523</v>
          </cell>
          <cell r="IU114">
            <v>160.56160778045654</v>
          </cell>
          <cell r="IV114">
            <v>166.7016692638397</v>
          </cell>
          <cell r="IW114">
            <v>173.42073654508593</v>
          </cell>
          <cell r="IX114">
            <v>172.93273165845872</v>
          </cell>
          <cell r="IY114">
            <v>181.2928153719902</v>
          </cell>
          <cell r="IZ114">
            <v>183.26483511877061</v>
          </cell>
          <cell r="JA114">
            <v>174.56574801063536</v>
          </cell>
          <cell r="JB114">
            <v>171.11071341371536</v>
          </cell>
          <cell r="JC114">
            <v>165.60165824890137</v>
          </cell>
          <cell r="JD114">
            <v>167.12867353963853</v>
          </cell>
          <cell r="JE114">
            <v>166.49566720104218</v>
          </cell>
          <cell r="JF114">
            <v>172.39772630119322</v>
          </cell>
          <cell r="JG114">
            <v>170.5847081465721</v>
          </cell>
          <cell r="JH114">
            <v>175.77176008701326</v>
          </cell>
          <cell r="JI114">
            <v>165.63965862941743</v>
          </cell>
          <cell r="JJ114">
            <v>161.31261530065538</v>
          </cell>
          <cell r="JK114">
            <v>156.83957050991057</v>
          </cell>
          <cell r="TJ114" t="str">
            <v>UTILS</v>
          </cell>
        </row>
        <row r="115">
          <cell r="A115" t="str">
            <v>XS2196328608 Corp</v>
          </cell>
          <cell r="B115" t="str">
            <v>ENBW 1 7/8 06/29/80 nc-26</v>
          </cell>
          <cell r="C115" t="str">
            <v>XS2196328608</v>
          </cell>
          <cell r="D115">
            <v>214.99031017899514</v>
          </cell>
          <cell r="E115">
            <v>212.39327965283394</v>
          </cell>
          <cell r="F115">
            <v>211.52393468856812</v>
          </cell>
          <cell r="G115">
            <v>213.76682468843458</v>
          </cell>
          <cell r="H115">
            <v>217.29822598171233</v>
          </cell>
          <cell r="I115">
            <v>223.0915248172283</v>
          </cell>
          <cell r="J115">
            <v>223.22357721686362</v>
          </cell>
          <cell r="K115">
            <v>225.73157241296767</v>
          </cell>
          <cell r="L115">
            <v>226.21776533889769</v>
          </cell>
          <cell r="M115">
            <v>231.11470849204062</v>
          </cell>
          <cell r="N115">
            <v>230.70754692649842</v>
          </cell>
          <cell r="O115">
            <v>230.99866244387627</v>
          </cell>
          <cell r="P115">
            <v>232.28417254638671</v>
          </cell>
          <cell r="Q115">
            <v>227.68034570455552</v>
          </cell>
          <cell r="R115">
            <v>228.27158031201364</v>
          </cell>
          <cell r="S115">
            <v>226.58391062879562</v>
          </cell>
          <cell r="T115">
            <v>224.74117941570282</v>
          </cell>
          <cell r="U115">
            <v>226.5338907804489</v>
          </cell>
          <cell r="V115">
            <v>227.71435920143128</v>
          </cell>
          <cell r="W115">
            <v>225.34741997766497</v>
          </cell>
          <cell r="X115">
            <v>231.01166760444639</v>
          </cell>
          <cell r="Y115">
            <v>232.72734840273856</v>
          </cell>
          <cell r="Z115">
            <v>234.39801133751871</v>
          </cell>
          <cell r="AA115">
            <v>234.37000022244453</v>
          </cell>
          <cell r="AB115">
            <v>234.75415265774728</v>
          </cell>
          <cell r="AC115">
            <v>234.19693154716492</v>
          </cell>
          <cell r="AD115">
            <v>237.60728480744362</v>
          </cell>
          <cell r="AE115">
            <v>236.10168737220766</v>
          </cell>
          <cell r="AF115">
            <v>233.92282277822497</v>
          </cell>
          <cell r="AG115">
            <v>232.19013523149491</v>
          </cell>
          <cell r="AH115">
            <v>232.65632021808622</v>
          </cell>
          <cell r="AI115">
            <v>233.23855125284194</v>
          </cell>
          <cell r="AJ115">
            <v>233.25355720734598</v>
          </cell>
          <cell r="AK115">
            <v>231.6899367480278</v>
          </cell>
          <cell r="AL115">
            <v>234.81917846059798</v>
          </cell>
          <cell r="AM115">
            <v>235.3453872652054</v>
          </cell>
          <cell r="AN115">
            <v>235.30036940169333</v>
          </cell>
          <cell r="AO115">
            <v>233.93782873272895</v>
          </cell>
          <cell r="AP115">
            <v>232.91742382645606</v>
          </cell>
          <cell r="TJ115" t="str">
            <v>UTILS</v>
          </cell>
        </row>
        <row r="116">
          <cell r="A116" t="str">
            <v>XS2035564629 Corp</v>
          </cell>
          <cell r="B116" t="str">
            <v>ENBW 1 5/8 08/05/79 nc-27</v>
          </cell>
          <cell r="C116" t="str">
            <v>XS2035564629</v>
          </cell>
          <cell r="D116">
            <v>208.88240072250366</v>
          </cell>
          <cell r="E116">
            <v>206.49781615018844</v>
          </cell>
          <cell r="F116">
            <v>205.37860307216644</v>
          </cell>
          <cell r="G116">
            <v>209.39295409440993</v>
          </cell>
          <cell r="H116">
            <v>214.17613842964172</v>
          </cell>
          <cell r="I116">
            <v>222.73841880202295</v>
          </cell>
          <cell r="J116">
            <v>222.46512258529663</v>
          </cell>
          <cell r="K116">
            <v>225.11699686408042</v>
          </cell>
          <cell r="L116">
            <v>224.95782434225083</v>
          </cell>
          <cell r="M116">
            <v>228.71389542341234</v>
          </cell>
          <cell r="N116">
            <v>228.73491820931434</v>
          </cell>
          <cell r="O116">
            <v>228.92412328243253</v>
          </cell>
          <cell r="P116">
            <v>229.8721508181095</v>
          </cell>
          <cell r="Q116">
            <v>226.57958211183549</v>
          </cell>
          <cell r="R116">
            <v>227.13518431067467</v>
          </cell>
          <cell r="S116">
            <v>224.44827205538752</v>
          </cell>
          <cell r="T116">
            <v>222.35300106048584</v>
          </cell>
          <cell r="U116">
            <v>224.33314727544786</v>
          </cell>
          <cell r="V116">
            <v>226.08804935574531</v>
          </cell>
          <cell r="W116">
            <v>224.17297366857528</v>
          </cell>
          <cell r="X116">
            <v>229.03324155211448</v>
          </cell>
          <cell r="Y116">
            <v>231.48690099239349</v>
          </cell>
          <cell r="Z116">
            <v>233.15671084403991</v>
          </cell>
          <cell r="AA116">
            <v>231.92037081599236</v>
          </cell>
          <cell r="AB116">
            <v>233.07862621068955</v>
          </cell>
          <cell r="AC116">
            <v>231.78622542023658</v>
          </cell>
          <cell r="AD116">
            <v>235.74051133990289</v>
          </cell>
          <cell r="AE116">
            <v>234.65233189821242</v>
          </cell>
          <cell r="AF116">
            <v>232.06152380704879</v>
          </cell>
          <cell r="AG116">
            <v>230.37569659471512</v>
          </cell>
          <cell r="AH116">
            <v>230.67201776742934</v>
          </cell>
          <cell r="AI116">
            <v>231.88433175444604</v>
          </cell>
          <cell r="AJ116">
            <v>232.08454876303674</v>
          </cell>
          <cell r="AK116">
            <v>230.27158375024794</v>
          </cell>
          <cell r="AL116">
            <v>233.21076943635941</v>
          </cell>
          <cell r="AM116">
            <v>234.15078829169272</v>
          </cell>
          <cell r="AN116">
            <v>233.76336838006972</v>
          </cell>
          <cell r="AO116">
            <v>231.99545219421387</v>
          </cell>
          <cell r="AP116">
            <v>230.29060436606406</v>
          </cell>
          <cell r="AQ116">
            <v>228.67184985160827</v>
          </cell>
          <cell r="AR116">
            <v>231.09447565555573</v>
          </cell>
          <cell r="AS116">
            <v>223.2770025551319</v>
          </cell>
          <cell r="AT116">
            <v>221.90051062107085</v>
          </cell>
          <cell r="AU116">
            <v>216.91410602211951</v>
          </cell>
          <cell r="AV116">
            <v>213.77470332741737</v>
          </cell>
          <cell r="AW116">
            <v>222.79447956442831</v>
          </cell>
          <cell r="AX116">
            <v>218.71806126952171</v>
          </cell>
          <cell r="AY116">
            <v>217.96824857234955</v>
          </cell>
          <cell r="AZ116">
            <v>204.25938999414444</v>
          </cell>
          <cell r="BA116">
            <v>199.25696803450583</v>
          </cell>
          <cell r="BB116">
            <v>197.75634155511855</v>
          </cell>
          <cell r="BC116">
            <v>204.71988911390304</v>
          </cell>
          <cell r="BD116">
            <v>216.12825426340103</v>
          </cell>
          <cell r="BE116">
            <v>222.88657938838006</v>
          </cell>
          <cell r="BF116">
            <v>233.15871301412582</v>
          </cell>
          <cell r="BG116">
            <v>235.08179738163949</v>
          </cell>
          <cell r="BH116">
            <v>236.45228280544282</v>
          </cell>
          <cell r="BI116">
            <v>233.82943999290467</v>
          </cell>
          <cell r="BJ116">
            <v>231.94639902710915</v>
          </cell>
          <cell r="BK116">
            <v>240.14028010368347</v>
          </cell>
          <cell r="BL116">
            <v>247.90469569683074</v>
          </cell>
          <cell r="BM116">
            <v>250.288279184103</v>
          </cell>
          <cell r="BN116">
            <v>250.80584015130995</v>
          </cell>
          <cell r="BO116">
            <v>251.17023510694503</v>
          </cell>
          <cell r="BP116">
            <v>258.05669911742211</v>
          </cell>
          <cell r="BQ116">
            <v>268.74828737616537</v>
          </cell>
          <cell r="BR116">
            <v>272.81069048047067</v>
          </cell>
          <cell r="BS116">
            <v>273.82078528881073</v>
          </cell>
          <cell r="BT116">
            <v>268.69823312401769</v>
          </cell>
          <cell r="BU116">
            <v>267.30572382926943</v>
          </cell>
          <cell r="BV116">
            <v>266.11843696832653</v>
          </cell>
          <cell r="BW116">
            <v>266.65301638126368</v>
          </cell>
          <cell r="BX116">
            <v>267.13754154205321</v>
          </cell>
          <cell r="BY116">
            <v>267.89636400461194</v>
          </cell>
          <cell r="BZ116">
            <v>276.7910046112537</v>
          </cell>
          <cell r="CA116">
            <v>276.58778434753418</v>
          </cell>
          <cell r="CB116">
            <v>271.96177036404606</v>
          </cell>
          <cell r="CC116">
            <v>266.35569412350657</v>
          </cell>
          <cell r="CD116">
            <v>263.92305746912956</v>
          </cell>
          <cell r="CE116">
            <v>262.61764257311825</v>
          </cell>
          <cell r="CF116">
            <v>271.5863634729385</v>
          </cell>
          <cell r="CG116">
            <v>273.05895957112313</v>
          </cell>
          <cell r="CH116">
            <v>275.00506889462469</v>
          </cell>
          <cell r="CI116">
            <v>279.92840513586998</v>
          </cell>
          <cell r="CJ116">
            <v>277.74403757214543</v>
          </cell>
          <cell r="CK116">
            <v>281.84548299312593</v>
          </cell>
          <cell r="CL116">
            <v>282.31198862314221</v>
          </cell>
          <cell r="CM116">
            <v>277.07230950832366</v>
          </cell>
          <cell r="CN116">
            <v>277.6919811499119</v>
          </cell>
          <cell r="CO116">
            <v>300.13230347275737</v>
          </cell>
          <cell r="CP116">
            <v>315.12855741620064</v>
          </cell>
          <cell r="CQ116">
            <v>327.80129297494892</v>
          </cell>
          <cell r="CR116">
            <v>344.08294011354445</v>
          </cell>
          <cell r="CS116">
            <v>351.26672638177877</v>
          </cell>
          <cell r="CT116">
            <v>351.52901066303258</v>
          </cell>
          <cell r="CU116">
            <v>352.38894271492961</v>
          </cell>
          <cell r="CV116">
            <v>351.64113218784331</v>
          </cell>
          <cell r="CW116">
            <v>359.79997528791432</v>
          </cell>
          <cell r="CX116">
            <v>357.74474769473079</v>
          </cell>
          <cell r="CY116">
            <v>363.48597041606899</v>
          </cell>
          <cell r="CZ116">
            <v>373.3957112562656</v>
          </cell>
          <cell r="DA116">
            <v>393.53253689527509</v>
          </cell>
          <cell r="DB116">
            <v>402.17690624117847</v>
          </cell>
          <cell r="DC116">
            <v>384.85012631773947</v>
          </cell>
          <cell r="DD116">
            <v>378.48522761464119</v>
          </cell>
          <cell r="DE116">
            <v>377.56923480033879</v>
          </cell>
          <cell r="DF116">
            <v>338.57597129225729</v>
          </cell>
          <cell r="DG116">
            <v>306.95269587039945</v>
          </cell>
          <cell r="DH116">
            <v>255.48391055703163</v>
          </cell>
          <cell r="DI116">
            <v>255.16256225824355</v>
          </cell>
          <cell r="DJ116">
            <v>229.09130448460579</v>
          </cell>
          <cell r="DK116">
            <v>227.6767713189125</v>
          </cell>
          <cell r="DL116">
            <v>233.09364248633386</v>
          </cell>
          <cell r="DM116">
            <v>194.15643974065782</v>
          </cell>
          <cell r="DN116">
            <v>181.40762171864512</v>
          </cell>
          <cell r="DO116">
            <v>177.08193324804304</v>
          </cell>
          <cell r="DP116">
            <v>178.79478975653649</v>
          </cell>
          <cell r="DQ116">
            <v>188.02379276752472</v>
          </cell>
          <cell r="DR116">
            <v>185.88046969056128</v>
          </cell>
          <cell r="DS116">
            <v>176.13690896749497</v>
          </cell>
          <cell r="DT116">
            <v>165.84275147080422</v>
          </cell>
          <cell r="DU116">
            <v>163.21390214800834</v>
          </cell>
          <cell r="DV116">
            <v>159.35371822237968</v>
          </cell>
          <cell r="DW116">
            <v>152.22899597167969</v>
          </cell>
          <cell r="DX116">
            <v>153.76966585278512</v>
          </cell>
          <cell r="DY116">
            <v>154.25318992853167</v>
          </cell>
          <cell r="DZ116">
            <v>155.86493684768678</v>
          </cell>
          <cell r="EA116">
            <v>154.79577802181242</v>
          </cell>
          <cell r="EB116">
            <v>155.43146702408791</v>
          </cell>
          <cell r="EC116">
            <v>154.96996681928633</v>
          </cell>
          <cell r="ED116">
            <v>154.33227564692496</v>
          </cell>
          <cell r="EE116">
            <v>156.53966816663743</v>
          </cell>
          <cell r="EF116">
            <v>158.25152359008791</v>
          </cell>
          <cell r="EG116">
            <v>155.81087825536727</v>
          </cell>
          <cell r="EH116">
            <v>153.31917758345602</v>
          </cell>
          <cell r="EI116">
            <v>156.45858027815817</v>
          </cell>
          <cell r="EJ116">
            <v>159.64102962970733</v>
          </cell>
          <cell r="EK116">
            <v>169.05122903347015</v>
          </cell>
          <cell r="EL116">
            <v>168.53466915130616</v>
          </cell>
          <cell r="EM116">
            <v>166.79778660178184</v>
          </cell>
          <cell r="EN116">
            <v>162.88754842400553</v>
          </cell>
          <cell r="EO116">
            <v>162.83248874664307</v>
          </cell>
          <cell r="EP116">
            <v>166.44840792179107</v>
          </cell>
          <cell r="EQ116">
            <v>156.40952711105348</v>
          </cell>
          <cell r="ER116">
            <v>153.24810054540634</v>
          </cell>
          <cell r="ES116">
            <v>148.61908330678941</v>
          </cell>
          <cell r="ET116">
            <v>148.29272958278656</v>
          </cell>
          <cell r="EU116">
            <v>146.24050524473191</v>
          </cell>
          <cell r="EV116">
            <v>146.14139782547952</v>
          </cell>
          <cell r="EW116">
            <v>149.63618571043014</v>
          </cell>
          <cell r="EX116">
            <v>149.49202946424487</v>
          </cell>
          <cell r="EY116">
            <v>147.03436568379402</v>
          </cell>
          <cell r="EZ116">
            <v>147.19554037570953</v>
          </cell>
          <cell r="FA116">
            <v>150.14473691225052</v>
          </cell>
          <cell r="FB116">
            <v>149.51905876040459</v>
          </cell>
          <cell r="FC116">
            <v>153.78968755364417</v>
          </cell>
          <cell r="FD116">
            <v>155.23225110054017</v>
          </cell>
          <cell r="FE116">
            <v>153.83573746562004</v>
          </cell>
          <cell r="FF116">
            <v>152.88871101498606</v>
          </cell>
          <cell r="FG116">
            <v>148.46091187000275</v>
          </cell>
          <cell r="FH116">
            <v>144.57670190334318</v>
          </cell>
          <cell r="FI116">
            <v>145.1172878265381</v>
          </cell>
          <cell r="FJ116">
            <v>149.08058351159096</v>
          </cell>
          <cell r="FK116">
            <v>148.83131333589552</v>
          </cell>
          <cell r="FL116">
            <v>148.86535022735598</v>
          </cell>
          <cell r="FM116">
            <v>150.44406134009361</v>
          </cell>
          <cell r="FN116">
            <v>150.17877380371092</v>
          </cell>
          <cell r="FO116">
            <v>152.12087878704071</v>
          </cell>
          <cell r="FP116">
            <v>156.07816796183585</v>
          </cell>
          <cell r="FQ116">
            <v>156.07616579174996</v>
          </cell>
          <cell r="FR116">
            <v>157.93317854642868</v>
          </cell>
          <cell r="FS116">
            <v>159.78919021606447</v>
          </cell>
          <cell r="FT116">
            <v>164.15191883325576</v>
          </cell>
          <cell r="FU116">
            <v>162.2618702721596</v>
          </cell>
          <cell r="FV116">
            <v>164.17594487428664</v>
          </cell>
          <cell r="FW116">
            <v>166.39134607434275</v>
          </cell>
          <cell r="FX116">
            <v>170.34062656879425</v>
          </cell>
          <cell r="FY116">
            <v>174.92059064030647</v>
          </cell>
          <cell r="FZ116">
            <v>178.71770620822906</v>
          </cell>
          <cell r="GA116">
            <v>172.84333917617798</v>
          </cell>
          <cell r="GB116">
            <v>178.79779301166536</v>
          </cell>
          <cell r="GC116">
            <v>179.74481946229935</v>
          </cell>
          <cell r="GD116">
            <v>180.88205207109451</v>
          </cell>
          <cell r="GE116">
            <v>181.6659016597271</v>
          </cell>
          <cell r="GF116">
            <v>183.31969415068627</v>
          </cell>
          <cell r="GG116">
            <v>187.26797356009484</v>
          </cell>
          <cell r="GH116">
            <v>185.73331018924713</v>
          </cell>
          <cell r="GI116">
            <v>186.21583317995072</v>
          </cell>
          <cell r="GJ116">
            <v>182.81614837408065</v>
          </cell>
          <cell r="GK116">
            <v>180.9080802822113</v>
          </cell>
          <cell r="GL116">
            <v>180.60775476932525</v>
          </cell>
          <cell r="GM116">
            <v>181.56479207038879</v>
          </cell>
          <cell r="GN116">
            <v>178.24919840812683</v>
          </cell>
          <cell r="GO116">
            <v>173.92250885248185</v>
          </cell>
          <cell r="GP116">
            <v>173.25578621387484</v>
          </cell>
          <cell r="GQ116">
            <v>171.67106859087946</v>
          </cell>
          <cell r="GR116">
            <v>168.4796094739437</v>
          </cell>
          <cell r="GS116">
            <v>171.37374633312226</v>
          </cell>
          <cell r="GT116">
            <v>168.9300977432728</v>
          </cell>
          <cell r="GU116">
            <v>172.91141295909881</v>
          </cell>
          <cell r="GV116">
            <v>176.76759254455567</v>
          </cell>
          <cell r="GW116">
            <v>177.65054955244065</v>
          </cell>
          <cell r="GX116">
            <v>173.47302166819571</v>
          </cell>
          <cell r="GY116">
            <v>172.36682269573211</v>
          </cell>
          <cell r="GZ116">
            <v>166.52749364018442</v>
          </cell>
          <cell r="HA116">
            <v>166.69567592740057</v>
          </cell>
          <cell r="HB116">
            <v>170.54484791755678</v>
          </cell>
          <cell r="HC116">
            <v>174.2788951277733</v>
          </cell>
          <cell r="HD116">
            <v>173.95654574394226</v>
          </cell>
          <cell r="HE116">
            <v>174.8314940714836</v>
          </cell>
          <cell r="HF116">
            <v>179.00501761555671</v>
          </cell>
          <cell r="HG116">
            <v>182.06533459186554</v>
          </cell>
          <cell r="HH116">
            <v>181.46368248105048</v>
          </cell>
          <cell r="HI116">
            <v>186.37300353169439</v>
          </cell>
          <cell r="HJ116">
            <v>190.77077012538911</v>
          </cell>
          <cell r="HK116">
            <v>189.69560478925706</v>
          </cell>
          <cell r="HL116">
            <v>196.64113281726836</v>
          </cell>
          <cell r="HM116">
            <v>202.55053782582283</v>
          </cell>
          <cell r="HN116">
            <v>208.01946541547775</v>
          </cell>
          <cell r="HO116">
            <v>205.29651409864428</v>
          </cell>
          <cell r="HP116">
            <v>206.58791380405427</v>
          </cell>
          <cell r="HQ116">
            <v>207.23861908197404</v>
          </cell>
          <cell r="HR116">
            <v>201.68459926366808</v>
          </cell>
          <cell r="HS116">
            <v>200.28608345866203</v>
          </cell>
          <cell r="HT116">
            <v>202.1330853629112</v>
          </cell>
          <cell r="HU116">
            <v>202.59758882284163</v>
          </cell>
          <cell r="HV116">
            <v>205.5968396115303</v>
          </cell>
          <cell r="HW116">
            <v>206.75509500622749</v>
          </cell>
          <cell r="HX116">
            <v>205.15736327767371</v>
          </cell>
          <cell r="HY116">
            <v>203.54261310338975</v>
          </cell>
          <cell r="HZ116">
            <v>197.73932310938835</v>
          </cell>
          <cell r="IA116">
            <v>200.13091527700422</v>
          </cell>
          <cell r="IB116">
            <v>198.91960237503054</v>
          </cell>
          <cell r="IC116">
            <v>192.35648883342742</v>
          </cell>
          <cell r="ID116">
            <v>189.13499716520309</v>
          </cell>
          <cell r="IE116">
            <v>182.44574690818786</v>
          </cell>
          <cell r="IF116">
            <v>190.01695308804511</v>
          </cell>
          <cell r="IG116">
            <v>208.80231391906739</v>
          </cell>
          <cell r="IH116">
            <v>206.60192899465559</v>
          </cell>
          <cell r="II116">
            <v>204.75993251562119</v>
          </cell>
          <cell r="IJ116">
            <v>204.85103125452994</v>
          </cell>
          <cell r="IK116">
            <v>200.36116483688355</v>
          </cell>
          <cell r="IL116">
            <v>208.68819022417068</v>
          </cell>
          <cell r="IM116">
            <v>212.39320596814156</v>
          </cell>
          <cell r="IN116">
            <v>206.7120483493805</v>
          </cell>
          <cell r="IO116">
            <v>205.83910219192506</v>
          </cell>
          <cell r="IP116">
            <v>206.19648955225946</v>
          </cell>
          <cell r="IQ116">
            <v>207.81524406671525</v>
          </cell>
          <cell r="IR116">
            <v>202.75876351475713</v>
          </cell>
          <cell r="IS116">
            <v>198.21784175992011</v>
          </cell>
          <cell r="IT116">
            <v>197.16470029473305</v>
          </cell>
          <cell r="IU116">
            <v>194.39870232105255</v>
          </cell>
          <cell r="IV116">
            <v>199.73248342990874</v>
          </cell>
          <cell r="IW116">
            <v>205.38060524225233</v>
          </cell>
          <cell r="IX116">
            <v>204.58173937797548</v>
          </cell>
          <cell r="IY116">
            <v>213.58049282908439</v>
          </cell>
          <cell r="IZ116">
            <v>213.2511358499527</v>
          </cell>
          <cell r="JA116">
            <v>203.36041562557219</v>
          </cell>
          <cell r="JB116">
            <v>197.67325149655343</v>
          </cell>
          <cell r="JC116">
            <v>192.46560710310936</v>
          </cell>
          <cell r="JD116">
            <v>191.65572930336</v>
          </cell>
          <cell r="JE116">
            <v>190.34931332230568</v>
          </cell>
          <cell r="JF116">
            <v>196.76927170276642</v>
          </cell>
          <cell r="JG116">
            <v>196.00644490003586</v>
          </cell>
          <cell r="JH116">
            <v>198.6983625805378</v>
          </cell>
          <cell r="JI116">
            <v>192.26939443469047</v>
          </cell>
          <cell r="JJ116">
            <v>186.43907514452934</v>
          </cell>
          <cell r="JK116">
            <v>182.31660693764687</v>
          </cell>
          <cell r="TJ116" t="str">
            <v>UTILS</v>
          </cell>
        </row>
        <row r="117">
          <cell r="A117" t="str">
            <v>XS1498442521 Corp</v>
          </cell>
          <cell r="B117" t="str">
            <v>ENBW 5 1/8 04/05/77 nc-22</v>
          </cell>
          <cell r="C117" t="str">
            <v>XS1498442521</v>
          </cell>
          <cell r="D117">
            <v>194.9917012953758</v>
          </cell>
          <cell r="E117">
            <v>193.10691706085206</v>
          </cell>
          <cell r="F117">
            <v>196.44702296018602</v>
          </cell>
          <cell r="G117">
            <v>203.22568298912049</v>
          </cell>
          <cell r="H117">
            <v>204.81654931879041</v>
          </cell>
          <cell r="I117">
            <v>218.23689792585373</v>
          </cell>
          <cell r="J117">
            <v>220.09457322740553</v>
          </cell>
          <cell r="K117">
            <v>231.98398051452639</v>
          </cell>
          <cell r="L117">
            <v>238.10917258024213</v>
          </cell>
          <cell r="M117">
            <v>245.14750765132905</v>
          </cell>
          <cell r="N117">
            <v>251.35830687379837</v>
          </cell>
          <cell r="O117">
            <v>256.81005597305295</v>
          </cell>
          <cell r="P117">
            <v>257.35366141843792</v>
          </cell>
          <cell r="Q117">
            <v>254.30461985206603</v>
          </cell>
          <cell r="R117">
            <v>260.42267798805238</v>
          </cell>
          <cell r="S117">
            <v>262.48010332202915</v>
          </cell>
          <cell r="T117">
            <v>269.16602226448055</v>
          </cell>
          <cell r="U117">
            <v>271.4189172730446</v>
          </cell>
          <cell r="V117">
            <v>282.82179055261616</v>
          </cell>
          <cell r="W117">
            <v>290.8603025717735</v>
          </cell>
          <cell r="X117">
            <v>312.56029002285004</v>
          </cell>
          <cell r="Y117">
            <v>325.36997424507143</v>
          </cell>
          <cell r="Z117">
            <v>335.56150625658034</v>
          </cell>
          <cell r="AA117">
            <v>335.48017945766446</v>
          </cell>
          <cell r="AB117">
            <v>341.14451966285702</v>
          </cell>
          <cell r="AC117">
            <v>343.01646282386781</v>
          </cell>
          <cell r="AD117">
            <v>345.26935783243181</v>
          </cell>
          <cell r="AE117">
            <v>345.00540243244171</v>
          </cell>
          <cell r="AF117">
            <v>357.49834017467498</v>
          </cell>
          <cell r="AG117">
            <v>359.17481366109848</v>
          </cell>
          <cell r="AH117">
            <v>359.6513601670265</v>
          </cell>
          <cell r="AI117">
            <v>362.65046422529218</v>
          </cell>
          <cell r="AJ117">
            <v>364.06868945550917</v>
          </cell>
          <cell r="AK117">
            <v>373.61246064758302</v>
          </cell>
          <cell r="AL117">
            <v>372.64224620437619</v>
          </cell>
          <cell r="AM117">
            <v>376.35759680747981</v>
          </cell>
          <cell r="AN117">
            <v>383.21187649154666</v>
          </cell>
          <cell r="AO117">
            <v>384.93828748607632</v>
          </cell>
          <cell r="AP117">
            <v>391.08630812692644</v>
          </cell>
          <cell r="AQ117">
            <v>388.50097199296948</v>
          </cell>
          <cell r="AR117">
            <v>383.00356574344636</v>
          </cell>
          <cell r="AS117">
            <v>379.80043129491804</v>
          </cell>
          <cell r="AT117">
            <v>385.69733760929108</v>
          </cell>
          <cell r="AU117">
            <v>383.94667125368119</v>
          </cell>
          <cell r="AV117">
            <v>405.56675869178775</v>
          </cell>
          <cell r="AW117">
            <v>409.01530032300946</v>
          </cell>
          <cell r="AX117">
            <v>393.92703894519803</v>
          </cell>
          <cell r="AY117">
            <v>381.63670480728155</v>
          </cell>
          <cell r="AZ117">
            <v>353.4205859413147</v>
          </cell>
          <cell r="BA117">
            <v>359.26898153352738</v>
          </cell>
          <cell r="BB117">
            <v>392.28195474958414</v>
          </cell>
          <cell r="BC117">
            <v>418.97711979722976</v>
          </cell>
          <cell r="BD117">
            <v>427.60632119798663</v>
          </cell>
          <cell r="BE117">
            <v>440.97102515316004</v>
          </cell>
          <cell r="BF117">
            <v>439.07482663106924</v>
          </cell>
          <cell r="BG117">
            <v>440.25763218021388</v>
          </cell>
          <cell r="BH117">
            <v>443.74897738981241</v>
          </cell>
          <cell r="BI117">
            <v>452.49517523813245</v>
          </cell>
          <cell r="BJ117">
            <v>463.32448056745528</v>
          </cell>
          <cell r="BK117">
            <v>464.93246832847598</v>
          </cell>
          <cell r="BL117">
            <v>468.37958317375183</v>
          </cell>
          <cell r="BM117">
            <v>481.34906742191311</v>
          </cell>
          <cell r="BN117">
            <v>489.77994557619093</v>
          </cell>
          <cell r="BO117">
            <v>497.04799318456656</v>
          </cell>
          <cell r="BP117">
            <v>499.32799712610245</v>
          </cell>
          <cell r="BQ117">
            <v>503.76244784593581</v>
          </cell>
          <cell r="BR117">
            <v>506.9042304987907</v>
          </cell>
          <cell r="BS117">
            <v>501.93616183519367</v>
          </cell>
          <cell r="BT117">
            <v>506.1280589442253</v>
          </cell>
          <cell r="BU117">
            <v>515.43641045522691</v>
          </cell>
          <cell r="BV117">
            <v>505.62868386316296</v>
          </cell>
          <cell r="BW117">
            <v>510.93062043809891</v>
          </cell>
          <cell r="BX117">
            <v>506.84287870311732</v>
          </cell>
          <cell r="BY117">
            <v>504.1005961151123</v>
          </cell>
          <cell r="BZ117">
            <v>504.87391409778593</v>
          </cell>
          <cell r="CA117">
            <v>495.08330893707279</v>
          </cell>
          <cell r="CB117">
            <v>485.53811095905309</v>
          </cell>
          <cell r="CC117">
            <v>476.24973445129393</v>
          </cell>
          <cell r="CD117">
            <v>495.44285899543769</v>
          </cell>
          <cell r="CE117">
            <v>490.25506529617309</v>
          </cell>
          <cell r="CF117">
            <v>512.7854421677589</v>
          </cell>
          <cell r="CG117">
            <v>494.66811422681809</v>
          </cell>
          <cell r="CH117">
            <v>500.20832405471805</v>
          </cell>
          <cell r="CI117">
            <v>505.59444100046153</v>
          </cell>
          <cell r="CJ117">
            <v>517.71070725297932</v>
          </cell>
          <cell r="CK117">
            <v>518.21578947782518</v>
          </cell>
          <cell r="CL117">
            <v>526.29139793157583</v>
          </cell>
          <cell r="CM117">
            <v>520.03351477289198</v>
          </cell>
          <cell r="CN117">
            <v>548.577794406414</v>
          </cell>
          <cell r="CO117">
            <v>558.21002632713316</v>
          </cell>
          <cell r="CP117">
            <v>564.55351664257057</v>
          </cell>
          <cell r="CQ117">
            <v>562.89559137344361</v>
          </cell>
          <cell r="CR117">
            <v>568.21322259378439</v>
          </cell>
          <cell r="CS117">
            <v>565.97744901657109</v>
          </cell>
          <cell r="CT117">
            <v>569.58008352994921</v>
          </cell>
          <cell r="CU117">
            <v>569.87542822074886</v>
          </cell>
          <cell r="CV117">
            <v>569.59149781751637</v>
          </cell>
          <cell r="CW117">
            <v>567.6111189246177</v>
          </cell>
          <cell r="CX117">
            <v>575.38424875783926</v>
          </cell>
          <cell r="CY117">
            <v>577.41313837289806</v>
          </cell>
          <cell r="CZ117">
            <v>582.45111954784397</v>
          </cell>
          <cell r="DA117">
            <v>574.61235756111148</v>
          </cell>
          <cell r="DB117">
            <v>586.08228978013994</v>
          </cell>
          <cell r="DC117">
            <v>594.24350539064403</v>
          </cell>
          <cell r="DD117">
            <v>602.99398359680174</v>
          </cell>
          <cell r="DE117">
            <v>590.50675299835211</v>
          </cell>
          <cell r="DF117">
            <v>574.55528612327578</v>
          </cell>
          <cell r="DG117">
            <v>562.90700566101077</v>
          </cell>
          <cell r="DH117">
            <v>494.01036590576172</v>
          </cell>
          <cell r="DI117">
            <v>476.84470419073108</v>
          </cell>
          <cell r="DJ117">
            <v>427.19112648773194</v>
          </cell>
          <cell r="DK117">
            <v>410.96857028293613</v>
          </cell>
          <cell r="DL117">
            <v>407.74403404521945</v>
          </cell>
          <cell r="DM117">
            <v>331.30683056592943</v>
          </cell>
          <cell r="DN117">
            <v>303.60150106859209</v>
          </cell>
          <cell r="DO117">
            <v>305.85154250526426</v>
          </cell>
          <cell r="DP117">
            <v>279.41605249977113</v>
          </cell>
          <cell r="DQ117">
            <v>292.79217074251176</v>
          </cell>
          <cell r="DR117">
            <v>278.57282200574878</v>
          </cell>
          <cell r="DS117">
            <v>224.94849901533127</v>
          </cell>
          <cell r="DT117">
            <v>193.81460289001464</v>
          </cell>
          <cell r="DU117">
            <v>177.11978053712843</v>
          </cell>
          <cell r="DV117">
            <v>174.69995157289506</v>
          </cell>
          <cell r="DW117">
            <v>151.49470494890213</v>
          </cell>
          <cell r="DX117">
            <v>145.71622186803819</v>
          </cell>
          <cell r="DY117">
            <v>144.36648236322404</v>
          </cell>
          <cell r="DZ117">
            <v>149.8082439608574</v>
          </cell>
          <cell r="EA117">
            <v>150.07790650463104</v>
          </cell>
          <cell r="EB117">
            <v>145.52360576534272</v>
          </cell>
          <cell r="EC117">
            <v>145.970189766407</v>
          </cell>
          <cell r="ED117">
            <v>151.0352798743248</v>
          </cell>
          <cell r="EE117">
            <v>154.65646260499955</v>
          </cell>
          <cell r="EF117">
            <v>141.21899256658554</v>
          </cell>
          <cell r="EG117">
            <v>133.37309665012359</v>
          </cell>
          <cell r="EH117">
            <v>137.12839725971222</v>
          </cell>
          <cell r="EI117">
            <v>142.05223555898667</v>
          </cell>
          <cell r="EJ117">
            <v>153.29673559856414</v>
          </cell>
          <cell r="EK117">
            <v>153.96161784934998</v>
          </cell>
          <cell r="EL117">
            <v>152.33080151319504</v>
          </cell>
          <cell r="EM117">
            <v>145.43514503669738</v>
          </cell>
          <cell r="EN117">
            <v>142.33331239032745</v>
          </cell>
          <cell r="EO117">
            <v>144.36362879133225</v>
          </cell>
          <cell r="EP117">
            <v>134.02656461334229</v>
          </cell>
          <cell r="EQ117">
            <v>133.07775195932388</v>
          </cell>
          <cell r="ER117">
            <v>127.15373671197891</v>
          </cell>
          <cell r="ES117">
            <v>124.14892550992967</v>
          </cell>
          <cell r="ET117">
            <v>119.38060687875749</v>
          </cell>
          <cell r="EU117">
            <v>123.44123968076705</v>
          </cell>
          <cell r="EV117">
            <v>127.15088314008713</v>
          </cell>
          <cell r="EW117">
            <v>125.7797418460846</v>
          </cell>
          <cell r="EX117">
            <v>124.71821310234071</v>
          </cell>
          <cell r="EY117">
            <v>126.56875447416306</v>
          </cell>
          <cell r="EZ117">
            <v>124.68397023963929</v>
          </cell>
          <cell r="FA117">
            <v>130.63081406211853</v>
          </cell>
          <cell r="FB117">
            <v>128.24522796058656</v>
          </cell>
          <cell r="FC117">
            <v>121.9816376581192</v>
          </cell>
          <cell r="FD117">
            <v>119.03532467985154</v>
          </cell>
          <cell r="FE117">
            <v>113.03426299142838</v>
          </cell>
          <cell r="FF117">
            <v>115.19869727134704</v>
          </cell>
          <cell r="FG117">
            <v>114.44392750597</v>
          </cell>
          <cell r="FH117">
            <v>113.82470240545273</v>
          </cell>
          <cell r="FI117">
            <v>110.50885186719894</v>
          </cell>
          <cell r="FJ117">
            <v>111.69023063039781</v>
          </cell>
          <cell r="FK117">
            <v>114.24132390165329</v>
          </cell>
          <cell r="FL117">
            <v>116.42145282697676</v>
          </cell>
          <cell r="FM117">
            <v>117.2917922539711</v>
          </cell>
          <cell r="FN117">
            <v>117.14055294370651</v>
          </cell>
          <cell r="FO117">
            <v>120.20528915548324</v>
          </cell>
          <cell r="FP117">
            <v>120.31800524520874</v>
          </cell>
          <cell r="FQ117">
            <v>126.14499904823305</v>
          </cell>
          <cell r="FR117">
            <v>123.17871106672287</v>
          </cell>
          <cell r="FS117">
            <v>127.32067066764832</v>
          </cell>
          <cell r="FT117">
            <v>126.84555094766618</v>
          </cell>
          <cell r="FU117">
            <v>128.39789405679701</v>
          </cell>
          <cell r="FV117">
            <v>133.38165736579893</v>
          </cell>
          <cell r="FW117">
            <v>137.92597060346603</v>
          </cell>
          <cell r="FX117">
            <v>141.54144619035722</v>
          </cell>
          <cell r="FY117">
            <v>148.46135802793503</v>
          </cell>
          <cell r="FZ117">
            <v>137.17548119592666</v>
          </cell>
          <cell r="GA117">
            <v>137.58068840456011</v>
          </cell>
          <cell r="GB117">
            <v>139.60387087583541</v>
          </cell>
          <cell r="GC117">
            <v>144.3736162929535</v>
          </cell>
          <cell r="GD117">
            <v>144.04260195350648</v>
          </cell>
          <cell r="GE117">
            <v>151.37485492944717</v>
          </cell>
          <cell r="GF117">
            <v>156.19596464061738</v>
          </cell>
          <cell r="GG117">
            <v>156.91649154329301</v>
          </cell>
          <cell r="GH117">
            <v>150.51022264623643</v>
          </cell>
          <cell r="GI117">
            <v>140.9992675309181</v>
          </cell>
          <cell r="GJ117">
            <v>135.65738094949722</v>
          </cell>
          <cell r="GK117">
            <v>138.02013847589492</v>
          </cell>
          <cell r="GL117">
            <v>131.84786247396471</v>
          </cell>
          <cell r="GM117">
            <v>124.4028934082985</v>
          </cell>
          <cell r="GN117">
            <v>120.74318745708466</v>
          </cell>
          <cell r="GO117">
            <v>120.48493920087813</v>
          </cell>
          <cell r="GP117">
            <v>129.23399062108993</v>
          </cell>
          <cell r="GQ117">
            <v>123.94346833372116</v>
          </cell>
          <cell r="GR117">
            <v>146.20418266153337</v>
          </cell>
          <cell r="GS117">
            <v>152.2851443629265</v>
          </cell>
          <cell r="GT117">
            <v>156.35576466655732</v>
          </cell>
          <cell r="GU117">
            <v>151.62454246997834</v>
          </cell>
          <cell r="GV117">
            <v>147.72799005174636</v>
          </cell>
          <cell r="GW117">
            <v>145.01852354049683</v>
          </cell>
          <cell r="GX117">
            <v>159.99834918642043</v>
          </cell>
          <cell r="GY117">
            <v>171.37268674707414</v>
          </cell>
          <cell r="GZ117">
            <v>175.2478373761177</v>
          </cell>
          <cell r="HA117">
            <v>176.79732691335678</v>
          </cell>
          <cell r="HB117">
            <v>176.39925363445283</v>
          </cell>
          <cell r="HC117">
            <v>187.74220190429688</v>
          </cell>
          <cell r="HD117">
            <v>186.85759461784363</v>
          </cell>
          <cell r="HE117">
            <v>188.76520742750165</v>
          </cell>
          <cell r="HF117">
            <v>187.4910875778198</v>
          </cell>
          <cell r="HG117">
            <v>203.44826159667971</v>
          </cell>
          <cell r="HH117">
            <v>217.82883714532852</v>
          </cell>
          <cell r="HI117">
            <v>231.57591973400119</v>
          </cell>
          <cell r="HJ117">
            <v>237.54701891756059</v>
          </cell>
          <cell r="HK117">
            <v>237.30731887865068</v>
          </cell>
          <cell r="HL117">
            <v>240.90852660608292</v>
          </cell>
          <cell r="HM117">
            <v>244.72803258323668</v>
          </cell>
          <cell r="HN117">
            <v>234.72055595874784</v>
          </cell>
          <cell r="HO117">
            <v>228.40988172006607</v>
          </cell>
          <cell r="HP117">
            <v>221.29735377979279</v>
          </cell>
          <cell r="HQ117">
            <v>222.01074675273895</v>
          </cell>
          <cell r="HR117">
            <v>223.46036127376556</v>
          </cell>
          <cell r="HS117">
            <v>225.14824904775617</v>
          </cell>
          <cell r="HT117">
            <v>223.37760768890382</v>
          </cell>
          <cell r="HU117">
            <v>220.86646442413331</v>
          </cell>
          <cell r="HV117">
            <v>209.41936078023909</v>
          </cell>
          <cell r="HW117">
            <v>215.28915816164016</v>
          </cell>
          <cell r="HX117">
            <v>223.14646836566925</v>
          </cell>
          <cell r="HY117">
            <v>214.38600265789034</v>
          </cell>
          <cell r="HZ117">
            <v>210.85898779964447</v>
          </cell>
          <cell r="IA117">
            <v>206.84543893384935</v>
          </cell>
          <cell r="IB117">
            <v>219.6422820825577</v>
          </cell>
          <cell r="IC117">
            <v>235.02446136522295</v>
          </cell>
          <cell r="ID117">
            <v>239.81560857152937</v>
          </cell>
          <cell r="IE117">
            <v>244.44552896594999</v>
          </cell>
          <cell r="IF117">
            <v>253.87087692451476</v>
          </cell>
          <cell r="IG117">
            <v>251.4453408164978</v>
          </cell>
          <cell r="IH117">
            <v>266.85748260402676</v>
          </cell>
          <cell r="II117">
            <v>265.66896991109849</v>
          </cell>
          <cell r="IJ117">
            <v>250.74906927490235</v>
          </cell>
          <cell r="IK117">
            <v>250.69627819490432</v>
          </cell>
          <cell r="IL117">
            <v>255.83270760011672</v>
          </cell>
          <cell r="IM117">
            <v>252.66809637212754</v>
          </cell>
          <cell r="IN117">
            <v>249.309442255497</v>
          </cell>
          <cell r="IO117">
            <v>245.14037372159956</v>
          </cell>
          <cell r="IP117">
            <v>239.39898707532882</v>
          </cell>
          <cell r="IQ117">
            <v>250.04138344573974</v>
          </cell>
          <cell r="IR117">
            <v>260.65239052534105</v>
          </cell>
          <cell r="IS117">
            <v>262.40305688095094</v>
          </cell>
          <cell r="IT117">
            <v>268.65808646774292</v>
          </cell>
          <cell r="IU117">
            <v>269.00764902448651</v>
          </cell>
          <cell r="IV117">
            <v>263.49740170145037</v>
          </cell>
          <cell r="IW117">
            <v>253.94221622180939</v>
          </cell>
          <cell r="IX117">
            <v>263.10931592416767</v>
          </cell>
          <cell r="IY117">
            <v>263.16496057605741</v>
          </cell>
          <cell r="IZ117">
            <v>263.12643735551836</v>
          </cell>
          <cell r="JA117">
            <v>278.18045587062835</v>
          </cell>
          <cell r="JB117">
            <v>266.19545392513277</v>
          </cell>
          <cell r="JC117">
            <v>261.4285620799065</v>
          </cell>
          <cell r="JD117">
            <v>237.06333848190306</v>
          </cell>
          <cell r="JE117">
            <v>214.9695581097603</v>
          </cell>
          <cell r="JF117">
            <v>213.17466138982772</v>
          </cell>
          <cell r="JG117">
            <v>208.34499096298217</v>
          </cell>
          <cell r="JH117">
            <v>208.79157496404648</v>
          </cell>
          <cell r="JI117">
            <v>206.75127106142045</v>
          </cell>
          <cell r="JJ117">
            <v>208.83295175647737</v>
          </cell>
          <cell r="JK117">
            <v>219.86914104795457</v>
          </cell>
          <cell r="JL117">
            <v>223.14504157972334</v>
          </cell>
          <cell r="JM117">
            <v>228.23724062061311</v>
          </cell>
          <cell r="JN117">
            <v>230.04925877189635</v>
          </cell>
          <cell r="JO117">
            <v>226.36387067365646</v>
          </cell>
          <cell r="JP117">
            <v>216.27506725025177</v>
          </cell>
          <cell r="JQ117">
            <v>209.98864837265012</v>
          </cell>
          <cell r="JR117">
            <v>214.32465086221694</v>
          </cell>
          <cell r="JS117">
            <v>208.38494096946715</v>
          </cell>
          <cell r="JT117">
            <v>211.07015211963653</v>
          </cell>
          <cell r="JU117">
            <v>218.0942193312645</v>
          </cell>
          <cell r="JV117">
            <v>210.56792346668243</v>
          </cell>
          <cell r="JW117">
            <v>205.87950484848022</v>
          </cell>
          <cell r="JX117">
            <v>201.74039881944657</v>
          </cell>
          <cell r="JY117">
            <v>227.7150369644165</v>
          </cell>
          <cell r="JZ117">
            <v>241.12967842769623</v>
          </cell>
          <cell r="KA117">
            <v>247.82986522960664</v>
          </cell>
          <cell r="KB117">
            <v>258.1070043978691</v>
          </cell>
          <cell r="KC117">
            <v>259.99321541833882</v>
          </cell>
          <cell r="KD117">
            <v>262.56571047878265</v>
          </cell>
          <cell r="KE117">
            <v>271.53591372060777</v>
          </cell>
          <cell r="KF117">
            <v>261.76528356313707</v>
          </cell>
          <cell r="KG117">
            <v>253.19315360021591</v>
          </cell>
          <cell r="KH117">
            <v>262.56143012094498</v>
          </cell>
          <cell r="KI117">
            <v>245.02195048809051</v>
          </cell>
          <cell r="KJ117">
            <v>259.61939750051499</v>
          </cell>
          <cell r="KK117">
            <v>271.20204580926895</v>
          </cell>
          <cell r="KL117">
            <v>277.80521116685867</v>
          </cell>
          <cell r="KM117">
            <v>275.03581964588165</v>
          </cell>
          <cell r="KN117">
            <v>273.06970861244201</v>
          </cell>
          <cell r="KO117">
            <v>262.25752471446992</v>
          </cell>
          <cell r="KP117">
            <v>273.32082293891904</v>
          </cell>
          <cell r="KQ117">
            <v>290.43084000205994</v>
          </cell>
          <cell r="KR117">
            <v>296.446169549942</v>
          </cell>
          <cell r="KS117">
            <v>297.07823572397234</v>
          </cell>
          <cell r="KT117">
            <v>294.24463883543018</v>
          </cell>
          <cell r="KU117">
            <v>297.56619651746746</v>
          </cell>
          <cell r="KV117">
            <v>283.57941388988496</v>
          </cell>
          <cell r="KW117">
            <v>270.04064204931257</v>
          </cell>
          <cell r="KX117">
            <v>276.09877517557146</v>
          </cell>
          <cell r="KY117">
            <v>266.68056114673612</v>
          </cell>
          <cell r="KZ117">
            <v>261.74958891773224</v>
          </cell>
          <cell r="LA117">
            <v>262.57997833824157</v>
          </cell>
          <cell r="LB117">
            <v>233.61479685068133</v>
          </cell>
          <cell r="LC117">
            <v>229.50565332651138</v>
          </cell>
          <cell r="LD117">
            <v>234.45089341497422</v>
          </cell>
          <cell r="LE117">
            <v>236.77370093488696</v>
          </cell>
          <cell r="LF117">
            <v>235.57805431222914</v>
          </cell>
          <cell r="LG117">
            <v>240.29928900718687</v>
          </cell>
          <cell r="LH117">
            <v>235.15429888629913</v>
          </cell>
          <cell r="LI117">
            <v>236.2757526397705</v>
          </cell>
          <cell r="LJ117">
            <v>220.43985542631151</v>
          </cell>
          <cell r="LK117">
            <v>218.72771229124066</v>
          </cell>
          <cell r="LL117">
            <v>205.04055471229552</v>
          </cell>
          <cell r="LM117">
            <v>186.87756962108614</v>
          </cell>
          <cell r="LN117">
            <v>166.78985028886794</v>
          </cell>
          <cell r="LO117">
            <v>164.78521603488923</v>
          </cell>
          <cell r="LP117">
            <v>166.06789660024643</v>
          </cell>
          <cell r="LQ117">
            <v>176.8486912074089</v>
          </cell>
          <cell r="LR117">
            <v>176.0140214290619</v>
          </cell>
          <cell r="LS117">
            <v>175.81855175447464</v>
          </cell>
          <cell r="LT117">
            <v>177.34663950252533</v>
          </cell>
          <cell r="LU117">
            <v>174.12495683670045</v>
          </cell>
          <cell r="LV117">
            <v>174.49021403884888</v>
          </cell>
          <cell r="LW117">
            <v>170.95463846492768</v>
          </cell>
          <cell r="LX117">
            <v>170.73205985736848</v>
          </cell>
          <cell r="LY117">
            <v>169.18114353418352</v>
          </cell>
          <cell r="LZ117">
            <v>165.27888397216796</v>
          </cell>
          <cell r="MA117">
            <v>167.77575937747955</v>
          </cell>
          <cell r="MB117">
            <v>184.58472460603716</v>
          </cell>
          <cell r="MC117">
            <v>189.30167894315719</v>
          </cell>
          <cell r="MD117">
            <v>201.29809517621996</v>
          </cell>
          <cell r="ME117">
            <v>209.40794649267198</v>
          </cell>
          <cell r="MF117">
            <v>205.86809056091309</v>
          </cell>
          <cell r="MG117">
            <v>204.32858852529526</v>
          </cell>
          <cell r="MH117">
            <v>204.88360825824739</v>
          </cell>
          <cell r="MI117">
            <v>204.54117963123323</v>
          </cell>
          <cell r="MJ117">
            <v>204.96778862905504</v>
          </cell>
          <cell r="MK117">
            <v>212.14594872283934</v>
          </cell>
          <cell r="ML117">
            <v>213.47285965251922</v>
          </cell>
          <cell r="MM117">
            <v>234.7505184636116</v>
          </cell>
          <cell r="MN117">
            <v>247.55449554204941</v>
          </cell>
          <cell r="MO117">
            <v>258.59639197731019</v>
          </cell>
          <cell r="MP117">
            <v>255.06937711906431</v>
          </cell>
          <cell r="MQ117">
            <v>260.55394229507448</v>
          </cell>
          <cell r="MR117">
            <v>245.72963631725312</v>
          </cell>
          <cell r="MS117">
            <v>232.90711102151872</v>
          </cell>
          <cell r="MT117">
            <v>220.45555007171632</v>
          </cell>
          <cell r="MU117">
            <v>214.97526525354385</v>
          </cell>
          <cell r="MV117">
            <v>218.67492121124269</v>
          </cell>
          <cell r="MW117">
            <v>224.51760965967179</v>
          </cell>
          <cell r="MX117">
            <v>225.22957584667208</v>
          </cell>
          <cell r="MY117">
            <v>229.37866937732696</v>
          </cell>
          <cell r="MZ117">
            <v>235.56806681060792</v>
          </cell>
          <cell r="NA117">
            <v>242.19976788711548</v>
          </cell>
          <cell r="NB117">
            <v>244.92350225782394</v>
          </cell>
          <cell r="NC117">
            <v>236.64243662786484</v>
          </cell>
          <cell r="ND117">
            <v>229.91086053514482</v>
          </cell>
          <cell r="NE117">
            <v>223.63728273105619</v>
          </cell>
          <cell r="NF117">
            <v>228.11025667142869</v>
          </cell>
          <cell r="NG117">
            <v>225.49638481855391</v>
          </cell>
          <cell r="NH117">
            <v>226.7491028790474</v>
          </cell>
          <cell r="NI117">
            <v>233.62763792419435</v>
          </cell>
          <cell r="NJ117">
            <v>239.80419428396226</v>
          </cell>
          <cell r="NK117">
            <v>240.54326940393449</v>
          </cell>
          <cell r="NL117">
            <v>244.17443963623046</v>
          </cell>
          <cell r="NM117">
            <v>241.9186910557747</v>
          </cell>
          <cell r="NN117">
            <v>246.1077345929146</v>
          </cell>
          <cell r="NO117">
            <v>246.57714716911315</v>
          </cell>
          <cell r="NP117">
            <v>251.67933371162414</v>
          </cell>
          <cell r="NQ117">
            <v>256.41055590820309</v>
          </cell>
          <cell r="NR117">
            <v>254.81255564880374</v>
          </cell>
          <cell r="NS117">
            <v>281.88296540021895</v>
          </cell>
          <cell r="NT117">
            <v>310.82246474075322</v>
          </cell>
          <cell r="NU117">
            <v>318.57704635667801</v>
          </cell>
          <cell r="NV117">
            <v>303.98958684587478</v>
          </cell>
          <cell r="NW117">
            <v>296.92699641370774</v>
          </cell>
          <cell r="NX117">
            <v>297.6774858212471</v>
          </cell>
          <cell r="NY117">
            <v>298.28815020608903</v>
          </cell>
          <cell r="NZ117">
            <v>302.65126162862776</v>
          </cell>
          <cell r="OA117">
            <v>315.25263510274885</v>
          </cell>
          <cell r="OB117">
            <v>313.81871522712709</v>
          </cell>
          <cell r="OC117">
            <v>318.67121422910691</v>
          </cell>
          <cell r="OD117">
            <v>318.87381783342363</v>
          </cell>
          <cell r="OE117">
            <v>315.43669048976898</v>
          </cell>
          <cell r="OF117">
            <v>318.20037486696242</v>
          </cell>
          <cell r="OG117">
            <v>315.73060839462283</v>
          </cell>
          <cell r="OH117">
            <v>316.60094782161713</v>
          </cell>
          <cell r="OI117">
            <v>307.46951776790615</v>
          </cell>
          <cell r="OJ117">
            <v>319.54012687015535</v>
          </cell>
          <cell r="OK117">
            <v>337.0482172122002</v>
          </cell>
          <cell r="OL117">
            <v>358.92940647840499</v>
          </cell>
          <cell r="OM117">
            <v>364.22135555171968</v>
          </cell>
          <cell r="ON117">
            <v>372.20564970493319</v>
          </cell>
          <cell r="OO117">
            <v>385.48617328929902</v>
          </cell>
          <cell r="OP117">
            <v>386.66897883844376</v>
          </cell>
          <cell r="OQ117">
            <v>404.56087459993364</v>
          </cell>
          <cell r="OR117">
            <v>419.82605743503569</v>
          </cell>
          <cell r="OS117">
            <v>434.24372941827772</v>
          </cell>
          <cell r="OT117">
            <v>446.48840640592573</v>
          </cell>
          <cell r="OU117">
            <v>422.83372220897672</v>
          </cell>
          <cell r="OV117">
            <v>415.06772630548477</v>
          </cell>
          <cell r="OW117">
            <v>410.82731847429278</v>
          </cell>
          <cell r="OX117">
            <v>408.63862883329386</v>
          </cell>
          <cell r="OY117">
            <v>405.72655871772764</v>
          </cell>
          <cell r="OZ117">
            <v>400.04795065307621</v>
          </cell>
          <cell r="PA117">
            <v>393.87282107925415</v>
          </cell>
          <cell r="PB117">
            <v>395.89029640674596</v>
          </cell>
          <cell r="PC117">
            <v>393.20508525657658</v>
          </cell>
          <cell r="PD117">
            <v>388.5708845043182</v>
          </cell>
          <cell r="PE117">
            <v>374.38007148647307</v>
          </cell>
          <cell r="PF117">
            <v>373.9491821308136</v>
          </cell>
          <cell r="PG117">
            <v>367.81828292131428</v>
          </cell>
          <cell r="PH117">
            <v>378.80881506252285</v>
          </cell>
          <cell r="PI117">
            <v>393.18368346738811</v>
          </cell>
          <cell r="PJ117">
            <v>397.05740731048587</v>
          </cell>
          <cell r="PK117">
            <v>384.71713566446306</v>
          </cell>
          <cell r="PL117">
            <v>381.49687978458405</v>
          </cell>
          <cell r="PM117">
            <v>347.29824744749072</v>
          </cell>
          <cell r="PN117">
            <v>336.44468675708771</v>
          </cell>
          <cell r="PO117">
            <v>337.1537993721962</v>
          </cell>
          <cell r="PP117">
            <v>334.58558466958999</v>
          </cell>
          <cell r="PQ117">
            <v>320.97690031766894</v>
          </cell>
          <cell r="PR117">
            <v>315.67639052867889</v>
          </cell>
          <cell r="PS117">
            <v>314.56492427682878</v>
          </cell>
          <cell r="PT117">
            <v>316.62805675458907</v>
          </cell>
          <cell r="PU117">
            <v>315.27974403572085</v>
          </cell>
          <cell r="PV117">
            <v>314.60344749736782</v>
          </cell>
          <cell r="PW117">
            <v>292.8863386149406</v>
          </cell>
          <cell r="PX117">
            <v>282.59493158721921</v>
          </cell>
          <cell r="PY117">
            <v>273.08825682973861</v>
          </cell>
          <cell r="PZ117">
            <v>261.99927645826341</v>
          </cell>
          <cell r="QA117">
            <v>254.50722345638272</v>
          </cell>
          <cell r="QB117">
            <v>245.66543094968799</v>
          </cell>
          <cell r="QC117">
            <v>243.74925742435454</v>
          </cell>
          <cell r="QD117">
            <v>247.89692416906357</v>
          </cell>
          <cell r="QE117">
            <v>248.96130648469926</v>
          </cell>
          <cell r="QF117">
            <v>249.27805296468733</v>
          </cell>
          <cell r="QG117">
            <v>252.63528029537201</v>
          </cell>
          <cell r="QH117">
            <v>258.87889559459688</v>
          </cell>
          <cell r="QI117">
            <v>261.17031382369993</v>
          </cell>
          <cell r="QJ117">
            <v>264.68448760843279</v>
          </cell>
          <cell r="QK117">
            <v>265.11109660625459</v>
          </cell>
          <cell r="QL117">
            <v>267.71212738561633</v>
          </cell>
          <cell r="QM117">
            <v>258.92455274486542</v>
          </cell>
          <cell r="QN117">
            <v>257.54485073518754</v>
          </cell>
          <cell r="QO117">
            <v>256.0980897860527</v>
          </cell>
          <cell r="QP117">
            <v>246.84823649883268</v>
          </cell>
          <cell r="QQ117">
            <v>244.73802008485794</v>
          </cell>
          <cell r="QR117">
            <v>245.23168802213669</v>
          </cell>
          <cell r="QS117">
            <v>250.88889429759982</v>
          </cell>
          <cell r="QT117">
            <v>253.38862327480317</v>
          </cell>
          <cell r="QU117">
            <v>254.68271812772753</v>
          </cell>
          <cell r="QV117">
            <v>255.07651104879378</v>
          </cell>
          <cell r="QW117">
            <v>253.55127687263487</v>
          </cell>
          <cell r="QX117">
            <v>241.65330886983872</v>
          </cell>
          <cell r="QY117">
            <v>241.80026782226562</v>
          </cell>
          <cell r="QZ117">
            <v>237.64974750566481</v>
          </cell>
          <cell r="RA117">
            <v>238.28324046564103</v>
          </cell>
          <cell r="RB117">
            <v>242.92457514762876</v>
          </cell>
          <cell r="RC117">
            <v>249.51489943170546</v>
          </cell>
          <cell r="RD117">
            <v>250.1013084554672</v>
          </cell>
          <cell r="RE117">
            <v>251.27555328893661</v>
          </cell>
          <cell r="RF117">
            <v>243.69361277246477</v>
          </cell>
          <cell r="RG117">
            <v>244.80222545242307</v>
          </cell>
          <cell r="RH117">
            <v>242.56787866115567</v>
          </cell>
          <cell r="RI117">
            <v>243.95043424272538</v>
          </cell>
          <cell r="RJ117">
            <v>236.78796879434586</v>
          </cell>
          <cell r="RK117">
            <v>237.25738137054444</v>
          </cell>
          <cell r="RL117">
            <v>239.98682288503645</v>
          </cell>
          <cell r="RM117">
            <v>248.02676169013978</v>
          </cell>
          <cell r="RN117">
            <v>249.93580128574374</v>
          </cell>
          <cell r="RO117">
            <v>245.89086312913895</v>
          </cell>
          <cell r="RP117">
            <v>256.57463629198077</v>
          </cell>
          <cell r="RQ117">
            <v>257.87015793085101</v>
          </cell>
          <cell r="RR117">
            <v>257.97716687679292</v>
          </cell>
          <cell r="RS117">
            <v>264.63455010032652</v>
          </cell>
          <cell r="RT117">
            <v>265.83447708082201</v>
          </cell>
          <cell r="RU117">
            <v>274.57639457130432</v>
          </cell>
          <cell r="RV117">
            <v>274.85604461669919</v>
          </cell>
          <cell r="RW117">
            <v>273.22950863838196</v>
          </cell>
          <cell r="RX117">
            <v>274.95734641885758</v>
          </cell>
          <cell r="RY117">
            <v>270.5771135649681</v>
          </cell>
          <cell r="RZ117">
            <v>266.20829499864578</v>
          </cell>
          <cell r="SA117">
            <v>269.1574615488052</v>
          </cell>
          <cell r="SB117">
            <v>272.27641562652587</v>
          </cell>
          <cell r="SC117">
            <v>272.7058781962395</v>
          </cell>
          <cell r="SD117">
            <v>275.3111893334389</v>
          </cell>
          <cell r="SE117">
            <v>273.80878373241427</v>
          </cell>
          <cell r="SF117">
            <v>274.48365348482133</v>
          </cell>
          <cell r="SG117">
            <v>274.85461783075334</v>
          </cell>
          <cell r="TJ117" t="str">
            <v>UTILS</v>
          </cell>
        </row>
        <row r="118">
          <cell r="A118" t="str">
            <v>XS1219498141 Corp</v>
          </cell>
          <cell r="B118" t="str">
            <v>RWE 2 3/4 04/21/75 nc-20</v>
          </cell>
          <cell r="C118" t="str">
            <v>XS1219498141</v>
          </cell>
          <cell r="D118">
            <v>212.27733067512514</v>
          </cell>
          <cell r="E118">
            <v>226.88676109313965</v>
          </cell>
          <cell r="F118">
            <v>191.87219241142273</v>
          </cell>
          <cell r="G118">
            <v>187.85332022666933</v>
          </cell>
          <cell r="H118">
            <v>191.92817093849183</v>
          </cell>
          <cell r="I118">
            <v>194.697177734375</v>
          </cell>
          <cell r="J118">
            <v>202.38264344215392</v>
          </cell>
          <cell r="K118">
            <v>203.94425131797792</v>
          </cell>
          <cell r="L118">
            <v>229.6634890651703</v>
          </cell>
          <cell r="M118">
            <v>238.20310988426209</v>
          </cell>
          <cell r="N118">
            <v>254.4253009700775</v>
          </cell>
          <cell r="O118">
            <v>262.45242872238163</v>
          </cell>
          <cell r="P118">
            <v>250.76256803512572</v>
          </cell>
          <cell r="Q118">
            <v>245.33651149749755</v>
          </cell>
          <cell r="R118">
            <v>245.26412547111511</v>
          </cell>
          <cell r="S118">
            <v>241.27903343200683</v>
          </cell>
          <cell r="T118">
            <v>242.644716463089</v>
          </cell>
          <cell r="U118">
            <v>246.99752951622008</v>
          </cell>
          <cell r="V118">
            <v>248.97125516891478</v>
          </cell>
          <cell r="W118">
            <v>248.52728754043579</v>
          </cell>
          <cell r="X118">
            <v>224.54820986747742</v>
          </cell>
          <cell r="Y118">
            <v>246.51495600700378</v>
          </cell>
          <cell r="Z118">
            <v>265.19827198982239</v>
          </cell>
          <cell r="AA118">
            <v>267.84953084945676</v>
          </cell>
          <cell r="AB118">
            <v>282.09413569450379</v>
          </cell>
          <cell r="AC118">
            <v>288.48051351547241</v>
          </cell>
          <cell r="AD118">
            <v>287.29627812385559</v>
          </cell>
          <cell r="AE118">
            <v>281.05563750267027</v>
          </cell>
          <cell r="AF118">
            <v>281.13864014625551</v>
          </cell>
          <cell r="AG118">
            <v>272.52180756568907</v>
          </cell>
          <cell r="AH118">
            <v>267.92288202285766</v>
          </cell>
          <cell r="AI118">
            <v>279.53456580162049</v>
          </cell>
          <cell r="AJ118">
            <v>280.36073164939882</v>
          </cell>
          <cell r="AK118">
            <v>295.78378100395201</v>
          </cell>
          <cell r="AL118">
            <v>310.10945819854737</v>
          </cell>
          <cell r="AM118">
            <v>323.25476058959958</v>
          </cell>
          <cell r="AN118">
            <v>325.32693123817444</v>
          </cell>
          <cell r="AO118">
            <v>324.43417024612427</v>
          </cell>
          <cell r="AP118">
            <v>307.5923547744751</v>
          </cell>
          <cell r="AQ118">
            <v>300.01402038574219</v>
          </cell>
          <cell r="AR118">
            <v>292.12587380409241</v>
          </cell>
          <cell r="AS118">
            <v>298.15321693420412</v>
          </cell>
          <cell r="AT118">
            <v>297.99782826423649</v>
          </cell>
          <cell r="AU118">
            <v>293.73477388381957</v>
          </cell>
          <cell r="AV118">
            <v>284.62861176490782</v>
          </cell>
          <cell r="AW118">
            <v>302.09584250450132</v>
          </cell>
          <cell r="AX118">
            <v>291.79675867080687</v>
          </cell>
          <cell r="AY118">
            <v>297.52780166625973</v>
          </cell>
          <cell r="AZ118">
            <v>290.96094135284426</v>
          </cell>
          <cell r="BA118">
            <v>266.85446427345272</v>
          </cell>
          <cell r="BB118">
            <v>252.29425635337827</v>
          </cell>
          <cell r="BC118">
            <v>267.88524128913883</v>
          </cell>
          <cell r="BD118">
            <v>311.3052753543854</v>
          </cell>
          <cell r="BE118">
            <v>351.46214735031128</v>
          </cell>
          <cell r="BF118">
            <v>374.75114490509031</v>
          </cell>
          <cell r="BG118">
            <v>376.03961617469793</v>
          </cell>
          <cell r="BH118">
            <v>369.62814453124997</v>
          </cell>
          <cell r="BI118">
            <v>360.99200901031497</v>
          </cell>
          <cell r="BJ118">
            <v>360.27876536369325</v>
          </cell>
          <cell r="BK118">
            <v>396.05290474891666</v>
          </cell>
          <cell r="BL118">
            <v>451.39346963882446</v>
          </cell>
          <cell r="BM118">
            <v>432.52388028144833</v>
          </cell>
          <cell r="BN118">
            <v>434.62886592864993</v>
          </cell>
          <cell r="BO118">
            <v>446.68644762992858</v>
          </cell>
          <cell r="BP118">
            <v>472.6450418376923</v>
          </cell>
          <cell r="BQ118">
            <v>489.65382774353026</v>
          </cell>
          <cell r="BR118">
            <v>493.75377227783201</v>
          </cell>
          <cell r="BS118">
            <v>491.94219132423399</v>
          </cell>
          <cell r="BT118">
            <v>487.77179105758671</v>
          </cell>
          <cell r="BU118">
            <v>487.64053106307983</v>
          </cell>
          <cell r="BV118">
            <v>484.31463443756098</v>
          </cell>
          <cell r="BW118">
            <v>497.27269830703739</v>
          </cell>
          <cell r="BX118">
            <v>473.7202156162262</v>
          </cell>
          <cell r="BY118">
            <v>477.58755971908568</v>
          </cell>
          <cell r="BZ118">
            <v>482.56868348121645</v>
          </cell>
          <cell r="CA118">
            <v>478.77469055175783</v>
          </cell>
          <cell r="CB118">
            <v>463.31400046348574</v>
          </cell>
          <cell r="CC118">
            <v>456.835933675766</v>
          </cell>
          <cell r="CD118">
            <v>437.00119729995725</v>
          </cell>
          <cell r="CE118">
            <v>429.55412290573116</v>
          </cell>
          <cell r="CF118">
            <v>437.74049991607666</v>
          </cell>
          <cell r="CG118">
            <v>440.34446657180786</v>
          </cell>
          <cell r="CH118">
            <v>445.11422313690184</v>
          </cell>
          <cell r="CI118">
            <v>419.28109804153445</v>
          </cell>
          <cell r="CJ118">
            <v>396.16775724411008</v>
          </cell>
          <cell r="CK118">
            <v>388.61162123680111</v>
          </cell>
          <cell r="CL118">
            <v>393.38041265487669</v>
          </cell>
          <cell r="CM118">
            <v>387.05869968414305</v>
          </cell>
          <cell r="CN118">
            <v>388.65119226455687</v>
          </cell>
          <cell r="CO118">
            <v>521.97370594978327</v>
          </cell>
          <cell r="CP118">
            <v>616.23961524009712</v>
          </cell>
          <cell r="CQ118">
            <v>637.48153596878046</v>
          </cell>
          <cell r="CR118">
            <v>663.75476810455325</v>
          </cell>
          <cell r="CS118">
            <v>672.10135951995846</v>
          </cell>
          <cell r="CT118">
            <v>659.28999799728388</v>
          </cell>
          <cell r="CU118">
            <v>650.66061850547794</v>
          </cell>
          <cell r="CV118">
            <v>638.00464565277093</v>
          </cell>
          <cell r="CW118">
            <v>650.17997529029844</v>
          </cell>
          <cell r="CX118">
            <v>660.44334868431088</v>
          </cell>
          <cell r="CY118">
            <v>691.93802618980408</v>
          </cell>
          <cell r="CZ118">
            <v>683.94081799507137</v>
          </cell>
          <cell r="DA118">
            <v>836.32595044136053</v>
          </cell>
          <cell r="DB118">
            <v>836.80176792144778</v>
          </cell>
          <cell r="DC118">
            <v>809.05958202362058</v>
          </cell>
          <cell r="DD118">
            <v>874.3479172325134</v>
          </cell>
          <cell r="DE118">
            <v>897.54619096755982</v>
          </cell>
          <cell r="DF118">
            <v>710.88000157356271</v>
          </cell>
          <cell r="DG118">
            <v>621.25451914787288</v>
          </cell>
          <cell r="DH118">
            <v>435.45889236450199</v>
          </cell>
          <cell r="DI118">
            <v>408.0931138038635</v>
          </cell>
          <cell r="DJ118">
            <v>318.81315401077273</v>
          </cell>
          <cell r="DK118">
            <v>290.19847520828245</v>
          </cell>
          <cell r="DL118">
            <v>291.28909133911134</v>
          </cell>
          <cell r="DM118">
            <v>166.50716361999514</v>
          </cell>
          <cell r="DN118">
            <v>138.5584362602234</v>
          </cell>
          <cell r="DO118">
            <v>120.00348483085632</v>
          </cell>
          <cell r="DP118">
            <v>123.67490408897399</v>
          </cell>
          <cell r="DQ118">
            <v>122.79662030220031</v>
          </cell>
          <cell r="DR118">
            <v>134.20369291305542</v>
          </cell>
          <cell r="DS118">
            <v>99.11673820495605</v>
          </cell>
          <cell r="DT118">
            <v>89.905375061035159</v>
          </cell>
          <cell r="DU118">
            <v>81.454547767639156</v>
          </cell>
          <cell r="DV118">
            <v>77.093048391342165</v>
          </cell>
          <cell r="DW118">
            <v>69.814874725341795</v>
          </cell>
          <cell r="DX118">
            <v>68.954928731918329</v>
          </cell>
          <cell r="DY118">
            <v>70.382381172180189</v>
          </cell>
          <cell r="DZ118">
            <v>70.005973834991465</v>
          </cell>
          <cell r="EA118">
            <v>70.447046022415165</v>
          </cell>
          <cell r="EB118">
            <v>71.362970542907718</v>
          </cell>
          <cell r="EC118">
            <v>72.462272996902456</v>
          </cell>
          <cell r="ED118">
            <v>74.35203085899353</v>
          </cell>
          <cell r="EE118">
            <v>76.369188127517702</v>
          </cell>
          <cell r="EF118">
            <v>76.827632961273196</v>
          </cell>
          <cell r="EG118">
            <v>74.748706283569334</v>
          </cell>
          <cell r="EH118">
            <v>76.264952249526985</v>
          </cell>
          <cell r="EI118">
            <v>81.910097160339348</v>
          </cell>
          <cell r="EJ118">
            <v>79.997175769805906</v>
          </cell>
          <cell r="EK118">
            <v>83.758353700637812</v>
          </cell>
          <cell r="EL118">
            <v>84.508272933959958</v>
          </cell>
          <cell r="EM118">
            <v>83.989023838043224</v>
          </cell>
          <cell r="EN118">
            <v>84.357709999084463</v>
          </cell>
          <cell r="EO118">
            <v>85.868165082931512</v>
          </cell>
          <cell r="EP118">
            <v>87.376689872741693</v>
          </cell>
          <cell r="EQ118">
            <v>82.453474931716912</v>
          </cell>
          <cell r="ER118">
            <v>79.743342103958128</v>
          </cell>
          <cell r="ES118">
            <v>80.466237220764157</v>
          </cell>
          <cell r="ET118">
            <v>81.838676280975335</v>
          </cell>
          <cell r="EU118">
            <v>81.825164222717291</v>
          </cell>
          <cell r="EV118">
            <v>81.228703365325927</v>
          </cell>
          <cell r="EW118">
            <v>88.515563354492187</v>
          </cell>
          <cell r="EX118">
            <v>91.839529685974128</v>
          </cell>
          <cell r="EY118">
            <v>92.140655555725104</v>
          </cell>
          <cell r="EZ118">
            <v>92.262264080047601</v>
          </cell>
          <cell r="FA118">
            <v>93.656901521682741</v>
          </cell>
          <cell r="FB118">
            <v>96.629554338455193</v>
          </cell>
          <cell r="FC118">
            <v>98.313735885620119</v>
          </cell>
          <cell r="FD118">
            <v>93.634703140258793</v>
          </cell>
          <cell r="FE118">
            <v>93.647250051498403</v>
          </cell>
          <cell r="FF118">
            <v>91.389771175384524</v>
          </cell>
          <cell r="FG118">
            <v>89.592667427062992</v>
          </cell>
          <cell r="FH118">
            <v>81.476746149063104</v>
          </cell>
          <cell r="FI118">
            <v>92.622263917922979</v>
          </cell>
          <cell r="FJ118">
            <v>91.431272497177133</v>
          </cell>
          <cell r="FK118">
            <v>91.296151914596564</v>
          </cell>
          <cell r="FL118">
            <v>91.436098232269288</v>
          </cell>
          <cell r="FM118">
            <v>98.801135129928582</v>
          </cell>
          <cell r="FN118">
            <v>98.9613495349884</v>
          </cell>
          <cell r="FO118">
            <v>101.57593280792236</v>
          </cell>
          <cell r="FP118">
            <v>100.23727389335632</v>
          </cell>
          <cell r="FQ118">
            <v>99.386979370117189</v>
          </cell>
          <cell r="FR118">
            <v>98.564674110412597</v>
          </cell>
          <cell r="FS118">
            <v>104.90086428642272</v>
          </cell>
          <cell r="FT118">
            <v>106.3321773147583</v>
          </cell>
          <cell r="FU118">
            <v>105.51759323120118</v>
          </cell>
          <cell r="FV118">
            <v>105.35158794403077</v>
          </cell>
          <cell r="FW118">
            <v>107.09367831230163</v>
          </cell>
          <cell r="FX118">
            <v>108.93614397048951</v>
          </cell>
          <cell r="FY118">
            <v>110.5575909614563</v>
          </cell>
          <cell r="FZ118">
            <v>112.0371613407135</v>
          </cell>
          <cell r="GA118">
            <v>109.73818114280699</v>
          </cell>
          <cell r="GB118">
            <v>109.46407938957215</v>
          </cell>
          <cell r="GC118">
            <v>112.86815292358399</v>
          </cell>
          <cell r="GD118">
            <v>112.3836491203308</v>
          </cell>
          <cell r="GE118">
            <v>113.80531067848206</v>
          </cell>
          <cell r="GF118">
            <v>113.56981480598451</v>
          </cell>
          <cell r="GG118">
            <v>114.60445240974425</v>
          </cell>
          <cell r="GH118">
            <v>115.6709398651123</v>
          </cell>
          <cell r="GI118">
            <v>108.76338265419007</v>
          </cell>
          <cell r="GJ118">
            <v>103.86429638862609</v>
          </cell>
          <cell r="GK118">
            <v>109.06740396499634</v>
          </cell>
          <cell r="GL118">
            <v>105.07555589675904</v>
          </cell>
          <cell r="GM118">
            <v>105.5629551410675</v>
          </cell>
          <cell r="GN118">
            <v>105.31877294540405</v>
          </cell>
          <cell r="GO118">
            <v>101.9822597026825</v>
          </cell>
          <cell r="GP118">
            <v>103.35759420394898</v>
          </cell>
          <cell r="GQ118">
            <v>101.38097311019898</v>
          </cell>
          <cell r="GR118">
            <v>101.49968619346619</v>
          </cell>
          <cell r="GS118">
            <v>100.56928446769713</v>
          </cell>
          <cell r="GT118">
            <v>99.583869361877447</v>
          </cell>
          <cell r="GU118">
            <v>100.16874845504761</v>
          </cell>
          <cell r="GV118">
            <v>100.1301425743103</v>
          </cell>
          <cell r="GW118">
            <v>97.993307075500482</v>
          </cell>
          <cell r="GX118">
            <v>94.350842227935786</v>
          </cell>
          <cell r="GY118">
            <v>90.729610614776618</v>
          </cell>
          <cell r="GZ118">
            <v>90.115777111053475</v>
          </cell>
          <cell r="HA118">
            <v>91.900333948135369</v>
          </cell>
          <cell r="HB118">
            <v>93.407893590927131</v>
          </cell>
          <cell r="HC118">
            <v>93.362531681060787</v>
          </cell>
          <cell r="HD118">
            <v>91.032666778564447</v>
          </cell>
          <cell r="HE118">
            <v>96.357382879257202</v>
          </cell>
          <cell r="HF118">
            <v>94.550627660751346</v>
          </cell>
          <cell r="HG118">
            <v>94.30644546508789</v>
          </cell>
          <cell r="HH118">
            <v>96.006069364547727</v>
          </cell>
          <cell r="HI118">
            <v>98.860009098052984</v>
          </cell>
          <cell r="HJ118">
            <v>98.967140417099003</v>
          </cell>
          <cell r="HK118">
            <v>97.295505781173702</v>
          </cell>
          <cell r="HL118">
            <v>100.79126828193664</v>
          </cell>
          <cell r="HM118">
            <v>98.231698389053335</v>
          </cell>
          <cell r="HN118">
            <v>99.657220535278327</v>
          </cell>
          <cell r="HO118">
            <v>93.402102708816528</v>
          </cell>
          <cell r="HP118">
            <v>93.878885335922249</v>
          </cell>
          <cell r="HQ118">
            <v>96.4075705242157</v>
          </cell>
          <cell r="HR118">
            <v>95.066981315612793</v>
          </cell>
          <cell r="HS118">
            <v>89.62644757270813</v>
          </cell>
          <cell r="HT118">
            <v>89.221085824966423</v>
          </cell>
          <cell r="HU118">
            <v>84.308487501144398</v>
          </cell>
          <cell r="HV118">
            <v>83.428273420333866</v>
          </cell>
          <cell r="HW118">
            <v>84.819050273895272</v>
          </cell>
          <cell r="HX118">
            <v>84.080712804794317</v>
          </cell>
          <cell r="HY118">
            <v>82.2546546459198</v>
          </cell>
          <cell r="HZ118">
            <v>78.910420227050793</v>
          </cell>
          <cell r="IA118">
            <v>84.467736759185797</v>
          </cell>
          <cell r="IB118">
            <v>84.561356019973744</v>
          </cell>
          <cell r="IC118">
            <v>84.728326454162598</v>
          </cell>
          <cell r="ID118">
            <v>80.417979869842526</v>
          </cell>
          <cell r="IE118">
            <v>81.065593519210807</v>
          </cell>
          <cell r="IF118">
            <v>82.130150680542002</v>
          </cell>
          <cell r="IG118">
            <v>102.8402754020691</v>
          </cell>
          <cell r="IH118">
            <v>102.04499425888062</v>
          </cell>
          <cell r="II118">
            <v>96.513736696243285</v>
          </cell>
          <cell r="IJ118">
            <v>94.127893266677859</v>
          </cell>
          <cell r="IK118">
            <v>98.234593830108636</v>
          </cell>
          <cell r="IL118">
            <v>98.929499683380129</v>
          </cell>
          <cell r="IM118">
            <v>101.70622765541077</v>
          </cell>
          <cell r="IN118">
            <v>98.452717056274409</v>
          </cell>
          <cell r="IO118">
            <v>101.13679091453552</v>
          </cell>
          <cell r="IP118">
            <v>100.77389563560486</v>
          </cell>
          <cell r="IQ118">
            <v>104.17989946365356</v>
          </cell>
          <cell r="IR118">
            <v>103.18483288764953</v>
          </cell>
          <cell r="IS118">
            <v>103.63266110420227</v>
          </cell>
          <cell r="IT118">
            <v>102.21003439903259</v>
          </cell>
          <cell r="IU118">
            <v>102.69357305526734</v>
          </cell>
          <cell r="IV118">
            <v>106.55319598197937</v>
          </cell>
          <cell r="IW118">
            <v>114.780109167099</v>
          </cell>
          <cell r="IX118">
            <v>116.30021572113037</v>
          </cell>
          <cell r="IY118">
            <v>123.7434295272827</v>
          </cell>
          <cell r="IZ118">
            <v>125.42954136848449</v>
          </cell>
          <cell r="JA118">
            <v>118.69667576789857</v>
          </cell>
          <cell r="JB118">
            <v>118.41774827957154</v>
          </cell>
          <cell r="JC118">
            <v>113.19919835090637</v>
          </cell>
          <cell r="JD118">
            <v>113.76766994476318</v>
          </cell>
          <cell r="JE118">
            <v>109.74300687789918</v>
          </cell>
          <cell r="JF118">
            <v>110.99576770782471</v>
          </cell>
          <cell r="JG118">
            <v>117.14857995033265</v>
          </cell>
          <cell r="JH118">
            <v>119.61935631752013</v>
          </cell>
          <cell r="JI118">
            <v>108.08777974128724</v>
          </cell>
          <cell r="JJ118">
            <v>96.879527416229251</v>
          </cell>
          <cell r="JK118">
            <v>92.252612609863277</v>
          </cell>
          <cell r="JL118">
            <v>94.459903841018672</v>
          </cell>
          <cell r="JM118">
            <v>93.202317276000969</v>
          </cell>
          <cell r="JN118">
            <v>91.216044712066662</v>
          </cell>
          <cell r="JO118">
            <v>91.787411746978762</v>
          </cell>
          <cell r="JP118">
            <v>102.27952498435974</v>
          </cell>
          <cell r="JQ118">
            <v>108.57614413261413</v>
          </cell>
          <cell r="JR118">
            <v>109.79898540496826</v>
          </cell>
          <cell r="JS118">
            <v>108.62729692459106</v>
          </cell>
          <cell r="JT118">
            <v>110.68209492683411</v>
          </cell>
          <cell r="JU118">
            <v>108.63308780670165</v>
          </cell>
          <cell r="JV118">
            <v>107.81174769401549</v>
          </cell>
          <cell r="JW118">
            <v>107.09753890037537</v>
          </cell>
          <cell r="JX118">
            <v>104.64703062057495</v>
          </cell>
          <cell r="JY118">
            <v>105.34290162086488</v>
          </cell>
          <cell r="JZ118">
            <v>108.24606385231019</v>
          </cell>
          <cell r="KA118">
            <v>110.68885095596315</v>
          </cell>
          <cell r="KB118">
            <v>106.62847744941712</v>
          </cell>
          <cell r="KC118">
            <v>104.24263401985169</v>
          </cell>
          <cell r="KD118">
            <v>101.21882841110229</v>
          </cell>
          <cell r="KE118">
            <v>104.92306266784668</v>
          </cell>
          <cell r="KF118">
            <v>111.38279166221619</v>
          </cell>
          <cell r="KG118">
            <v>114.05528375625612</v>
          </cell>
          <cell r="KH118">
            <v>124.08412642478943</v>
          </cell>
          <cell r="KI118">
            <v>127.8414437675476</v>
          </cell>
          <cell r="KJ118">
            <v>130.12498161315918</v>
          </cell>
          <cell r="KK118">
            <v>129.90106750488283</v>
          </cell>
          <cell r="KL118">
            <v>129.09999547958375</v>
          </cell>
          <cell r="KM118">
            <v>130.50621468544006</v>
          </cell>
          <cell r="KN118">
            <v>128.92626901626588</v>
          </cell>
          <cell r="KO118">
            <v>132.09967241287231</v>
          </cell>
          <cell r="KP118">
            <v>136.91093029975889</v>
          </cell>
          <cell r="KQ118">
            <v>147.33741353988646</v>
          </cell>
          <cell r="KR118">
            <v>151.90062864303587</v>
          </cell>
          <cell r="KS118">
            <v>152.78759875297547</v>
          </cell>
          <cell r="KT118">
            <v>153.09548065185547</v>
          </cell>
          <cell r="KU118">
            <v>147.94545616149904</v>
          </cell>
          <cell r="KV118">
            <v>157.67606840133666</v>
          </cell>
          <cell r="KW118">
            <v>166.6461447906494</v>
          </cell>
          <cell r="KX118">
            <v>167.49450901985168</v>
          </cell>
          <cell r="KY118">
            <v>171.63788516998292</v>
          </cell>
          <cell r="KZ118">
            <v>187.41707377433778</v>
          </cell>
          <cell r="LA118">
            <v>191.44463228225709</v>
          </cell>
          <cell r="LB118">
            <v>189.38018280982971</v>
          </cell>
          <cell r="LC118">
            <v>187.10533128738402</v>
          </cell>
          <cell r="LD118">
            <v>186.44227528572083</v>
          </cell>
          <cell r="LE118">
            <v>179.62158130645753</v>
          </cell>
          <cell r="LF118">
            <v>182.00838988304136</v>
          </cell>
          <cell r="LG118">
            <v>176.61707863807678</v>
          </cell>
          <cell r="LH118">
            <v>177.82447755813598</v>
          </cell>
          <cell r="LI118">
            <v>168.2618008995056</v>
          </cell>
          <cell r="LJ118">
            <v>161.74898881912233</v>
          </cell>
          <cell r="LK118">
            <v>160.30898946762088</v>
          </cell>
          <cell r="LL118">
            <v>158.66148350715636</v>
          </cell>
          <cell r="LM118">
            <v>156.28336125373841</v>
          </cell>
          <cell r="LN118">
            <v>156.91360225677491</v>
          </cell>
          <cell r="LO118">
            <v>157.76968766212465</v>
          </cell>
          <cell r="LP118">
            <v>156.03145788192748</v>
          </cell>
          <cell r="LQ118">
            <v>151.02331000328064</v>
          </cell>
          <cell r="LR118">
            <v>150.3351601791382</v>
          </cell>
          <cell r="LS118">
            <v>137.54599703788759</v>
          </cell>
          <cell r="LT118">
            <v>127.42932599067689</v>
          </cell>
          <cell r="LU118">
            <v>119.72455734252929</v>
          </cell>
          <cell r="LV118">
            <v>119.9735652732849</v>
          </cell>
          <cell r="LW118">
            <v>119.25935647964478</v>
          </cell>
          <cell r="LX118">
            <v>122.03222386360167</v>
          </cell>
          <cell r="LY118">
            <v>122.32466341018677</v>
          </cell>
          <cell r="LZ118">
            <v>122.75318868637086</v>
          </cell>
          <cell r="MA118">
            <v>120.50053554534912</v>
          </cell>
          <cell r="MB118">
            <v>121.82857784271239</v>
          </cell>
          <cell r="MC118">
            <v>124.94600271224975</v>
          </cell>
          <cell r="MD118">
            <v>128.83458004951476</v>
          </cell>
          <cell r="ME118">
            <v>125.94203443527222</v>
          </cell>
          <cell r="MF118">
            <v>127.87522391319274</v>
          </cell>
          <cell r="MG118">
            <v>127.64744921684266</v>
          </cell>
          <cell r="MH118">
            <v>130.62299747467043</v>
          </cell>
          <cell r="MI118">
            <v>134.27221835136413</v>
          </cell>
          <cell r="MJ118">
            <v>135.92648034095765</v>
          </cell>
          <cell r="MK118">
            <v>136.86460324287413</v>
          </cell>
          <cell r="ML118">
            <v>134.98160140991212</v>
          </cell>
          <cell r="MM118">
            <v>134.16315673828126</v>
          </cell>
          <cell r="MN118">
            <v>132.88819752693178</v>
          </cell>
          <cell r="MO118">
            <v>132.45388136863707</v>
          </cell>
          <cell r="MP118">
            <v>135.74985843658445</v>
          </cell>
          <cell r="MQ118">
            <v>139.21570137977599</v>
          </cell>
          <cell r="MR118">
            <v>142.57537815093994</v>
          </cell>
          <cell r="MS118">
            <v>147.95221219062805</v>
          </cell>
          <cell r="MT118">
            <v>151.04647353172302</v>
          </cell>
          <cell r="MU118">
            <v>156.97923225402832</v>
          </cell>
          <cell r="MV118">
            <v>170.1409421443939</v>
          </cell>
          <cell r="MW118">
            <v>162.64271495819091</v>
          </cell>
          <cell r="MX118">
            <v>165.00925544738769</v>
          </cell>
          <cell r="MY118">
            <v>161.72582529067992</v>
          </cell>
          <cell r="MZ118">
            <v>157.76003619194032</v>
          </cell>
          <cell r="NA118">
            <v>169.43252423286438</v>
          </cell>
          <cell r="NB118">
            <v>173.38866186141968</v>
          </cell>
          <cell r="NC118">
            <v>176.7657112789154</v>
          </cell>
          <cell r="ND118">
            <v>196.81760573387146</v>
          </cell>
          <cell r="NE118">
            <v>208.37041554450991</v>
          </cell>
          <cell r="NF118">
            <v>214.41995705604555</v>
          </cell>
          <cell r="NG118">
            <v>221.16054383277893</v>
          </cell>
          <cell r="NH118">
            <v>220.18767563819887</v>
          </cell>
          <cell r="NI118">
            <v>213.52237032890321</v>
          </cell>
          <cell r="NJ118">
            <v>210.21577664375303</v>
          </cell>
          <cell r="NK118">
            <v>211.09116498947142</v>
          </cell>
          <cell r="NL118">
            <v>211.10660734176633</v>
          </cell>
          <cell r="NM118">
            <v>207.85695733070372</v>
          </cell>
          <cell r="NN118">
            <v>208.82210434913634</v>
          </cell>
          <cell r="NO118">
            <v>212.48194184303284</v>
          </cell>
          <cell r="NP118">
            <v>216.99400415420533</v>
          </cell>
          <cell r="NQ118">
            <v>214.599474401474</v>
          </cell>
          <cell r="NR118">
            <v>216.52976843833923</v>
          </cell>
          <cell r="NS118">
            <v>214.2829061794281</v>
          </cell>
          <cell r="NT118">
            <v>213.64397885322572</v>
          </cell>
          <cell r="NU118">
            <v>216.12537183761597</v>
          </cell>
          <cell r="NV118">
            <v>217.24783782005309</v>
          </cell>
          <cell r="NW118">
            <v>217.76515662193299</v>
          </cell>
          <cell r="NX118">
            <v>213.35443474769593</v>
          </cell>
          <cell r="NY118">
            <v>214.58789263725279</v>
          </cell>
          <cell r="NZ118">
            <v>222.90939023017884</v>
          </cell>
          <cell r="OA118">
            <v>216.74017048835756</v>
          </cell>
          <cell r="OB118">
            <v>208.38199730873109</v>
          </cell>
          <cell r="OC118">
            <v>200.53438690185547</v>
          </cell>
          <cell r="OD118">
            <v>201.77556596755983</v>
          </cell>
          <cell r="OE118">
            <v>207.79711821556091</v>
          </cell>
          <cell r="OF118">
            <v>206.19979990005493</v>
          </cell>
          <cell r="OG118">
            <v>211.49170100212098</v>
          </cell>
          <cell r="OH118">
            <v>227.07882534980774</v>
          </cell>
          <cell r="OI118">
            <v>230.06402507781985</v>
          </cell>
          <cell r="OJ118">
            <v>226.86456271171568</v>
          </cell>
          <cell r="OK118">
            <v>225.74499217033386</v>
          </cell>
          <cell r="OL118">
            <v>226.45244493484498</v>
          </cell>
          <cell r="OM118">
            <v>222.92676287651062</v>
          </cell>
          <cell r="ON118">
            <v>217.73137647628783</v>
          </cell>
          <cell r="OO118">
            <v>209.62028093338012</v>
          </cell>
          <cell r="OP118">
            <v>214.37073455810545</v>
          </cell>
          <cell r="OQ118">
            <v>217.84912441253664</v>
          </cell>
          <cell r="OR118">
            <v>218.1000626373291</v>
          </cell>
          <cell r="OS118">
            <v>227.9001654624939</v>
          </cell>
          <cell r="OT118">
            <v>230.05340846061705</v>
          </cell>
          <cell r="OU118">
            <v>225.67743187904358</v>
          </cell>
          <cell r="OV118">
            <v>249.96728689193728</v>
          </cell>
          <cell r="OW118">
            <v>260.97478863716128</v>
          </cell>
          <cell r="OX118">
            <v>305.92554587364197</v>
          </cell>
          <cell r="OY118">
            <v>350.82708061218261</v>
          </cell>
          <cell r="OZ118">
            <v>385.08593917846679</v>
          </cell>
          <cell r="PA118">
            <v>398.41751494407657</v>
          </cell>
          <cell r="PB118">
            <v>383.43939836502074</v>
          </cell>
          <cell r="PC118">
            <v>376.883154668808</v>
          </cell>
          <cell r="PD118">
            <v>377.59639831542972</v>
          </cell>
          <cell r="PE118">
            <v>383.38824557304383</v>
          </cell>
          <cell r="PF118">
            <v>367.32819918632509</v>
          </cell>
          <cell r="PG118">
            <v>376.4575248336792</v>
          </cell>
          <cell r="PH118">
            <v>371.90396120071409</v>
          </cell>
          <cell r="PI118">
            <v>346.28606389045717</v>
          </cell>
          <cell r="PJ118">
            <v>339.79834563255309</v>
          </cell>
          <cell r="PK118">
            <v>332.97379106521606</v>
          </cell>
          <cell r="PL118">
            <v>328.90955697059627</v>
          </cell>
          <cell r="PM118">
            <v>330.07641971588134</v>
          </cell>
          <cell r="PN118">
            <v>354.83437103271484</v>
          </cell>
          <cell r="PO118">
            <v>371.49184342384336</v>
          </cell>
          <cell r="PP118">
            <v>370.29216567993166</v>
          </cell>
          <cell r="PQ118">
            <v>353.20713315963746</v>
          </cell>
          <cell r="PR118">
            <v>342.33571714401245</v>
          </cell>
          <cell r="PS118">
            <v>318.33251079559324</v>
          </cell>
          <cell r="PT118">
            <v>292.81209333419804</v>
          </cell>
          <cell r="PU118">
            <v>277.63901705741887</v>
          </cell>
          <cell r="PV118">
            <v>278.63022304534911</v>
          </cell>
          <cell r="PW118">
            <v>269.67655415534978</v>
          </cell>
          <cell r="PX118">
            <v>257.15377159118651</v>
          </cell>
          <cell r="PY118">
            <v>245.75152471542359</v>
          </cell>
          <cell r="PZ118">
            <v>242.12643251419067</v>
          </cell>
          <cell r="QA118">
            <v>241.24911387443544</v>
          </cell>
          <cell r="QB118">
            <v>235.84429057121275</v>
          </cell>
          <cell r="QC118">
            <v>238.51871295928956</v>
          </cell>
          <cell r="QD118">
            <v>239.51860527038573</v>
          </cell>
          <cell r="QE118">
            <v>217.59239530563354</v>
          </cell>
          <cell r="QF118">
            <v>207.29234632492066</v>
          </cell>
          <cell r="QG118">
            <v>204.96151627540587</v>
          </cell>
          <cell r="QH118">
            <v>197.12259219169619</v>
          </cell>
          <cell r="QI118">
            <v>188.24227447509764</v>
          </cell>
          <cell r="QJ118">
            <v>185.90179295539858</v>
          </cell>
          <cell r="QK118">
            <v>184.70115006446838</v>
          </cell>
          <cell r="QL118">
            <v>182.18887237548827</v>
          </cell>
          <cell r="QM118">
            <v>183.26790674209593</v>
          </cell>
          <cell r="QN118">
            <v>185.75316031455995</v>
          </cell>
          <cell r="QO118">
            <v>186.45964793205263</v>
          </cell>
          <cell r="QP118">
            <v>186.70189983367919</v>
          </cell>
          <cell r="QQ118">
            <v>187.51648391723634</v>
          </cell>
          <cell r="QR118">
            <v>194.92977816581725</v>
          </cell>
          <cell r="QS118">
            <v>197.03862440109253</v>
          </cell>
          <cell r="QT118">
            <v>197.22393262863159</v>
          </cell>
          <cell r="QU118">
            <v>195.39111844062805</v>
          </cell>
          <cell r="QV118">
            <v>186.61407145500183</v>
          </cell>
          <cell r="QW118">
            <v>182.57493118286132</v>
          </cell>
          <cell r="QX118">
            <v>179.50576366424559</v>
          </cell>
          <cell r="QY118">
            <v>176.87284259796141</v>
          </cell>
          <cell r="QZ118">
            <v>176.83713215827945</v>
          </cell>
          <cell r="RA118">
            <v>174.41075255393983</v>
          </cell>
          <cell r="RB118">
            <v>171.76721487045288</v>
          </cell>
          <cell r="RC118">
            <v>171.63885031700133</v>
          </cell>
          <cell r="RD118">
            <v>169.83306024551393</v>
          </cell>
          <cell r="RE118">
            <v>169.86297980308535</v>
          </cell>
          <cell r="RF118">
            <v>170.41214845657348</v>
          </cell>
          <cell r="RG118">
            <v>161.59746073722837</v>
          </cell>
          <cell r="RH118">
            <v>160.85236723899843</v>
          </cell>
          <cell r="RI118">
            <v>158.1953174972534</v>
          </cell>
          <cell r="RJ118">
            <v>154.24593589782714</v>
          </cell>
          <cell r="RK118">
            <v>151.45183527946472</v>
          </cell>
          <cell r="RL118">
            <v>154.41966236114501</v>
          </cell>
          <cell r="RM118">
            <v>157.36239562034606</v>
          </cell>
          <cell r="RN118">
            <v>157.58727487564087</v>
          </cell>
          <cell r="RO118">
            <v>158.13547838211059</v>
          </cell>
          <cell r="RP118">
            <v>157.52647061347963</v>
          </cell>
          <cell r="RQ118">
            <v>158.70008938789368</v>
          </cell>
          <cell r="RR118">
            <v>157.85751604080198</v>
          </cell>
          <cell r="RS118">
            <v>159.78877522468568</v>
          </cell>
          <cell r="RT118">
            <v>160.0802496242523</v>
          </cell>
          <cell r="RU118">
            <v>160.7095254802704</v>
          </cell>
          <cell r="RV118">
            <v>168.26083575248717</v>
          </cell>
          <cell r="RW118">
            <v>170.30887772560121</v>
          </cell>
          <cell r="RX118">
            <v>173.24485495567322</v>
          </cell>
          <cell r="RY118">
            <v>176.51477305412294</v>
          </cell>
          <cell r="RZ118">
            <v>176.12774909973143</v>
          </cell>
          <cell r="SA118">
            <v>175.28131516456602</v>
          </cell>
          <cell r="SB118">
            <v>177.21643493652346</v>
          </cell>
          <cell r="SC118">
            <v>176.16056409835815</v>
          </cell>
          <cell r="SD118">
            <v>177.62083153724669</v>
          </cell>
          <cell r="SE118">
            <v>178.50490620613098</v>
          </cell>
          <cell r="SF118">
            <v>177.53686374664306</v>
          </cell>
          <cell r="SG118">
            <v>174.57193210601807</v>
          </cell>
          <cell r="SH118">
            <v>172.42061940193176</v>
          </cell>
          <cell r="SI118">
            <v>168.84474969863894</v>
          </cell>
          <cell r="SJ118">
            <v>165.9792282009125</v>
          </cell>
          <cell r="SK118">
            <v>164.09043548583983</v>
          </cell>
          <cell r="SL118">
            <v>162.46223246574402</v>
          </cell>
          <cell r="SM118">
            <v>159.09000878334047</v>
          </cell>
          <cell r="SN118">
            <v>161.84743381500246</v>
          </cell>
          <cell r="SO118">
            <v>162.86855936050415</v>
          </cell>
          <cell r="SP118">
            <v>160.89579885482786</v>
          </cell>
          <cell r="SQ118">
            <v>163.36271463394166</v>
          </cell>
          <cell r="SR118">
            <v>167.60260548591614</v>
          </cell>
          <cell r="TJ118" t="str">
            <v>UTILS</v>
          </cell>
        </row>
        <row r="119">
          <cell r="A119" t="str">
            <v>XS1219499032 Corp</v>
          </cell>
          <cell r="B119" t="str">
            <v>RWE 3 1/2 04/21/75 nc-25</v>
          </cell>
          <cell r="C119" t="str">
            <v>XS1219499032</v>
          </cell>
          <cell r="D119">
            <v>247.84498547029494</v>
          </cell>
          <cell r="E119">
            <v>245.82086672723293</v>
          </cell>
          <cell r="F119">
            <v>244.03387904798984</v>
          </cell>
          <cell r="G119">
            <v>247.768943441391</v>
          </cell>
          <cell r="H119">
            <v>249.83608596396448</v>
          </cell>
          <cell r="I119">
            <v>252.98882850444315</v>
          </cell>
          <cell r="J119">
            <v>253.99438428139689</v>
          </cell>
          <cell r="K119">
            <v>256.78892884361744</v>
          </cell>
          <cell r="L119">
            <v>257.11610967850686</v>
          </cell>
          <cell r="M119">
            <v>261.35045002484321</v>
          </cell>
          <cell r="N119">
            <v>259.73055469858645</v>
          </cell>
          <cell r="O119">
            <v>259.41237884080408</v>
          </cell>
          <cell r="P119">
            <v>260.88019010925291</v>
          </cell>
          <cell r="Q119">
            <v>259.1312234444618</v>
          </cell>
          <cell r="R119">
            <v>260.45195342016217</v>
          </cell>
          <cell r="S119">
            <v>259.14723229265218</v>
          </cell>
          <cell r="T119">
            <v>258.96413109147551</v>
          </cell>
          <cell r="U119">
            <v>261.52954901397226</v>
          </cell>
          <cell r="V119">
            <v>263.54966554498674</v>
          </cell>
          <cell r="W119">
            <v>263.22048360407354</v>
          </cell>
          <cell r="X119">
            <v>268.68050138998029</v>
          </cell>
          <cell r="Y119">
            <v>271.79022015094756</v>
          </cell>
          <cell r="Z119">
            <v>274.79187918663024</v>
          </cell>
          <cell r="AA119">
            <v>273.58921446633337</v>
          </cell>
          <cell r="AB119">
            <v>280.03077475690839</v>
          </cell>
          <cell r="AC119">
            <v>280.36095725083351</v>
          </cell>
          <cell r="AD119">
            <v>284.72837114775183</v>
          </cell>
          <cell r="AE119">
            <v>284.32614883697033</v>
          </cell>
          <cell r="AF119">
            <v>284.02698348641394</v>
          </cell>
          <cell r="AG119">
            <v>283.36761905157567</v>
          </cell>
          <cell r="AH119">
            <v>284.25510957312588</v>
          </cell>
          <cell r="AI119">
            <v>286.08512103188042</v>
          </cell>
          <cell r="AJ119">
            <v>286.85754795706271</v>
          </cell>
          <cell r="AK119">
            <v>286.11813928127287</v>
          </cell>
          <cell r="AL119">
            <v>289.68811242771153</v>
          </cell>
          <cell r="AM119">
            <v>292.51767634534838</v>
          </cell>
          <cell r="AN119">
            <v>292.9479141404629</v>
          </cell>
          <cell r="AO119">
            <v>291.03985954678063</v>
          </cell>
          <cell r="AP119">
            <v>290.31545916616915</v>
          </cell>
          <cell r="AQ119">
            <v>288.79061637604235</v>
          </cell>
          <cell r="AR119">
            <v>290.70567484080794</v>
          </cell>
          <cell r="AS119">
            <v>287.78506059908864</v>
          </cell>
          <cell r="AT119">
            <v>286.58839919686318</v>
          </cell>
          <cell r="AU119">
            <v>284.12203602254391</v>
          </cell>
          <cell r="AV119">
            <v>282.53215728664395</v>
          </cell>
          <cell r="AW119">
            <v>289.11579610490799</v>
          </cell>
          <cell r="AX119">
            <v>287.22875312447547</v>
          </cell>
          <cell r="AY119">
            <v>287.05965966546535</v>
          </cell>
          <cell r="AZ119">
            <v>278.42788883185386</v>
          </cell>
          <cell r="BA119">
            <v>276.18264787316321</v>
          </cell>
          <cell r="BB119">
            <v>274.74285208904746</v>
          </cell>
          <cell r="BC119">
            <v>279.05223391127589</v>
          </cell>
          <cell r="BD119">
            <v>290.73769253718854</v>
          </cell>
          <cell r="BE119">
            <v>294.6348465185165</v>
          </cell>
          <cell r="BF119">
            <v>301.76678838729862</v>
          </cell>
          <cell r="BG119">
            <v>303.62881754243375</v>
          </cell>
          <cell r="BH119">
            <v>303.16956370997428</v>
          </cell>
          <cell r="BI119">
            <v>301.41359317409996</v>
          </cell>
          <cell r="BJ119">
            <v>301.60770045840735</v>
          </cell>
          <cell r="BK119">
            <v>308.44447918868065</v>
          </cell>
          <cell r="BL119">
            <v>323.56683741044998</v>
          </cell>
          <cell r="BM119">
            <v>316.42889222359662</v>
          </cell>
          <cell r="BN119">
            <v>318.24589649319648</v>
          </cell>
          <cell r="BO119">
            <v>322.31514559257033</v>
          </cell>
          <cell r="BP119">
            <v>325.11069070780275</v>
          </cell>
          <cell r="BQ119">
            <v>329.16393095898633</v>
          </cell>
          <cell r="BR119">
            <v>333.45630338001251</v>
          </cell>
          <cell r="BS119">
            <v>333.6844294667244</v>
          </cell>
          <cell r="BT119">
            <v>330.320570240736</v>
          </cell>
          <cell r="BU119">
            <v>328.52157592535019</v>
          </cell>
          <cell r="BV119">
            <v>328.69367104339602</v>
          </cell>
          <cell r="BW119">
            <v>331.72534666943545</v>
          </cell>
          <cell r="BX119">
            <v>329.43107861316207</v>
          </cell>
          <cell r="BY119">
            <v>329.63519142758844</v>
          </cell>
          <cell r="BZ119">
            <v>333.86352845585344</v>
          </cell>
          <cell r="CA119">
            <v>331.76136657786367</v>
          </cell>
          <cell r="CB119">
            <v>323.07256422257421</v>
          </cell>
          <cell r="CC119">
            <v>314.32973200464249</v>
          </cell>
          <cell r="CD119">
            <v>313.73140130352971</v>
          </cell>
          <cell r="CE119">
            <v>311.99244016885757</v>
          </cell>
          <cell r="CF119">
            <v>320.71526132655146</v>
          </cell>
          <cell r="CG119">
            <v>318.43400045943258</v>
          </cell>
          <cell r="CH119">
            <v>316.81810734522338</v>
          </cell>
          <cell r="CI119">
            <v>323.09657749485973</v>
          </cell>
          <cell r="CJ119">
            <v>322.4722324154377</v>
          </cell>
          <cell r="CK119">
            <v>327.07977903521061</v>
          </cell>
          <cell r="CL119">
            <v>329.72924341070654</v>
          </cell>
          <cell r="CM119">
            <v>326.11024316668511</v>
          </cell>
          <cell r="CN119">
            <v>323.2506626586914</v>
          </cell>
          <cell r="CO119">
            <v>344.97767131197452</v>
          </cell>
          <cell r="CP119">
            <v>359.25256113266943</v>
          </cell>
          <cell r="CQ119">
            <v>365.31991459679602</v>
          </cell>
          <cell r="CR119">
            <v>377.96690466713903</v>
          </cell>
          <cell r="CS119">
            <v>377.06440585041048</v>
          </cell>
          <cell r="CT119">
            <v>381.68796131837365</v>
          </cell>
          <cell r="CU119">
            <v>380.96055927872658</v>
          </cell>
          <cell r="CV119">
            <v>383.67305849397184</v>
          </cell>
          <cell r="CW119">
            <v>384.30640855050086</v>
          </cell>
          <cell r="CX119">
            <v>386.24748139357564</v>
          </cell>
          <cell r="CY119">
            <v>386.17944378876689</v>
          </cell>
          <cell r="CZ119">
            <v>383.05171507358551</v>
          </cell>
          <cell r="DA119">
            <v>409.13813319969177</v>
          </cell>
          <cell r="DB119">
            <v>411.29832715237143</v>
          </cell>
          <cell r="DC119">
            <v>400.07512401795384</v>
          </cell>
          <cell r="DD119">
            <v>399.17862851929669</v>
          </cell>
          <cell r="DE119">
            <v>396.40309446430211</v>
          </cell>
          <cell r="DF119">
            <v>365.76015792202946</v>
          </cell>
          <cell r="DG119">
            <v>347.44603559231763</v>
          </cell>
          <cell r="DH119">
            <v>312.50772496998309</v>
          </cell>
          <cell r="DI119">
            <v>310.83880254614348</v>
          </cell>
          <cell r="DJ119">
            <v>282.48513129508495</v>
          </cell>
          <cell r="DK119">
            <v>279.42243852567668</v>
          </cell>
          <cell r="DL119">
            <v>285.39574000668523</v>
          </cell>
          <cell r="DM119">
            <v>235.62022877097129</v>
          </cell>
          <cell r="DN119">
            <v>221.65250872492791</v>
          </cell>
          <cell r="DO119">
            <v>216.63373481726649</v>
          </cell>
          <cell r="DP119">
            <v>218.09154055559637</v>
          </cell>
          <cell r="DQ119">
            <v>220.42883239138126</v>
          </cell>
          <cell r="DR119">
            <v>216.10144061493872</v>
          </cell>
          <cell r="DS119">
            <v>199.42122135365011</v>
          </cell>
          <cell r="DT119">
            <v>188.69129085409639</v>
          </cell>
          <cell r="DU119">
            <v>181.44728704798223</v>
          </cell>
          <cell r="DV119">
            <v>176.89477084386348</v>
          </cell>
          <cell r="DW119">
            <v>165.96573029494286</v>
          </cell>
          <cell r="DX119">
            <v>168.32003153192997</v>
          </cell>
          <cell r="DY119">
            <v>168.71725107765198</v>
          </cell>
          <cell r="DZ119">
            <v>168.82030803787708</v>
          </cell>
          <cell r="EA119">
            <v>167.67167318022251</v>
          </cell>
          <cell r="EB119">
            <v>168.92536610412597</v>
          </cell>
          <cell r="EC119">
            <v>167.84376829826832</v>
          </cell>
          <cell r="ED119">
            <v>168.59118139815328</v>
          </cell>
          <cell r="EE119">
            <v>170.0479865834713</v>
          </cell>
          <cell r="EF119">
            <v>171.10056835198404</v>
          </cell>
          <cell r="EG119">
            <v>168.95138048243524</v>
          </cell>
          <cell r="EH119">
            <v>167.35049566340447</v>
          </cell>
          <cell r="EI119">
            <v>168.59618416321277</v>
          </cell>
          <cell r="EJ119">
            <v>171.22863913750646</v>
          </cell>
          <cell r="EK119">
            <v>175.5600331259966</v>
          </cell>
          <cell r="EL119">
            <v>175.50200105130673</v>
          </cell>
          <cell r="EM119">
            <v>173.20573188900948</v>
          </cell>
          <cell r="EN119">
            <v>171.09556558692455</v>
          </cell>
          <cell r="EO119">
            <v>170.52024760508536</v>
          </cell>
          <cell r="EP119">
            <v>174.18327218163012</v>
          </cell>
          <cell r="EQ119">
            <v>167.52459188747406</v>
          </cell>
          <cell r="ER119">
            <v>165.44644328176975</v>
          </cell>
          <cell r="ES119">
            <v>161.69537004017829</v>
          </cell>
          <cell r="ET119">
            <v>162.65289927256106</v>
          </cell>
          <cell r="EU119">
            <v>159.64723802483081</v>
          </cell>
          <cell r="EV119">
            <v>160.45168264639378</v>
          </cell>
          <cell r="EW119">
            <v>164.08669173860551</v>
          </cell>
          <cell r="EX119">
            <v>164.39986483132839</v>
          </cell>
          <cell r="EY119">
            <v>161.8854751124382</v>
          </cell>
          <cell r="EZ119">
            <v>161.45823897635935</v>
          </cell>
          <cell r="FA119">
            <v>164.61798538792132</v>
          </cell>
          <cell r="FB119">
            <v>164.89814023125172</v>
          </cell>
          <cell r="FC119">
            <v>168.46811337769032</v>
          </cell>
          <cell r="FD119">
            <v>169.53670399439335</v>
          </cell>
          <cell r="FE119">
            <v>168.8833428776264</v>
          </cell>
          <cell r="FF119">
            <v>167.39051778388023</v>
          </cell>
          <cell r="FG119">
            <v>162.71693466532233</v>
          </cell>
          <cell r="FH119">
            <v>160.28759195244314</v>
          </cell>
          <cell r="FI119">
            <v>157.86625366365908</v>
          </cell>
          <cell r="FJ119">
            <v>163.74450260853766</v>
          </cell>
          <cell r="FK119">
            <v>163.2032034291029</v>
          </cell>
          <cell r="FL119">
            <v>161.71938331246375</v>
          </cell>
          <cell r="FM119">
            <v>165.66356328535079</v>
          </cell>
          <cell r="FN119">
            <v>165.49246872031691</v>
          </cell>
          <cell r="FO119">
            <v>166.10880937564372</v>
          </cell>
          <cell r="FP119">
            <v>169.11547117638588</v>
          </cell>
          <cell r="FQ119">
            <v>168.37306084156037</v>
          </cell>
          <cell r="FR119">
            <v>169.24654362094401</v>
          </cell>
          <cell r="FS119">
            <v>171.84397923982144</v>
          </cell>
          <cell r="FT119">
            <v>174.98871735620497</v>
          </cell>
          <cell r="FU119">
            <v>173.61595862388612</v>
          </cell>
          <cell r="FV119">
            <v>174.00217208647729</v>
          </cell>
          <cell r="FW119">
            <v>175.23285229110718</v>
          </cell>
          <cell r="FX119">
            <v>176.40049765598775</v>
          </cell>
          <cell r="FY119">
            <v>179.58825955188274</v>
          </cell>
          <cell r="FZ119">
            <v>182.48786218035221</v>
          </cell>
          <cell r="GA119">
            <v>175.67609727537632</v>
          </cell>
          <cell r="GB119">
            <v>179.59826508200169</v>
          </cell>
          <cell r="GC119">
            <v>181.64639709734917</v>
          </cell>
          <cell r="GD119">
            <v>181.5733567274809</v>
          </cell>
          <cell r="GE119">
            <v>181.22016151428224</v>
          </cell>
          <cell r="GF119">
            <v>180.68186399388313</v>
          </cell>
          <cell r="GG119">
            <v>182.51887932372094</v>
          </cell>
          <cell r="GH119">
            <v>180.39970804452898</v>
          </cell>
          <cell r="GI119">
            <v>182.73199711525442</v>
          </cell>
          <cell r="GJ119">
            <v>179.41616443383694</v>
          </cell>
          <cell r="GK119">
            <v>179.19804387724398</v>
          </cell>
          <cell r="GL119">
            <v>178.8498514291048</v>
          </cell>
          <cell r="GM119">
            <v>179.78837015426157</v>
          </cell>
          <cell r="GN119">
            <v>176.86775591254235</v>
          </cell>
          <cell r="GO119">
            <v>174.33935845148562</v>
          </cell>
          <cell r="GP119">
            <v>173.14169649624824</v>
          </cell>
          <cell r="GQ119">
            <v>172.52335473489762</v>
          </cell>
          <cell r="GR119">
            <v>169.69178971123696</v>
          </cell>
          <cell r="GS119">
            <v>173.37882756006715</v>
          </cell>
          <cell r="GT119">
            <v>172.65342662644386</v>
          </cell>
          <cell r="GU119">
            <v>178.26752957618237</v>
          </cell>
          <cell r="GV119">
            <v>181.01905035889149</v>
          </cell>
          <cell r="GW119">
            <v>182.92110163450241</v>
          </cell>
          <cell r="GX119">
            <v>177.99738026297092</v>
          </cell>
          <cell r="GY119">
            <v>178.36058100628853</v>
          </cell>
          <cell r="GZ119">
            <v>177.9503542714119</v>
          </cell>
          <cell r="HA119">
            <v>180.12655707228183</v>
          </cell>
          <cell r="HB119">
            <v>183.17924431157113</v>
          </cell>
          <cell r="HC119">
            <v>184.17579511141778</v>
          </cell>
          <cell r="HD119">
            <v>183.81359492111204</v>
          </cell>
          <cell r="HE119">
            <v>184.54299806678296</v>
          </cell>
          <cell r="HF119">
            <v>188.51619407701492</v>
          </cell>
          <cell r="HG119">
            <v>190.91552019953727</v>
          </cell>
          <cell r="HH119">
            <v>191.22769273924828</v>
          </cell>
          <cell r="HI119">
            <v>193.82512835812568</v>
          </cell>
          <cell r="HJ119">
            <v>196.86881062030793</v>
          </cell>
          <cell r="HK119">
            <v>198.85590890192987</v>
          </cell>
          <cell r="HL119">
            <v>202.34583780741693</v>
          </cell>
          <cell r="HM119">
            <v>222.04072329354287</v>
          </cell>
          <cell r="HN119">
            <v>208.95148879194261</v>
          </cell>
          <cell r="HO119">
            <v>207.59874111986161</v>
          </cell>
          <cell r="HP119">
            <v>208.65032233536243</v>
          </cell>
          <cell r="HQ119">
            <v>210.74147813022137</v>
          </cell>
          <cell r="HR119">
            <v>206.10191381406784</v>
          </cell>
          <cell r="HS119">
            <v>205.77173132014272</v>
          </cell>
          <cell r="HT119">
            <v>214.36448058629037</v>
          </cell>
          <cell r="HU119">
            <v>215.42706788492202</v>
          </cell>
          <cell r="HV119">
            <v>215.38804631745816</v>
          </cell>
          <cell r="HW119">
            <v>215.63918512344361</v>
          </cell>
          <cell r="HX119">
            <v>216.84985426783561</v>
          </cell>
          <cell r="HY119">
            <v>215.43907452106475</v>
          </cell>
          <cell r="HZ119">
            <v>213.52801826834678</v>
          </cell>
          <cell r="IA119">
            <v>215.60216466200353</v>
          </cell>
          <cell r="IB119">
            <v>217.03995934009552</v>
          </cell>
          <cell r="IC119">
            <v>214.48754860675334</v>
          </cell>
          <cell r="ID119">
            <v>212.49844921910764</v>
          </cell>
          <cell r="IE119">
            <v>210.23719941222669</v>
          </cell>
          <cell r="IF119">
            <v>217.44018054485321</v>
          </cell>
          <cell r="IG119">
            <v>233.24291481471062</v>
          </cell>
          <cell r="IH119">
            <v>232.3254077028036</v>
          </cell>
          <cell r="II119">
            <v>233.56009011948109</v>
          </cell>
          <cell r="IJ119">
            <v>237.19209755265715</v>
          </cell>
          <cell r="IK119">
            <v>234.69671834099293</v>
          </cell>
          <cell r="IL119">
            <v>242.50303293979167</v>
          </cell>
          <cell r="IM119">
            <v>246.60229862952232</v>
          </cell>
          <cell r="IN119">
            <v>245.62175667786596</v>
          </cell>
          <cell r="IO119">
            <v>245.66778211641312</v>
          </cell>
          <cell r="IP119">
            <v>246.43520627653601</v>
          </cell>
          <cell r="IQ119">
            <v>248.31724649190903</v>
          </cell>
          <cell r="IR119">
            <v>247.30268573784826</v>
          </cell>
          <cell r="IS119">
            <v>241.39542075562477</v>
          </cell>
          <cell r="IT119">
            <v>245.64777105617523</v>
          </cell>
          <cell r="IU119">
            <v>243.73971646249294</v>
          </cell>
          <cell r="IV119">
            <v>250.89767270958421</v>
          </cell>
          <cell r="IW119">
            <v>258.33578380000591</v>
          </cell>
          <cell r="IX119">
            <v>258.42283191204069</v>
          </cell>
          <cell r="IY119">
            <v>266.57533785295487</v>
          </cell>
          <cell r="IZ119">
            <v>267.68795280218126</v>
          </cell>
          <cell r="JA119">
            <v>257.90454545187953</v>
          </cell>
          <cell r="JB119">
            <v>254.72979074513913</v>
          </cell>
          <cell r="JC119">
            <v>252.4805475744009</v>
          </cell>
          <cell r="JD119">
            <v>254.52767903673649</v>
          </cell>
          <cell r="JE119">
            <v>255.37514743781091</v>
          </cell>
          <cell r="JF119">
            <v>257.36624793148042</v>
          </cell>
          <cell r="JG119">
            <v>260.54900706231592</v>
          </cell>
          <cell r="JH119">
            <v>260.42894070088863</v>
          </cell>
          <cell r="JI119">
            <v>254.98593231618403</v>
          </cell>
          <cell r="JJ119">
            <v>247.10957900655271</v>
          </cell>
          <cell r="JK119">
            <v>244.18796421182157</v>
          </cell>
          <cell r="JL119">
            <v>243.38952290832995</v>
          </cell>
          <cell r="JM119">
            <v>241.18730572915078</v>
          </cell>
          <cell r="JN119">
            <v>239.46235233664513</v>
          </cell>
          <cell r="JO119">
            <v>239.67947234022617</v>
          </cell>
          <cell r="JP119">
            <v>248.44931948947908</v>
          </cell>
          <cell r="JQ119">
            <v>249.67399637603759</v>
          </cell>
          <cell r="JR119">
            <v>252.14636286842824</v>
          </cell>
          <cell r="JS119">
            <v>251.19983971917631</v>
          </cell>
          <cell r="JT119">
            <v>249.8460914940834</v>
          </cell>
          <cell r="JU119">
            <v>247.43776039445399</v>
          </cell>
          <cell r="JV119">
            <v>244.26000402867794</v>
          </cell>
          <cell r="JW119">
            <v>243.50358595168589</v>
          </cell>
          <cell r="JX119">
            <v>240.46690756058695</v>
          </cell>
          <cell r="JY119">
            <v>242.03877634227277</v>
          </cell>
          <cell r="JZ119">
            <v>248.7194688026905</v>
          </cell>
          <cell r="KA119">
            <v>251.49100064563751</v>
          </cell>
          <cell r="KB119">
            <v>251.13880598545074</v>
          </cell>
          <cell r="KC119">
            <v>248.56738474488259</v>
          </cell>
          <cell r="KD119">
            <v>250.97371473848821</v>
          </cell>
          <cell r="KE119">
            <v>252.66965209364892</v>
          </cell>
          <cell r="KF119">
            <v>253.76925985372065</v>
          </cell>
          <cell r="KG119">
            <v>254.73079129815102</v>
          </cell>
          <cell r="KH119">
            <v>259.13822731554507</v>
          </cell>
          <cell r="KI119">
            <v>261.05628743934631</v>
          </cell>
          <cell r="KJ119">
            <v>262.28796819698806</v>
          </cell>
          <cell r="KK119">
            <v>264.22703993403911</v>
          </cell>
          <cell r="KL119">
            <v>261.95278293800351</v>
          </cell>
          <cell r="KM119">
            <v>260.20781848526002</v>
          </cell>
          <cell r="KN119">
            <v>261.1293278092146</v>
          </cell>
          <cell r="KO119">
            <v>260.671074529767</v>
          </cell>
          <cell r="KP119">
            <v>267.01658173120023</v>
          </cell>
          <cell r="KQ119">
            <v>269.58600186574461</v>
          </cell>
          <cell r="KR119">
            <v>272.38354808700086</v>
          </cell>
          <cell r="KS119">
            <v>272.45258624482159</v>
          </cell>
          <cell r="KT119">
            <v>272.73174053514003</v>
          </cell>
          <cell r="KU119">
            <v>271.05881589925286</v>
          </cell>
          <cell r="KV119">
            <v>273.6432443289757</v>
          </cell>
          <cell r="KW119">
            <v>278.40887832462789</v>
          </cell>
          <cell r="KX119">
            <v>277.60543425607682</v>
          </cell>
          <cell r="KY119">
            <v>279.12127206909656</v>
          </cell>
          <cell r="KZ119">
            <v>282.3850759938955</v>
          </cell>
          <cell r="LA119">
            <v>282.98340669500828</v>
          </cell>
          <cell r="LB119">
            <v>282.04788962888716</v>
          </cell>
          <cell r="LC119">
            <v>280.20387042796608</v>
          </cell>
          <cell r="LD119">
            <v>280.26890637373924</v>
          </cell>
          <cell r="LE119">
            <v>278.45090155112746</v>
          </cell>
          <cell r="LF119">
            <v>277.46135462236401</v>
          </cell>
          <cell r="LG119">
            <v>276.0705859358311</v>
          </cell>
          <cell r="LH119">
            <v>277.55140439343455</v>
          </cell>
          <cell r="LI119">
            <v>271.56709682929511</v>
          </cell>
          <cell r="LJ119">
            <v>268.76654894900321</v>
          </cell>
          <cell r="LK119">
            <v>269.99622860062118</v>
          </cell>
          <cell r="LL119">
            <v>270.43547137284281</v>
          </cell>
          <cell r="LM119">
            <v>268.75854452490807</v>
          </cell>
          <cell r="LN119">
            <v>270.09128113675121</v>
          </cell>
          <cell r="LO119">
            <v>270.07727339458467</v>
          </cell>
          <cell r="LP119">
            <v>269.05170655739312</v>
          </cell>
          <cell r="LQ119">
            <v>267.18267353117466</v>
          </cell>
          <cell r="LR119">
            <v>267.16666468298433</v>
          </cell>
          <cell r="LS119">
            <v>265.47673064589497</v>
          </cell>
          <cell r="LT119">
            <v>259.58747561788562</v>
          </cell>
          <cell r="LU119">
            <v>254.49366023433208</v>
          </cell>
          <cell r="LV119">
            <v>251.72012728536129</v>
          </cell>
          <cell r="LW119">
            <v>251.87321189618112</v>
          </cell>
          <cell r="LX119">
            <v>253.32201265740395</v>
          </cell>
          <cell r="LY119">
            <v>254.68776751863956</v>
          </cell>
          <cell r="LZ119">
            <v>256.10855279552936</v>
          </cell>
          <cell r="MA119">
            <v>257.06207981586459</v>
          </cell>
          <cell r="MB119">
            <v>257.44729272544384</v>
          </cell>
          <cell r="MC119">
            <v>258.46885735058788</v>
          </cell>
          <cell r="MD119">
            <v>261.29241795015338</v>
          </cell>
          <cell r="ME119">
            <v>256.81894543397431</v>
          </cell>
          <cell r="MF119">
            <v>261.83671878862384</v>
          </cell>
          <cell r="MG119">
            <v>260.77913425505159</v>
          </cell>
          <cell r="MH119">
            <v>267.02758781433107</v>
          </cell>
          <cell r="MI119">
            <v>274.35463752043245</v>
          </cell>
          <cell r="MJ119">
            <v>277.77352716207503</v>
          </cell>
          <cell r="MK119">
            <v>275.86347146236898</v>
          </cell>
          <cell r="ML119">
            <v>276.18464897918699</v>
          </cell>
          <cell r="MM119">
            <v>275.53929228651526</v>
          </cell>
          <cell r="MN119">
            <v>279.26835336184502</v>
          </cell>
          <cell r="MO119">
            <v>279.24033787751199</v>
          </cell>
          <cell r="MP119">
            <v>285.84098609697816</v>
          </cell>
          <cell r="MQ119">
            <v>285.22264433562754</v>
          </cell>
          <cell r="MR119">
            <v>288.94770319890978</v>
          </cell>
          <cell r="MS119">
            <v>291.49411061418061</v>
          </cell>
          <cell r="MT119">
            <v>295.18915288710593</v>
          </cell>
          <cell r="MU119">
            <v>289.91924017345906</v>
          </cell>
          <cell r="MV119">
            <v>293.65730622589587</v>
          </cell>
          <cell r="MW119">
            <v>290.94580756366253</v>
          </cell>
          <cell r="MX119">
            <v>288.08122429060938</v>
          </cell>
          <cell r="MY119">
            <v>284.08801722013948</v>
          </cell>
          <cell r="MZ119">
            <v>282.87234531068805</v>
          </cell>
          <cell r="NA119">
            <v>291.5321316286325</v>
          </cell>
          <cell r="NB119">
            <v>294.63984928357598</v>
          </cell>
          <cell r="NC119">
            <v>295.29421095335482</v>
          </cell>
          <cell r="ND119">
            <v>300.95533989465235</v>
          </cell>
          <cell r="NE119">
            <v>306.81257722628112</v>
          </cell>
          <cell r="NF119">
            <v>311.93140643513203</v>
          </cell>
          <cell r="NG119">
            <v>314.27069937694068</v>
          </cell>
          <cell r="NH119">
            <v>314.15763688659666</v>
          </cell>
          <cell r="NI119">
            <v>307.73808876228333</v>
          </cell>
          <cell r="NJ119">
            <v>304.12209017729759</v>
          </cell>
          <cell r="NK119">
            <v>304.47328428447247</v>
          </cell>
          <cell r="NL119">
            <v>302.37012185347078</v>
          </cell>
          <cell r="NM119">
            <v>302.64327282571793</v>
          </cell>
          <cell r="NN119">
            <v>304.657386038661</v>
          </cell>
          <cell r="NO119">
            <v>308.34842609953881</v>
          </cell>
          <cell r="NP119">
            <v>310.19344585347176</v>
          </cell>
          <cell r="NQ119">
            <v>311.61523168337345</v>
          </cell>
          <cell r="NR119">
            <v>309.44603275358673</v>
          </cell>
          <cell r="NS119">
            <v>311.78432514238358</v>
          </cell>
          <cell r="NT119">
            <v>310.3545348883867</v>
          </cell>
          <cell r="NU119">
            <v>311.25603315210344</v>
          </cell>
          <cell r="NV119">
            <v>313.93951633000376</v>
          </cell>
          <cell r="NW119">
            <v>314.26769771790504</v>
          </cell>
          <cell r="NX119">
            <v>312.52273326516155</v>
          </cell>
          <cell r="NY119">
            <v>316.08470198750496</v>
          </cell>
          <cell r="NZ119">
            <v>322.89546633946895</v>
          </cell>
          <cell r="OA119">
            <v>325.53092297279835</v>
          </cell>
          <cell r="OB119">
            <v>321.60475295412544</v>
          </cell>
          <cell r="OC119">
            <v>317.27035730659964</v>
          </cell>
          <cell r="OD119">
            <v>319.2194345737696</v>
          </cell>
          <cell r="OE119">
            <v>324.22820295131203</v>
          </cell>
          <cell r="OF119">
            <v>325.79206730890274</v>
          </cell>
          <cell r="OG119">
            <v>330.94391476714611</v>
          </cell>
          <cell r="OH119">
            <v>337.02727707946303</v>
          </cell>
          <cell r="OI119">
            <v>337.12833293366435</v>
          </cell>
          <cell r="OJ119">
            <v>334.3578016437292</v>
          </cell>
          <cell r="OK119">
            <v>335.52344590258599</v>
          </cell>
          <cell r="OL119">
            <v>337.60859837937357</v>
          </cell>
          <cell r="OM119">
            <v>335.40638120019435</v>
          </cell>
          <cell r="ON119">
            <v>333.01806116080286</v>
          </cell>
          <cell r="OO119">
            <v>329.9383589901924</v>
          </cell>
          <cell r="OP119">
            <v>331.52923827910422</v>
          </cell>
          <cell r="OQ119">
            <v>338.28097000336646</v>
          </cell>
          <cell r="OR119">
            <v>338.37202032744887</v>
          </cell>
          <cell r="OS119">
            <v>344.65949545419215</v>
          </cell>
          <cell r="OT119">
            <v>344.03815203380589</v>
          </cell>
          <cell r="OU119">
            <v>339.51965463209149</v>
          </cell>
          <cell r="OV119">
            <v>347.21290674054626</v>
          </cell>
          <cell r="OW119">
            <v>347.34397918510433</v>
          </cell>
          <cell r="OX119">
            <v>360.05000188314915</v>
          </cell>
          <cell r="OY119">
            <v>368.7207942842245</v>
          </cell>
          <cell r="OZ119">
            <v>377.44961875998973</v>
          </cell>
          <cell r="PA119">
            <v>381.34176997625826</v>
          </cell>
          <cell r="PB119">
            <v>372.48387416195874</v>
          </cell>
          <cell r="PC119">
            <v>364.91769228601459</v>
          </cell>
          <cell r="PD119">
            <v>364.08723328614235</v>
          </cell>
          <cell r="PE119">
            <v>362.73848782610895</v>
          </cell>
          <cell r="PF119">
            <v>359.40164353144166</v>
          </cell>
          <cell r="PG119">
            <v>359.48969219648836</v>
          </cell>
          <cell r="PH119">
            <v>357.31849216067786</v>
          </cell>
          <cell r="PI119">
            <v>352.21267014098163</v>
          </cell>
          <cell r="PJ119">
            <v>348.90484188365934</v>
          </cell>
          <cell r="PK119">
            <v>344.22225378799436</v>
          </cell>
          <cell r="PL119">
            <v>342.59835624969003</v>
          </cell>
          <cell r="PM119">
            <v>339.68874809110162</v>
          </cell>
          <cell r="PN119">
            <v>345.11074486255649</v>
          </cell>
          <cell r="PO119">
            <v>353.08615292036535</v>
          </cell>
          <cell r="PP119">
            <v>349.54619636428356</v>
          </cell>
          <cell r="PQ119">
            <v>347.62613513445859</v>
          </cell>
          <cell r="PR119">
            <v>343.03059515082839</v>
          </cell>
          <cell r="PS119">
            <v>334.91110745930672</v>
          </cell>
          <cell r="PT119">
            <v>329.95837005043029</v>
          </cell>
          <cell r="PU119">
            <v>323.93203925979134</v>
          </cell>
          <cell r="PV119">
            <v>324.28623502600198</v>
          </cell>
          <cell r="PW119">
            <v>321.29358096742629</v>
          </cell>
          <cell r="PX119">
            <v>316.6310039319992</v>
          </cell>
          <cell r="PY119">
            <v>313.02100866508488</v>
          </cell>
          <cell r="PZ119">
            <v>312.45469566035268</v>
          </cell>
          <cell r="QA119">
            <v>312.66481179285051</v>
          </cell>
          <cell r="QB119">
            <v>308.40845928025243</v>
          </cell>
          <cell r="QC119">
            <v>307.71507604300979</v>
          </cell>
          <cell r="QD119">
            <v>311.38610504364965</v>
          </cell>
          <cell r="QE119">
            <v>302.01392498123641</v>
          </cell>
          <cell r="QF119">
            <v>298.42794298660755</v>
          </cell>
          <cell r="QG119">
            <v>297.28631200003628</v>
          </cell>
          <cell r="QH119">
            <v>293.01595174527165</v>
          </cell>
          <cell r="QI119">
            <v>290.10834469270702</v>
          </cell>
          <cell r="QJ119">
            <v>289.6310809060335</v>
          </cell>
          <cell r="QK119">
            <v>288.02819498097898</v>
          </cell>
          <cell r="QL119">
            <v>284.64332414174078</v>
          </cell>
          <cell r="QM119">
            <v>285.12058792841435</v>
          </cell>
          <cell r="QN119">
            <v>286.37428085231784</v>
          </cell>
          <cell r="QO119">
            <v>286.51936103904245</v>
          </cell>
          <cell r="QP119">
            <v>286.70546389925482</v>
          </cell>
          <cell r="QQ119">
            <v>287.66299313163762</v>
          </cell>
          <cell r="QR119">
            <v>290.8417500504255</v>
          </cell>
          <cell r="QS119">
            <v>292.09544297432905</v>
          </cell>
          <cell r="QT119">
            <v>292.62773717665675</v>
          </cell>
          <cell r="QU119">
            <v>294.01950641620164</v>
          </cell>
          <cell r="QV119">
            <v>286.79951588237287</v>
          </cell>
          <cell r="QW119">
            <v>286.2312017716169</v>
          </cell>
          <cell r="QX119">
            <v>284.05700007677075</v>
          </cell>
          <cell r="QY119">
            <v>280.74717071342468</v>
          </cell>
          <cell r="QZ119">
            <v>279.49047613048555</v>
          </cell>
          <cell r="RA119">
            <v>281.22143284106249</v>
          </cell>
          <cell r="RB119">
            <v>278.20376495718955</v>
          </cell>
          <cell r="RC119">
            <v>277.821553706646</v>
          </cell>
          <cell r="RD119">
            <v>276.16163625991345</v>
          </cell>
          <cell r="RE119">
            <v>275.78342722141741</v>
          </cell>
          <cell r="RF119">
            <v>275.03801522755623</v>
          </cell>
          <cell r="RG119">
            <v>269.09072812485698</v>
          </cell>
          <cell r="RH119">
            <v>269.14075577545168</v>
          </cell>
          <cell r="RI119">
            <v>269.6180195621252</v>
          </cell>
          <cell r="RJ119">
            <v>264.15399956417082</v>
          </cell>
          <cell r="RK119">
            <v>263.47262296307088</v>
          </cell>
          <cell r="RL119">
            <v>266.7684445842504</v>
          </cell>
          <cell r="RM119">
            <v>270.84269644868374</v>
          </cell>
          <cell r="RN119">
            <v>268.22224811053275</v>
          </cell>
          <cell r="RO119">
            <v>269.30584702241418</v>
          </cell>
          <cell r="RP119">
            <v>265.02948344957827</v>
          </cell>
          <cell r="RQ119">
            <v>266.84048440110683</v>
          </cell>
          <cell r="RR119">
            <v>266.53831739151479</v>
          </cell>
          <cell r="RS119">
            <v>268.94064517307277</v>
          </cell>
          <cell r="RT119">
            <v>272.55364209902291</v>
          </cell>
          <cell r="RU119">
            <v>275.64635145878793</v>
          </cell>
          <cell r="RV119">
            <v>279.20932073414326</v>
          </cell>
          <cell r="RW119">
            <v>282.15294769513611</v>
          </cell>
          <cell r="RX119">
            <v>283.75483306717877</v>
          </cell>
          <cell r="RY119">
            <v>286.13614923548698</v>
          </cell>
          <cell r="RZ119">
            <v>288.60151185679439</v>
          </cell>
          <cell r="SA119">
            <v>289.46699021208286</v>
          </cell>
          <cell r="SB119">
            <v>288.76360144472119</v>
          </cell>
          <cell r="SC119">
            <v>290.28344146978856</v>
          </cell>
          <cell r="SD119">
            <v>291.67521070933344</v>
          </cell>
          <cell r="SE119">
            <v>294.21161259448525</v>
          </cell>
          <cell r="SF119">
            <v>291.7372449960709</v>
          </cell>
          <cell r="SG119">
            <v>291.12990931785106</v>
          </cell>
          <cell r="SH119">
            <v>291.78927375268933</v>
          </cell>
          <cell r="SI119">
            <v>290.89077714800834</v>
          </cell>
          <cell r="SJ119">
            <v>288.74459093749522</v>
          </cell>
          <cell r="SK119">
            <v>285.16861447298527</v>
          </cell>
          <cell r="SL119">
            <v>286.25021227884292</v>
          </cell>
          <cell r="SM119">
            <v>282.62120650470257</v>
          </cell>
          <cell r="SN119">
            <v>287.38583994734284</v>
          </cell>
          <cell r="SO119">
            <v>287.83808990871904</v>
          </cell>
          <cell r="SP119">
            <v>288.31635424840448</v>
          </cell>
          <cell r="SQ119">
            <v>289.51101454460621</v>
          </cell>
          <cell r="SR119">
            <v>293.28109829342367</v>
          </cell>
          <cell r="TJ119" t="str">
            <v>UTILS</v>
          </cell>
        </row>
        <row r="120">
          <cell r="A120" t="str">
            <v>XS1254119750 Corp</v>
          </cell>
          <cell r="B120" t="str">
            <v>RWE 6 5/8 07/30/75 nc-26</v>
          </cell>
          <cell r="C120" t="str">
            <v>XS1254119750</v>
          </cell>
          <cell r="D120">
            <v>331.52266068840026</v>
          </cell>
          <cell r="E120">
            <v>326.96206123161318</v>
          </cell>
          <cell r="F120">
            <v>327.99281291341782</v>
          </cell>
          <cell r="G120">
            <v>329.0456449623108</v>
          </cell>
          <cell r="H120">
            <v>332.42494477987287</v>
          </cell>
          <cell r="I120">
            <v>338.56328683042528</v>
          </cell>
          <cell r="J120">
            <v>341.07643406629558</v>
          </cell>
          <cell r="K120">
            <v>346.37772947359088</v>
          </cell>
          <cell r="L120">
            <v>347.22782360649109</v>
          </cell>
          <cell r="M120">
            <v>350.93230701208114</v>
          </cell>
          <cell r="N120">
            <v>349.36158998966215</v>
          </cell>
          <cell r="O120">
            <v>349.86040555524824</v>
          </cell>
          <cell r="P120">
            <v>349.0675196461678</v>
          </cell>
          <cell r="Q120">
            <v>345.60692393159866</v>
          </cell>
          <cell r="R120">
            <v>344.2429594373703</v>
          </cell>
          <cell r="S120">
            <v>343.90974662494659</v>
          </cell>
          <cell r="T120">
            <v>347.08329756736754</v>
          </cell>
          <cell r="U120">
            <v>347.28603548336031</v>
          </cell>
          <cell r="V120">
            <v>349.79014984178542</v>
          </cell>
          <cell r="W120">
            <v>349.59443749713898</v>
          </cell>
          <cell r="X120">
            <v>356.89500977897643</v>
          </cell>
          <cell r="Y120">
            <v>359.88890682554245</v>
          </cell>
          <cell r="Z120">
            <v>365.93089818334579</v>
          </cell>
          <cell r="AA120">
            <v>369.60727930355074</v>
          </cell>
          <cell r="AB120">
            <v>376.7392378730774</v>
          </cell>
          <cell r="AC120">
            <v>375.90821314811711</v>
          </cell>
          <cell r="AD120">
            <v>378.60101427984239</v>
          </cell>
          <cell r="AE120">
            <v>379.72811665439605</v>
          </cell>
          <cell r="AF120">
            <v>379.08276774358745</v>
          </cell>
          <cell r="AG120">
            <v>380.10448654794692</v>
          </cell>
          <cell r="AH120">
            <v>384.9541380829811</v>
          </cell>
          <cell r="AI120">
            <v>390.95598331880569</v>
          </cell>
          <cell r="AJ120">
            <v>393.92579269218447</v>
          </cell>
          <cell r="AK120">
            <v>397.36832265186314</v>
          </cell>
          <cell r="AL120">
            <v>401.06879144525527</v>
          </cell>
          <cell r="AM120">
            <v>399.62052009487149</v>
          </cell>
          <cell r="AN120">
            <v>397.10436189985273</v>
          </cell>
          <cell r="AO120">
            <v>395.68620014095302</v>
          </cell>
          <cell r="AP120">
            <v>394.65243750000002</v>
          </cell>
          <cell r="AQ120">
            <v>397.23684410238263</v>
          </cell>
          <cell r="AR120">
            <v>395.8789015264511</v>
          </cell>
          <cell r="AS120">
            <v>400.74762246942521</v>
          </cell>
          <cell r="AT120">
            <v>395.9852887496948</v>
          </cell>
          <cell r="AU120">
            <v>392.63208391141887</v>
          </cell>
          <cell r="AV120">
            <v>405.0041150522232</v>
          </cell>
          <cell r="AW120">
            <v>404.16807206201554</v>
          </cell>
          <cell r="AX120">
            <v>405.44973700618743</v>
          </cell>
          <cell r="AY120">
            <v>397.39542128419879</v>
          </cell>
          <cell r="AZ120">
            <v>393.85152236652374</v>
          </cell>
          <cell r="BA120">
            <v>390.12495859384535</v>
          </cell>
          <cell r="BB120">
            <v>394.51895164442067</v>
          </cell>
          <cell r="BC120">
            <v>422.87616490411756</v>
          </cell>
          <cell r="BD120">
            <v>428.45747951221466</v>
          </cell>
          <cell r="BE120">
            <v>446.33856224155426</v>
          </cell>
          <cell r="BF120">
            <v>449.9185926690102</v>
          </cell>
          <cell r="BG120">
            <v>450.13337442159656</v>
          </cell>
          <cell r="BH120">
            <v>448.63291311264038</v>
          </cell>
          <cell r="BI120">
            <v>455.76487168216704</v>
          </cell>
          <cell r="BJ120">
            <v>457.46807090711593</v>
          </cell>
          <cell r="BK120">
            <v>464.67731076145174</v>
          </cell>
          <cell r="BL120">
            <v>468.18005990409853</v>
          </cell>
          <cell r="BM120">
            <v>470.59886375331882</v>
          </cell>
          <cell r="BN120">
            <v>471.22112864398952</v>
          </cell>
          <cell r="BO120">
            <v>472.83801370668414</v>
          </cell>
          <cell r="BP120">
            <v>480.03219876527788</v>
          </cell>
          <cell r="BQ120">
            <v>484.26460367488863</v>
          </cell>
          <cell r="BR120">
            <v>480.99771299886703</v>
          </cell>
          <cell r="BS120">
            <v>476.75527155876159</v>
          </cell>
          <cell r="BT120">
            <v>479.20920326471327</v>
          </cell>
          <cell r="BU120">
            <v>484.72026215934756</v>
          </cell>
          <cell r="BV120">
            <v>479.08173932743074</v>
          </cell>
          <cell r="BW120">
            <v>474.90152437639239</v>
          </cell>
          <cell r="BX120">
            <v>476.13200301504133</v>
          </cell>
          <cell r="BY120">
            <v>476.20225872850415</v>
          </cell>
          <cell r="BZ120">
            <v>473.7673964304924</v>
          </cell>
          <cell r="CA120">
            <v>472.18463557147982</v>
          </cell>
          <cell r="CB120">
            <v>471.74603918886186</v>
          </cell>
          <cell r="CC120">
            <v>468.10779688453675</v>
          </cell>
          <cell r="CD120">
            <v>467.29584156751633</v>
          </cell>
          <cell r="CE120">
            <v>481.05391756963729</v>
          </cell>
          <cell r="CF120">
            <v>479.7571978297234</v>
          </cell>
          <cell r="CG120">
            <v>480.96459244823455</v>
          </cell>
          <cell r="CH120">
            <v>485.40374988603594</v>
          </cell>
          <cell r="CI120">
            <v>481.38010481071473</v>
          </cell>
          <cell r="CJ120">
            <v>481.56678427791599</v>
          </cell>
          <cell r="CK120">
            <v>482.40884918642047</v>
          </cell>
          <cell r="CL120">
            <v>479.80637682914733</v>
          </cell>
          <cell r="CM120">
            <v>473.07387217330933</v>
          </cell>
          <cell r="CN120">
            <v>485.24216174507143</v>
          </cell>
          <cell r="CO120">
            <v>483.57609768295288</v>
          </cell>
          <cell r="CP120">
            <v>489.13232096481323</v>
          </cell>
          <cell r="CQ120">
            <v>492.14528741931912</v>
          </cell>
          <cell r="CR120">
            <v>504.80235602617262</v>
          </cell>
          <cell r="CS120">
            <v>511.88112098407743</v>
          </cell>
          <cell r="CT120">
            <v>509.20036368894574</v>
          </cell>
          <cell r="CU120">
            <v>510.48704689836507</v>
          </cell>
          <cell r="CV120">
            <v>507.00838542890551</v>
          </cell>
          <cell r="CW120">
            <v>501.73619596004488</v>
          </cell>
          <cell r="CX120">
            <v>501.14905892610551</v>
          </cell>
          <cell r="CY120">
            <v>499.03737291002273</v>
          </cell>
          <cell r="CZ120">
            <v>495.14219542503355</v>
          </cell>
          <cell r="DA120">
            <v>502.77798782539367</v>
          </cell>
          <cell r="DB120">
            <v>510.16989253473281</v>
          </cell>
          <cell r="DC120">
            <v>486.79079840040208</v>
          </cell>
          <cell r="DD120">
            <v>476.61174917268755</v>
          </cell>
          <cell r="DE120">
            <v>467.99538774299617</v>
          </cell>
          <cell r="DF120">
            <v>441.41965864610671</v>
          </cell>
          <cell r="DG120">
            <v>424.59943719005582</v>
          </cell>
          <cell r="DH120">
            <v>383.70258273029327</v>
          </cell>
          <cell r="DI120">
            <v>381.12118708705901</v>
          </cell>
          <cell r="DJ120">
            <v>358.03515964317324</v>
          </cell>
          <cell r="DK120">
            <v>356.49856682443618</v>
          </cell>
          <cell r="DL120">
            <v>368.09176319885256</v>
          </cell>
          <cell r="DM120">
            <v>335.36464456176759</v>
          </cell>
          <cell r="DN120">
            <v>316.9837426137924</v>
          </cell>
          <cell r="DO120">
            <v>312.31876323986057</v>
          </cell>
          <cell r="DP120">
            <v>301.8888007497788</v>
          </cell>
          <cell r="DQ120">
            <v>305.67859466457367</v>
          </cell>
          <cell r="DR120">
            <v>299.91361154842377</v>
          </cell>
          <cell r="DS120">
            <v>276.89282155275345</v>
          </cell>
          <cell r="DT120">
            <v>267.13129199361799</v>
          </cell>
          <cell r="DU120">
            <v>267.53777147865299</v>
          </cell>
          <cell r="DV120">
            <v>262.81056561565396</v>
          </cell>
          <cell r="DW120">
            <v>248.71827314805984</v>
          </cell>
          <cell r="DX120">
            <v>244.34937142372132</v>
          </cell>
          <cell r="DY120">
            <v>239.68037743759155</v>
          </cell>
          <cell r="DZ120">
            <v>234.4965094370842</v>
          </cell>
          <cell r="EA120">
            <v>232.2142024025917</v>
          </cell>
          <cell r="EB120">
            <v>229.19320672369005</v>
          </cell>
          <cell r="EC120">
            <v>229.09685603094101</v>
          </cell>
          <cell r="ED120">
            <v>235.28538073396683</v>
          </cell>
          <cell r="EE120">
            <v>238.38165039157869</v>
          </cell>
          <cell r="EF120">
            <v>234.4182244992256</v>
          </cell>
          <cell r="EG120">
            <v>229.06273182725909</v>
          </cell>
          <cell r="EH120">
            <v>231.69531377601623</v>
          </cell>
          <cell r="EI120">
            <v>235.55235244512556</v>
          </cell>
          <cell r="EJ120">
            <v>245.42026922750472</v>
          </cell>
          <cell r="EK120">
            <v>244.98769476318358</v>
          </cell>
          <cell r="EL120">
            <v>243.33066357851027</v>
          </cell>
          <cell r="EM120">
            <v>236.61321371841433</v>
          </cell>
          <cell r="EN120">
            <v>233.36338514423372</v>
          </cell>
          <cell r="EO120">
            <v>237.58976813554764</v>
          </cell>
          <cell r="EP120">
            <v>227.63252623176575</v>
          </cell>
          <cell r="EQ120">
            <v>224.65368398094179</v>
          </cell>
          <cell r="ER120">
            <v>219.76488997697831</v>
          </cell>
          <cell r="ES120">
            <v>218.9298506398201</v>
          </cell>
          <cell r="ET120">
            <v>216.87537284755709</v>
          </cell>
          <cell r="EU120">
            <v>220.90905445337293</v>
          </cell>
          <cell r="EV120">
            <v>224.42083647346499</v>
          </cell>
          <cell r="EW120">
            <v>223.68014052295686</v>
          </cell>
          <cell r="EX120">
            <v>220.59390739583969</v>
          </cell>
          <cell r="EY120">
            <v>223.62694691133498</v>
          </cell>
          <cell r="EZ120">
            <v>219.17875659608842</v>
          </cell>
          <cell r="FA120">
            <v>222.92740073585512</v>
          </cell>
          <cell r="FB120">
            <v>227.43781754016877</v>
          </cell>
          <cell r="FC120">
            <v>226.6599864268303</v>
          </cell>
          <cell r="FD120">
            <v>225.76874251890183</v>
          </cell>
          <cell r="FE120">
            <v>218.95594561910627</v>
          </cell>
          <cell r="FF120">
            <v>214.51979914045333</v>
          </cell>
          <cell r="FG120">
            <v>213.56331778430939</v>
          </cell>
          <cell r="FH120">
            <v>217.49161581993101</v>
          </cell>
          <cell r="FI120">
            <v>213.53120088672637</v>
          </cell>
          <cell r="FJ120">
            <v>214.08622102308271</v>
          </cell>
          <cell r="FK120">
            <v>213.98685937118529</v>
          </cell>
          <cell r="FL120">
            <v>216.09553442811966</v>
          </cell>
          <cell r="FM120">
            <v>217.90311357021332</v>
          </cell>
          <cell r="FN120">
            <v>216.28221389532089</v>
          </cell>
          <cell r="FO120">
            <v>221.4349686512947</v>
          </cell>
          <cell r="FP120">
            <v>221.10777775716781</v>
          </cell>
          <cell r="FQ120">
            <v>226.4271389193535</v>
          </cell>
          <cell r="FR120">
            <v>224.04647388601302</v>
          </cell>
          <cell r="FS120">
            <v>230.05534469318388</v>
          </cell>
          <cell r="FT120">
            <v>227.80113994407654</v>
          </cell>
          <cell r="FU120">
            <v>231.06000139570236</v>
          </cell>
          <cell r="FV120">
            <v>230.99476394748689</v>
          </cell>
          <cell r="FW120">
            <v>236.574071249485</v>
          </cell>
          <cell r="FX120">
            <v>237.40208501529693</v>
          </cell>
          <cell r="FY120">
            <v>246.34764464521407</v>
          </cell>
          <cell r="FZ120">
            <v>233.31520979785921</v>
          </cell>
          <cell r="GA120">
            <v>236.49277535247802</v>
          </cell>
          <cell r="GB120">
            <v>239.48566874599456</v>
          </cell>
          <cell r="GC120">
            <v>242.26980230522156</v>
          </cell>
          <cell r="GD120">
            <v>241.55520133399963</v>
          </cell>
          <cell r="GE120">
            <v>244.18376867055892</v>
          </cell>
          <cell r="GF120">
            <v>244.94955594730376</v>
          </cell>
          <cell r="GG120">
            <v>245.51360896110535</v>
          </cell>
          <cell r="GH120">
            <v>240.90081954574586</v>
          </cell>
          <cell r="GI120">
            <v>239.62316921377183</v>
          </cell>
          <cell r="GJ120">
            <v>237.44423844337464</v>
          </cell>
          <cell r="GK120">
            <v>240.0055610256195</v>
          </cell>
          <cell r="GL120">
            <v>232.50927639913559</v>
          </cell>
          <cell r="GM120">
            <v>227.41975178527832</v>
          </cell>
          <cell r="GN120">
            <v>229.27349896764755</v>
          </cell>
          <cell r="GO120">
            <v>226.24848867654802</v>
          </cell>
          <cell r="GP120">
            <v>236.3352018237114</v>
          </cell>
          <cell r="GQ120">
            <v>233.02615771961212</v>
          </cell>
          <cell r="GR120">
            <v>243.99407824420928</v>
          </cell>
          <cell r="GS120">
            <v>250.86709432697296</v>
          </cell>
          <cell r="GT120">
            <v>256.79868384933474</v>
          </cell>
          <cell r="GU120">
            <v>246.05457795476912</v>
          </cell>
          <cell r="GV120">
            <v>243.44508002614975</v>
          </cell>
          <cell r="GW120">
            <v>243.67090196228025</v>
          </cell>
          <cell r="GX120">
            <v>250.52183767795563</v>
          </cell>
          <cell r="GY120">
            <v>257.9277935299873</v>
          </cell>
          <cell r="GZ120">
            <v>258.37943740224841</v>
          </cell>
          <cell r="HA120">
            <v>257.76520173597333</v>
          </cell>
          <cell r="HB120">
            <v>257.36574782228467</v>
          </cell>
          <cell r="HC120">
            <v>264.77973289871215</v>
          </cell>
          <cell r="HD120">
            <v>266.7358526921272</v>
          </cell>
          <cell r="HE120">
            <v>266.38959239006044</v>
          </cell>
          <cell r="HF120">
            <v>264.70345526695252</v>
          </cell>
          <cell r="HG120">
            <v>265.26349366855624</v>
          </cell>
          <cell r="HH120">
            <v>277.8984819083214</v>
          </cell>
          <cell r="HI120">
            <v>288.78811749505996</v>
          </cell>
          <cell r="HJ120">
            <v>292.36915157556535</v>
          </cell>
          <cell r="HK120">
            <v>290.85062451171871</v>
          </cell>
          <cell r="HL120">
            <v>295.3841253361702</v>
          </cell>
          <cell r="HM120">
            <v>296.76615558528897</v>
          </cell>
          <cell r="HN120">
            <v>287.95307815790176</v>
          </cell>
          <cell r="HO120">
            <v>284.20543767118454</v>
          </cell>
          <cell r="HP120">
            <v>281.48654156017301</v>
          </cell>
          <cell r="HQ120">
            <v>282.72404577016829</v>
          </cell>
          <cell r="HR120">
            <v>284.93910805034636</v>
          </cell>
          <cell r="HS120">
            <v>284.26264589500425</v>
          </cell>
          <cell r="HT120">
            <v>286.69650453996661</v>
          </cell>
          <cell r="HU120">
            <v>284.35799293470382</v>
          </cell>
          <cell r="HV120">
            <v>274.82730357694624</v>
          </cell>
          <cell r="HW120">
            <v>277.58634580993652</v>
          </cell>
          <cell r="HX120">
            <v>279.62275784730912</v>
          </cell>
          <cell r="HY120">
            <v>273.90193546533584</v>
          </cell>
          <cell r="HZ120">
            <v>270.12518904018401</v>
          </cell>
          <cell r="IA120">
            <v>266.02024806785585</v>
          </cell>
          <cell r="IB120">
            <v>276.69710920810701</v>
          </cell>
          <cell r="IC120">
            <v>294.57217001914978</v>
          </cell>
          <cell r="ID120">
            <v>297.8591337561607</v>
          </cell>
          <cell r="IE120">
            <v>302.57630308866504</v>
          </cell>
          <cell r="IF120">
            <v>308.75479126119609</v>
          </cell>
          <cell r="IG120">
            <v>304.42302469968797</v>
          </cell>
          <cell r="IH120">
            <v>317.45244858789448</v>
          </cell>
          <cell r="II120">
            <v>318.86759938764573</v>
          </cell>
          <cell r="IJ120">
            <v>308.7447547307014</v>
          </cell>
          <cell r="IK120">
            <v>308.06427796316143</v>
          </cell>
          <cell r="IL120">
            <v>313.4378363900185</v>
          </cell>
          <cell r="IM120">
            <v>312.4331796875</v>
          </cell>
          <cell r="IN120">
            <v>311.93837873411178</v>
          </cell>
          <cell r="IO120">
            <v>310.86848458337784</v>
          </cell>
          <cell r="IP120">
            <v>302.91353051328656</v>
          </cell>
          <cell r="IQ120">
            <v>308.9424743814468</v>
          </cell>
          <cell r="IR120">
            <v>314.87506755685803</v>
          </cell>
          <cell r="IS120">
            <v>314.20964558506012</v>
          </cell>
          <cell r="IT120">
            <v>318.7792779192925</v>
          </cell>
          <cell r="IU120">
            <v>322.57710105848315</v>
          </cell>
          <cell r="IV120">
            <v>316.42370421218874</v>
          </cell>
          <cell r="IW120">
            <v>307.98699667835234</v>
          </cell>
          <cell r="IX120">
            <v>312.70717697000504</v>
          </cell>
          <cell r="IY120">
            <v>310.5553448319435</v>
          </cell>
          <cell r="IZ120">
            <v>308.46975379514691</v>
          </cell>
          <cell r="JA120">
            <v>321.03649362754823</v>
          </cell>
          <cell r="JB120">
            <v>315.62178542566301</v>
          </cell>
          <cell r="JC120">
            <v>315.2765287766457</v>
          </cell>
          <cell r="JD120">
            <v>293.4671480116844</v>
          </cell>
          <cell r="JE120">
            <v>279.05770118045803</v>
          </cell>
          <cell r="JF120">
            <v>272.60621937847134</v>
          </cell>
          <cell r="JG120">
            <v>265.83657955980306</v>
          </cell>
          <cell r="JH120">
            <v>263.79013099193571</v>
          </cell>
          <cell r="JI120">
            <v>262.06384774684909</v>
          </cell>
          <cell r="JJ120">
            <v>262.21740666341782</v>
          </cell>
          <cell r="JK120">
            <v>273.15622124958037</v>
          </cell>
          <cell r="JL120">
            <v>274.85540586233139</v>
          </cell>
          <cell r="JM120">
            <v>278.19054494571685</v>
          </cell>
          <cell r="JN120">
            <v>277.2902681603432</v>
          </cell>
          <cell r="JO120">
            <v>276.13405984735493</v>
          </cell>
          <cell r="JP120">
            <v>271.48915353441237</v>
          </cell>
          <cell r="JQ120">
            <v>266.07745629167556</v>
          </cell>
          <cell r="JR120">
            <v>270.90703476572037</v>
          </cell>
          <cell r="JS120">
            <v>268.71405285263063</v>
          </cell>
          <cell r="JT120">
            <v>270.65009958505635</v>
          </cell>
          <cell r="JU120">
            <v>277.63953942155842</v>
          </cell>
          <cell r="JV120">
            <v>276.36188908958434</v>
          </cell>
          <cell r="JW120">
            <v>273.95011081171032</v>
          </cell>
          <cell r="JX120">
            <v>271.53632522773745</v>
          </cell>
          <cell r="JY120">
            <v>287.44221875572208</v>
          </cell>
          <cell r="JZ120">
            <v>285.12277655839915</v>
          </cell>
          <cell r="KA120">
            <v>283.36738737487792</v>
          </cell>
          <cell r="KB120">
            <v>291.53812685060501</v>
          </cell>
          <cell r="KC120">
            <v>293.92581745529174</v>
          </cell>
          <cell r="KD120">
            <v>293.84652886438369</v>
          </cell>
          <cell r="KE120">
            <v>300.68642439651489</v>
          </cell>
          <cell r="KF120">
            <v>295.38713629531861</v>
          </cell>
          <cell r="KG120">
            <v>290.62781353473662</v>
          </cell>
          <cell r="KH120">
            <v>298.33586895465851</v>
          </cell>
          <cell r="KI120">
            <v>287.20736394214629</v>
          </cell>
          <cell r="KJ120">
            <v>296.9859556031227</v>
          </cell>
          <cell r="KK120">
            <v>308.43964420366285</v>
          </cell>
          <cell r="KL120">
            <v>310.58946903562548</v>
          </cell>
          <cell r="KM120">
            <v>307.29046146202091</v>
          </cell>
          <cell r="KN120">
            <v>306.09310337400433</v>
          </cell>
          <cell r="KO120">
            <v>299.00530553865428</v>
          </cell>
          <cell r="KP120">
            <v>302.36453229522704</v>
          </cell>
          <cell r="KQ120">
            <v>310.48508911848069</v>
          </cell>
          <cell r="KR120">
            <v>311.31410653734207</v>
          </cell>
          <cell r="KS120">
            <v>310.54330099534991</v>
          </cell>
          <cell r="KT120">
            <v>312.19330660867695</v>
          </cell>
          <cell r="KU120">
            <v>315.80244297456744</v>
          </cell>
          <cell r="KV120">
            <v>311.47368737220762</v>
          </cell>
          <cell r="KW120">
            <v>301.64390940570831</v>
          </cell>
          <cell r="KX120">
            <v>307.44502403163909</v>
          </cell>
          <cell r="KY120">
            <v>300.47264629697804</v>
          </cell>
          <cell r="KZ120">
            <v>294.87627689313888</v>
          </cell>
          <cell r="LA120">
            <v>295.67919933271406</v>
          </cell>
          <cell r="LB120">
            <v>285.84942136621476</v>
          </cell>
          <cell r="LC120">
            <v>282.3165626320839</v>
          </cell>
          <cell r="LD120">
            <v>286.23382048416136</v>
          </cell>
          <cell r="LE120">
            <v>287.12004612684251</v>
          </cell>
          <cell r="LF120">
            <v>285.16693729257588</v>
          </cell>
          <cell r="LG120">
            <v>288.43282431554792</v>
          </cell>
          <cell r="LH120">
            <v>284.32186142492293</v>
          </cell>
          <cell r="LI120">
            <v>286.47670452213288</v>
          </cell>
          <cell r="LJ120">
            <v>280.371483022213</v>
          </cell>
          <cell r="LK120">
            <v>279.85560535478589</v>
          </cell>
          <cell r="LL120">
            <v>273.51452538824083</v>
          </cell>
          <cell r="LM120">
            <v>271.2051197214127</v>
          </cell>
          <cell r="LN120">
            <v>265.57562976694106</v>
          </cell>
          <cell r="LO120">
            <v>260.122782749176</v>
          </cell>
          <cell r="LP120">
            <v>259.73537267208104</v>
          </cell>
          <cell r="LQ120">
            <v>270.10009771394732</v>
          </cell>
          <cell r="LR120">
            <v>266.9084810166359</v>
          </cell>
          <cell r="LS120">
            <v>266.39862526750562</v>
          </cell>
          <cell r="LT120">
            <v>269.71469494295121</v>
          </cell>
          <cell r="LU120">
            <v>267.16943080949784</v>
          </cell>
          <cell r="LV120">
            <v>268.49726379394531</v>
          </cell>
          <cell r="LW120">
            <v>267.8468966178894</v>
          </cell>
          <cell r="LX120">
            <v>273.10302763795852</v>
          </cell>
          <cell r="LY120">
            <v>272.38340840148925</v>
          </cell>
          <cell r="LZ120">
            <v>270.79161466503143</v>
          </cell>
          <cell r="MA120">
            <v>275.63624793481824</v>
          </cell>
          <cell r="MB120">
            <v>279.19620530128481</v>
          </cell>
          <cell r="MC120">
            <v>281.68827582311633</v>
          </cell>
          <cell r="MD120">
            <v>288.77507000541686</v>
          </cell>
          <cell r="ME120">
            <v>294.87828419923784</v>
          </cell>
          <cell r="MF120">
            <v>294.18174898290636</v>
          </cell>
          <cell r="MG120">
            <v>292.19451594495769</v>
          </cell>
          <cell r="MH120">
            <v>293.21924570846556</v>
          </cell>
          <cell r="MI120">
            <v>292.42334884023666</v>
          </cell>
          <cell r="MJ120">
            <v>293.78831698751446</v>
          </cell>
          <cell r="MK120">
            <v>297.85010087871552</v>
          </cell>
          <cell r="ML120">
            <v>297.11944145870211</v>
          </cell>
          <cell r="MM120">
            <v>306.94018654775618</v>
          </cell>
          <cell r="MN120">
            <v>313.32843820762633</v>
          </cell>
          <cell r="MO120">
            <v>319.7066533370018</v>
          </cell>
          <cell r="MP120">
            <v>315.5806356506348</v>
          </cell>
          <cell r="MQ120">
            <v>319.81002960109714</v>
          </cell>
          <cell r="MR120">
            <v>311.6794362473488</v>
          </cell>
          <cell r="MS120">
            <v>303.44145201730726</v>
          </cell>
          <cell r="MT120">
            <v>294.45674991846084</v>
          </cell>
          <cell r="MU120">
            <v>294.17171245241167</v>
          </cell>
          <cell r="MV120">
            <v>294.60729787588122</v>
          </cell>
          <cell r="MW120">
            <v>298.12309450817111</v>
          </cell>
          <cell r="MX120">
            <v>296.78723229932785</v>
          </cell>
          <cell r="MY120">
            <v>301.53651852941516</v>
          </cell>
          <cell r="MZ120">
            <v>304.60167494249345</v>
          </cell>
          <cell r="NA120">
            <v>305.9937417221069</v>
          </cell>
          <cell r="NB120">
            <v>308.78891546487813</v>
          </cell>
          <cell r="NC120">
            <v>306.70533173418045</v>
          </cell>
          <cell r="ND120">
            <v>302.2079624195099</v>
          </cell>
          <cell r="NE120">
            <v>297.89727257204055</v>
          </cell>
          <cell r="NF120">
            <v>300.03605722045899</v>
          </cell>
          <cell r="NG120">
            <v>301.87274230098723</v>
          </cell>
          <cell r="NH120">
            <v>304.44711237287521</v>
          </cell>
          <cell r="NI120">
            <v>317.42334264945981</v>
          </cell>
          <cell r="NJ120">
            <v>322.26998322534558</v>
          </cell>
          <cell r="NK120">
            <v>321.99799324893951</v>
          </cell>
          <cell r="NL120">
            <v>325.87911959123608</v>
          </cell>
          <cell r="NM120">
            <v>328.66726776266097</v>
          </cell>
          <cell r="NN120">
            <v>330.86125332880016</v>
          </cell>
          <cell r="NO120">
            <v>331.51463146400454</v>
          </cell>
          <cell r="NP120">
            <v>332.88662518262862</v>
          </cell>
          <cell r="NQ120">
            <v>335.11172399330138</v>
          </cell>
          <cell r="NR120">
            <v>335.35962629652022</v>
          </cell>
          <cell r="NS120">
            <v>341.51302314281463</v>
          </cell>
          <cell r="NT120">
            <v>352.61744048213961</v>
          </cell>
          <cell r="NU120">
            <v>356.28779968404768</v>
          </cell>
          <cell r="NV120">
            <v>347.64935788726808</v>
          </cell>
          <cell r="NW120">
            <v>344.70965810537336</v>
          </cell>
          <cell r="NX120">
            <v>352.33942858743671</v>
          </cell>
          <cell r="NY120">
            <v>352.61844413518901</v>
          </cell>
          <cell r="NZ120">
            <v>356.56280061960217</v>
          </cell>
          <cell r="OA120">
            <v>365.30461868047718</v>
          </cell>
          <cell r="OB120">
            <v>365.71912738990784</v>
          </cell>
          <cell r="OC120">
            <v>367.28281884098055</v>
          </cell>
          <cell r="OD120">
            <v>366.30726807689666</v>
          </cell>
          <cell r="OE120">
            <v>364.64321132087707</v>
          </cell>
          <cell r="OF120">
            <v>371.68183015680313</v>
          </cell>
          <cell r="OG120">
            <v>370.28574876499175</v>
          </cell>
          <cell r="OH120">
            <v>371.7530895233154</v>
          </cell>
          <cell r="OI120">
            <v>371.59451234149935</v>
          </cell>
          <cell r="OJ120">
            <v>382.04153693342209</v>
          </cell>
          <cell r="OK120">
            <v>381.80567846679685</v>
          </cell>
          <cell r="OL120">
            <v>390.02660059499743</v>
          </cell>
          <cell r="OM120">
            <v>390.89676778888702</v>
          </cell>
          <cell r="ON120">
            <v>389.92723894309995</v>
          </cell>
          <cell r="OO120">
            <v>391.82213590049747</v>
          </cell>
          <cell r="OP120">
            <v>390.97906733894348</v>
          </cell>
          <cell r="OQ120">
            <v>395.60992250919344</v>
          </cell>
          <cell r="OR120">
            <v>400.51477496194843</v>
          </cell>
          <cell r="OS120">
            <v>408.00905228233336</v>
          </cell>
          <cell r="OT120">
            <v>415.12194144392015</v>
          </cell>
          <cell r="OU120">
            <v>400.73858959197997</v>
          </cell>
          <cell r="OV120">
            <v>393.85754428482056</v>
          </cell>
          <cell r="OW120">
            <v>390.5083540587425</v>
          </cell>
          <cell r="OX120">
            <v>387.68808898973464</v>
          </cell>
          <cell r="OY120">
            <v>385.78315550184254</v>
          </cell>
          <cell r="OZ120">
            <v>382.06662825965878</v>
          </cell>
          <cell r="PA120">
            <v>379.15101615095142</v>
          </cell>
          <cell r="PB120">
            <v>382.27839905309679</v>
          </cell>
          <cell r="PC120">
            <v>375.80885149621963</v>
          </cell>
          <cell r="PD120">
            <v>373.23749238348012</v>
          </cell>
          <cell r="PE120">
            <v>367.03893114995952</v>
          </cell>
          <cell r="PF120">
            <v>365.80945616436003</v>
          </cell>
          <cell r="PG120">
            <v>360.99192152690887</v>
          </cell>
          <cell r="PH120">
            <v>364.98846796989443</v>
          </cell>
          <cell r="PI120">
            <v>372.62827498245241</v>
          </cell>
          <cell r="PJ120">
            <v>372.31814619016649</v>
          </cell>
          <cell r="PK120">
            <v>362.74028513908388</v>
          </cell>
          <cell r="PL120">
            <v>363.2752322144508</v>
          </cell>
          <cell r="PM120">
            <v>341.70572452831266</v>
          </cell>
          <cell r="PN120">
            <v>333.49082431840895</v>
          </cell>
          <cell r="PO120">
            <v>331.44537940359112</v>
          </cell>
          <cell r="PP120">
            <v>329.8385308713913</v>
          </cell>
          <cell r="PQ120">
            <v>322.62828736400604</v>
          </cell>
          <cell r="PR120">
            <v>320.55875477600097</v>
          </cell>
          <cell r="PS120">
            <v>317.78867235946655</v>
          </cell>
          <cell r="PT120">
            <v>318.47015278005597</v>
          </cell>
          <cell r="PU120">
            <v>314.56694607067112</v>
          </cell>
          <cell r="PV120">
            <v>316.21795533704756</v>
          </cell>
          <cell r="PW120">
            <v>308.52495471286772</v>
          </cell>
          <cell r="PX120">
            <v>305.10952338552477</v>
          </cell>
          <cell r="PY120">
            <v>300.33815678834918</v>
          </cell>
          <cell r="PZ120">
            <v>294.36541749095915</v>
          </cell>
          <cell r="QA120">
            <v>289.7114783005714</v>
          </cell>
          <cell r="QB120">
            <v>285.88354556989674</v>
          </cell>
          <cell r="QC120">
            <v>281.35606666374207</v>
          </cell>
          <cell r="QD120">
            <v>284.99230166196821</v>
          </cell>
          <cell r="QE120">
            <v>283.77687781906133</v>
          </cell>
          <cell r="QF120">
            <v>284.76246511363985</v>
          </cell>
          <cell r="QG120">
            <v>284.46438015794752</v>
          </cell>
          <cell r="QH120">
            <v>288.57735035467147</v>
          </cell>
          <cell r="QI120">
            <v>288.24112658309934</v>
          </cell>
          <cell r="QJ120">
            <v>290.75327016592024</v>
          </cell>
          <cell r="QK120">
            <v>291.24807111930846</v>
          </cell>
          <cell r="QL120">
            <v>293.20419091272356</v>
          </cell>
          <cell r="QM120">
            <v>284.1020614070892</v>
          </cell>
          <cell r="QN120">
            <v>283.06829876613619</v>
          </cell>
          <cell r="QO120">
            <v>282.43499369192119</v>
          </cell>
          <cell r="QP120">
            <v>274.00531172943113</v>
          </cell>
          <cell r="QQ120">
            <v>272.35932072830201</v>
          </cell>
          <cell r="QR120">
            <v>271.37774804592129</v>
          </cell>
          <cell r="QS120">
            <v>272.03012252807622</v>
          </cell>
          <cell r="QT120">
            <v>271.97592526340486</v>
          </cell>
          <cell r="QU120">
            <v>274.40275833702088</v>
          </cell>
          <cell r="QV120">
            <v>274.76808804702756</v>
          </cell>
          <cell r="QW120">
            <v>273.43322949123382</v>
          </cell>
          <cell r="QX120">
            <v>264.88812742805482</v>
          </cell>
          <cell r="QY120">
            <v>263.52416293382646</v>
          </cell>
          <cell r="QZ120">
            <v>258.45270407485964</v>
          </cell>
          <cell r="RA120">
            <v>258.08737436485291</v>
          </cell>
          <cell r="RB120">
            <v>264.72152102184293</v>
          </cell>
          <cell r="RC120">
            <v>270.028838347435</v>
          </cell>
          <cell r="RD120">
            <v>267.5819322128296</v>
          </cell>
          <cell r="RE120">
            <v>270.01880181694031</v>
          </cell>
          <cell r="RF120">
            <v>266.43375312423706</v>
          </cell>
          <cell r="RG120">
            <v>265.83657955980306</v>
          </cell>
          <cell r="RH120">
            <v>264.09423786592481</v>
          </cell>
          <cell r="RI120">
            <v>265.2564680972099</v>
          </cell>
          <cell r="RJ120">
            <v>263.57936385154727</v>
          </cell>
          <cell r="RK120">
            <v>264.46358218812941</v>
          </cell>
          <cell r="RL120">
            <v>264.31102692461013</v>
          </cell>
          <cell r="RM120">
            <v>268.95894419670105</v>
          </cell>
          <cell r="RN120">
            <v>271.87957457065579</v>
          </cell>
          <cell r="RO120">
            <v>270.71332972717283</v>
          </cell>
          <cell r="RP120">
            <v>275.60513469028473</v>
          </cell>
          <cell r="RQ120">
            <v>275.68944154644009</v>
          </cell>
          <cell r="RR120">
            <v>275.48168536520001</v>
          </cell>
          <cell r="RS120">
            <v>278.35112943363191</v>
          </cell>
          <cell r="RT120">
            <v>280.20387296295166</v>
          </cell>
          <cell r="RU120">
            <v>287.28364157390592</v>
          </cell>
          <cell r="RV120">
            <v>282.98599921607973</v>
          </cell>
          <cell r="RW120">
            <v>280.64447665166853</v>
          </cell>
          <cell r="RX120">
            <v>283.95050979661937</v>
          </cell>
          <cell r="RY120">
            <v>280.41664740943912</v>
          </cell>
          <cell r="RZ120">
            <v>275.93433289051057</v>
          </cell>
          <cell r="SA120">
            <v>278.15340978288651</v>
          </cell>
          <cell r="SB120">
            <v>280.53909308147428</v>
          </cell>
          <cell r="SC120">
            <v>281.66318449687958</v>
          </cell>
          <cell r="SD120">
            <v>282.51829689502716</v>
          </cell>
          <cell r="SE120">
            <v>281.16135797214508</v>
          </cell>
          <cell r="SF120">
            <v>279.69200990772248</v>
          </cell>
          <cell r="SG120">
            <v>280.39858165454865</v>
          </cell>
          <cell r="TJ120" t="str">
            <v>UTILS</v>
          </cell>
        </row>
        <row r="121">
          <cell r="A121" t="str">
            <v>XS1591694481 Corp</v>
          </cell>
          <cell r="B121" t="str">
            <v>TENN 2.995 PERP nc-24</v>
          </cell>
          <cell r="C121" t="str">
            <v>XS1591694481</v>
          </cell>
          <cell r="D121">
            <v>202.06300186336043</v>
          </cell>
          <cell r="E121">
            <v>200.49637895464897</v>
          </cell>
          <cell r="F121">
            <v>199.96023649156095</v>
          </cell>
          <cell r="G121">
            <v>202.49358801305291</v>
          </cell>
          <cell r="H121">
            <v>206.70852476477623</v>
          </cell>
          <cell r="I121">
            <v>215.00357881844045</v>
          </cell>
          <cell r="J121">
            <v>217.22548695981502</v>
          </cell>
          <cell r="K121">
            <v>222.41864855647088</v>
          </cell>
          <cell r="L121">
            <v>224.70848897874353</v>
          </cell>
          <cell r="M121">
            <v>231.10980006337164</v>
          </cell>
          <cell r="N121">
            <v>230.75968753874304</v>
          </cell>
          <cell r="O121">
            <v>230.35627430140974</v>
          </cell>
          <cell r="P121">
            <v>228.9276061785221</v>
          </cell>
          <cell r="Q121">
            <v>223.87553470373152</v>
          </cell>
          <cell r="R121">
            <v>223.96854967296122</v>
          </cell>
          <cell r="S121">
            <v>220.92518348872662</v>
          </cell>
          <cell r="T121">
            <v>217.98946384191515</v>
          </cell>
          <cell r="U121">
            <v>220.00653002858161</v>
          </cell>
          <cell r="V121">
            <v>220.95758196115492</v>
          </cell>
          <cell r="W121">
            <v>219.77869560956955</v>
          </cell>
          <cell r="X121">
            <v>231.62922073423863</v>
          </cell>
          <cell r="Y121">
            <v>239.48219240605832</v>
          </cell>
          <cell r="Z121">
            <v>244.813308788538</v>
          </cell>
          <cell r="AA121">
            <v>246.18449575066566</v>
          </cell>
          <cell r="AB121">
            <v>252.01099522769451</v>
          </cell>
          <cell r="AC121">
            <v>245.80093964159488</v>
          </cell>
          <cell r="AD121">
            <v>244.21654982864857</v>
          </cell>
          <cell r="AE121">
            <v>240.15419943094255</v>
          </cell>
          <cell r="AF121">
            <v>233.41322694182395</v>
          </cell>
          <cell r="AG121">
            <v>229.93718438386918</v>
          </cell>
          <cell r="AH121">
            <v>229.50346289813518</v>
          </cell>
          <cell r="AI121">
            <v>238.18102794885635</v>
          </cell>
          <cell r="AJ121">
            <v>240.39039474606514</v>
          </cell>
          <cell r="AK121">
            <v>242.19007763385773</v>
          </cell>
          <cell r="AL121">
            <v>247.26305134892465</v>
          </cell>
          <cell r="AM121">
            <v>249.70025256514549</v>
          </cell>
          <cell r="AN121">
            <v>247.29754004538057</v>
          </cell>
          <cell r="AO121">
            <v>247.50656244814397</v>
          </cell>
          <cell r="AP121">
            <v>245.58982701480389</v>
          </cell>
          <cell r="AQ121">
            <v>242.63425023972988</v>
          </cell>
          <cell r="AR121">
            <v>244.70984269917011</v>
          </cell>
          <cell r="AS121">
            <v>241.49089769661427</v>
          </cell>
          <cell r="AT121">
            <v>241.11256714761259</v>
          </cell>
          <cell r="AU121">
            <v>231.00946931004526</v>
          </cell>
          <cell r="AV121">
            <v>222.34131026744842</v>
          </cell>
          <cell r="AW121">
            <v>246.5398338353634</v>
          </cell>
          <cell r="AX121">
            <v>245.2303084820509</v>
          </cell>
          <cell r="AY121">
            <v>240.16778588712214</v>
          </cell>
          <cell r="AZ121">
            <v>217.07708105385302</v>
          </cell>
          <cell r="BA121">
            <v>205.74179615199566</v>
          </cell>
          <cell r="BB121">
            <v>194.51520289957523</v>
          </cell>
          <cell r="BC121">
            <v>200.28004076778888</v>
          </cell>
          <cell r="BD121">
            <v>208.89280887365342</v>
          </cell>
          <cell r="BE121">
            <v>212.68552037179469</v>
          </cell>
          <cell r="BF121">
            <v>219.28226740300656</v>
          </cell>
          <cell r="BG121">
            <v>218.52769652903081</v>
          </cell>
          <cell r="BH121">
            <v>219.41186129271983</v>
          </cell>
          <cell r="BI121">
            <v>216.52317168653011</v>
          </cell>
          <cell r="BJ121">
            <v>215.58570621013641</v>
          </cell>
          <cell r="BK121">
            <v>226.25734498322012</v>
          </cell>
          <cell r="BL121">
            <v>243.0324379169941</v>
          </cell>
          <cell r="BM121">
            <v>250.00228993713858</v>
          </cell>
          <cell r="BN121">
            <v>254.52448962092402</v>
          </cell>
          <cell r="BO121">
            <v>255.81938340604304</v>
          </cell>
          <cell r="BP121">
            <v>265.14491790533066</v>
          </cell>
          <cell r="BQ121">
            <v>281.61170279502869</v>
          </cell>
          <cell r="BR121">
            <v>286.56448862850664</v>
          </cell>
          <cell r="BS121">
            <v>287.30547304630278</v>
          </cell>
          <cell r="BT121">
            <v>277.0414279586077</v>
          </cell>
          <cell r="BU121">
            <v>278.19836695790292</v>
          </cell>
          <cell r="BV121">
            <v>283.29851358532903</v>
          </cell>
          <cell r="BW121">
            <v>298.02832230806348</v>
          </cell>
          <cell r="BX121">
            <v>293.98582903862001</v>
          </cell>
          <cell r="BY121">
            <v>292.75468708634378</v>
          </cell>
          <cell r="BZ121">
            <v>296.17742893159385</v>
          </cell>
          <cell r="CA121">
            <v>296.51500011205673</v>
          </cell>
          <cell r="CB121">
            <v>283.88168608903885</v>
          </cell>
          <cell r="CC121">
            <v>275.96182724833488</v>
          </cell>
          <cell r="CD121">
            <v>270.56486880898478</v>
          </cell>
          <cell r="CE121">
            <v>263.33791923344137</v>
          </cell>
          <cell r="CF121">
            <v>273.80680627584456</v>
          </cell>
          <cell r="CG121">
            <v>275.65560942828654</v>
          </cell>
          <cell r="CH121">
            <v>283.38630299448965</v>
          </cell>
          <cell r="CI121">
            <v>287.81339748501779</v>
          </cell>
          <cell r="CJ121">
            <v>283.77717488765717</v>
          </cell>
          <cell r="CK121">
            <v>287.21768363714216</v>
          </cell>
          <cell r="CL121">
            <v>294.26069349825383</v>
          </cell>
          <cell r="CM121">
            <v>286.37114290595053</v>
          </cell>
          <cell r="CN121">
            <v>294.7937006253004</v>
          </cell>
          <cell r="CO121">
            <v>332.853544832468</v>
          </cell>
          <cell r="CP121">
            <v>363.39903366029267</v>
          </cell>
          <cell r="CQ121">
            <v>387.48259490668772</v>
          </cell>
          <cell r="CR121">
            <v>416.48758862614631</v>
          </cell>
          <cell r="CS121">
            <v>432.5823136389256</v>
          </cell>
          <cell r="CT121">
            <v>428.88261711001394</v>
          </cell>
          <cell r="CU121">
            <v>431.72323156356816</v>
          </cell>
          <cell r="CV121">
            <v>435.46682279706005</v>
          </cell>
          <cell r="CW121">
            <v>444.89059782564641</v>
          </cell>
          <cell r="CX121">
            <v>445.83746931016447</v>
          </cell>
          <cell r="CY121">
            <v>450.10779699862002</v>
          </cell>
          <cell r="CZ121">
            <v>454.31332774221892</v>
          </cell>
          <cell r="DA121">
            <v>508.38951356112955</v>
          </cell>
          <cell r="DB121">
            <v>514.83576446235179</v>
          </cell>
          <cell r="DC121">
            <v>492.1505630904436</v>
          </cell>
          <cell r="DD121">
            <v>496.22754505634305</v>
          </cell>
          <cell r="DE121">
            <v>496.87237916886806</v>
          </cell>
          <cell r="DF121">
            <v>411.00179566562178</v>
          </cell>
          <cell r="DG121">
            <v>378.85415012061594</v>
          </cell>
          <cell r="DH121">
            <v>301.10826741278169</v>
          </cell>
          <cell r="DI121">
            <v>290.55890674531457</v>
          </cell>
          <cell r="DJ121">
            <v>250.30746264517305</v>
          </cell>
          <cell r="DK121">
            <v>247.4595324075222</v>
          </cell>
          <cell r="DL121">
            <v>256.61471364855765</v>
          </cell>
          <cell r="DM121">
            <v>212.73150530040266</v>
          </cell>
          <cell r="DN121">
            <v>192.94544465482235</v>
          </cell>
          <cell r="DO121">
            <v>182.88101596176622</v>
          </cell>
          <cell r="DP121">
            <v>183.49763204991817</v>
          </cell>
          <cell r="DQ121">
            <v>198.54306460082532</v>
          </cell>
          <cell r="DR121">
            <v>193.86932367503644</v>
          </cell>
          <cell r="DS121">
            <v>173.28166211485862</v>
          </cell>
          <cell r="DT121">
            <v>161.38201672554015</v>
          </cell>
          <cell r="DU121">
            <v>152.62815849781035</v>
          </cell>
          <cell r="DV121">
            <v>141.27719691574575</v>
          </cell>
          <cell r="DW121">
            <v>127.32495153129101</v>
          </cell>
          <cell r="DX121">
            <v>129.02012321770189</v>
          </cell>
          <cell r="DY121">
            <v>130.4728289169073</v>
          </cell>
          <cell r="DZ121">
            <v>132.57977473676203</v>
          </cell>
          <cell r="EA121">
            <v>132.71668441057204</v>
          </cell>
          <cell r="EB121">
            <v>134.24359306275846</v>
          </cell>
          <cell r="EC121">
            <v>135.21032167553901</v>
          </cell>
          <cell r="ED121">
            <v>134.85916403889658</v>
          </cell>
          <cell r="EE121">
            <v>137.18558338165283</v>
          </cell>
          <cell r="EF121">
            <v>139.35210058629511</v>
          </cell>
          <cell r="EG121">
            <v>136.64526047050956</v>
          </cell>
          <cell r="EH121">
            <v>134.87797605514527</v>
          </cell>
          <cell r="EI121">
            <v>135.7997648513317</v>
          </cell>
          <cell r="EJ121">
            <v>138.97899559736251</v>
          </cell>
          <cell r="EK121">
            <v>149.46460443198683</v>
          </cell>
          <cell r="EL121">
            <v>149.07477765083311</v>
          </cell>
          <cell r="EM121">
            <v>148.4571164506674</v>
          </cell>
          <cell r="EN121">
            <v>145.28520148873329</v>
          </cell>
          <cell r="EO121">
            <v>147.26359853088857</v>
          </cell>
          <cell r="EP121">
            <v>152.13277540326118</v>
          </cell>
          <cell r="EQ121">
            <v>142.62434630155562</v>
          </cell>
          <cell r="ER121">
            <v>139.19951423227786</v>
          </cell>
          <cell r="ES121">
            <v>133.81927758514882</v>
          </cell>
          <cell r="ET121">
            <v>133.24028552949429</v>
          </cell>
          <cell r="EU121">
            <v>132.01227891325951</v>
          </cell>
          <cell r="EV121">
            <v>132.16800060331821</v>
          </cell>
          <cell r="EW121">
            <v>136.56896729350092</v>
          </cell>
          <cell r="EX121">
            <v>140.00947604298594</v>
          </cell>
          <cell r="EY121">
            <v>139.74192736744882</v>
          </cell>
          <cell r="EZ121">
            <v>140.32614498317241</v>
          </cell>
          <cell r="FA121">
            <v>142.72363194286822</v>
          </cell>
          <cell r="FB121">
            <v>142.57940648496151</v>
          </cell>
          <cell r="FC121">
            <v>147.85826726675035</v>
          </cell>
          <cell r="FD121">
            <v>147.55832011878491</v>
          </cell>
          <cell r="FE121">
            <v>145.93108071327211</v>
          </cell>
          <cell r="FF121">
            <v>143.97776635944845</v>
          </cell>
          <cell r="FG121">
            <v>140.12130302846433</v>
          </cell>
          <cell r="FH121">
            <v>138.24950741171838</v>
          </cell>
          <cell r="FI121">
            <v>137.35698175191879</v>
          </cell>
          <cell r="FJ121">
            <v>139.97707757055758</v>
          </cell>
          <cell r="FK121">
            <v>140.55815985023978</v>
          </cell>
          <cell r="FL121">
            <v>141.45068551003934</v>
          </cell>
          <cell r="FM121">
            <v>143.06015801131724</v>
          </cell>
          <cell r="FN121">
            <v>143.96731523931024</v>
          </cell>
          <cell r="FO121">
            <v>145.93526116132736</v>
          </cell>
          <cell r="FP121">
            <v>149.08627388298513</v>
          </cell>
          <cell r="FQ121">
            <v>148.70794333398339</v>
          </cell>
          <cell r="FR121">
            <v>149.94326573431493</v>
          </cell>
          <cell r="FS121">
            <v>154.38917224109173</v>
          </cell>
          <cell r="FT121">
            <v>157.02808007597923</v>
          </cell>
          <cell r="FU121">
            <v>155.98714851021765</v>
          </cell>
          <cell r="FV121">
            <v>156.02895299077036</v>
          </cell>
          <cell r="FW121">
            <v>161.76034727454186</v>
          </cell>
          <cell r="FX121">
            <v>164.29160857200623</v>
          </cell>
          <cell r="FY121">
            <v>169.18064257264135</v>
          </cell>
          <cell r="FZ121">
            <v>172.02648258626462</v>
          </cell>
          <cell r="GA121">
            <v>165.22280337631705</v>
          </cell>
          <cell r="GB121">
            <v>169.07195092320441</v>
          </cell>
          <cell r="GC121">
            <v>171.32312220096588</v>
          </cell>
          <cell r="GD121">
            <v>170.23934104263782</v>
          </cell>
          <cell r="GE121">
            <v>169.56524379372598</v>
          </cell>
          <cell r="GF121">
            <v>170.68142342448235</v>
          </cell>
          <cell r="GG121">
            <v>177.18933593451976</v>
          </cell>
          <cell r="GH121">
            <v>178.272071980834</v>
          </cell>
          <cell r="GI121">
            <v>178.21041037201883</v>
          </cell>
          <cell r="GJ121">
            <v>174.73959337413311</v>
          </cell>
          <cell r="GK121">
            <v>173.14161710500719</v>
          </cell>
          <cell r="GL121">
            <v>173.23776741027831</v>
          </cell>
          <cell r="GM121">
            <v>172.01707657814026</v>
          </cell>
          <cell r="GN121">
            <v>168.7730488872528</v>
          </cell>
          <cell r="GO121">
            <v>164.40239044547081</v>
          </cell>
          <cell r="GP121">
            <v>165.32417924165725</v>
          </cell>
          <cell r="GQ121">
            <v>164.33759350061416</v>
          </cell>
          <cell r="GR121">
            <v>158.00316958487034</v>
          </cell>
          <cell r="GS121">
            <v>157.8098238623142</v>
          </cell>
          <cell r="GT121">
            <v>154.09131531715394</v>
          </cell>
          <cell r="GU121">
            <v>161.50743016719818</v>
          </cell>
          <cell r="GV121">
            <v>168.45951528310775</v>
          </cell>
          <cell r="GW121">
            <v>169.26425153374672</v>
          </cell>
          <cell r="GX121">
            <v>165.97737425029277</v>
          </cell>
          <cell r="GY121">
            <v>165.76521651148798</v>
          </cell>
          <cell r="GZ121">
            <v>162.89533892154694</v>
          </cell>
          <cell r="HA121">
            <v>164.12961620986459</v>
          </cell>
          <cell r="HB121">
            <v>168.10313208639622</v>
          </cell>
          <cell r="HC121">
            <v>167.85857587516307</v>
          </cell>
          <cell r="HD121">
            <v>165.62099105358124</v>
          </cell>
          <cell r="HE121">
            <v>167.68195194482803</v>
          </cell>
          <cell r="HF121">
            <v>169.86832627773285</v>
          </cell>
          <cell r="HG121">
            <v>172.1257682275772</v>
          </cell>
          <cell r="HH121">
            <v>173.55443635046481</v>
          </cell>
          <cell r="HI121">
            <v>177.70457615733145</v>
          </cell>
          <cell r="HJ121">
            <v>180.71972431719306</v>
          </cell>
          <cell r="HK121">
            <v>181.22973897993566</v>
          </cell>
          <cell r="HL121">
            <v>188.66257562220096</v>
          </cell>
          <cell r="HM121">
            <v>194.34589475333689</v>
          </cell>
          <cell r="HN121">
            <v>199.26105655431746</v>
          </cell>
          <cell r="HO121">
            <v>193.3216849797964</v>
          </cell>
          <cell r="HP121">
            <v>193.20254221022128</v>
          </cell>
          <cell r="HQ121">
            <v>194.12328589439392</v>
          </cell>
          <cell r="HR121">
            <v>187.39485474944115</v>
          </cell>
          <cell r="HS121">
            <v>184.56573652803897</v>
          </cell>
          <cell r="HT121">
            <v>184.05467675328256</v>
          </cell>
          <cell r="HU121">
            <v>183.5425718665123</v>
          </cell>
          <cell r="HV121">
            <v>185.11128499925138</v>
          </cell>
          <cell r="HW121">
            <v>183.49763204991817</v>
          </cell>
          <cell r="HX121">
            <v>182.568527469635</v>
          </cell>
          <cell r="HY121">
            <v>181.35410730957986</v>
          </cell>
          <cell r="HZ121">
            <v>176.23096821784972</v>
          </cell>
          <cell r="IA121">
            <v>178.91899631738661</v>
          </cell>
          <cell r="IB121">
            <v>177.41298990547656</v>
          </cell>
          <cell r="IC121">
            <v>170.2821906352043</v>
          </cell>
          <cell r="ID121">
            <v>162.22124167263507</v>
          </cell>
          <cell r="IE121">
            <v>152.0732040184736</v>
          </cell>
          <cell r="IF121">
            <v>136.73932055175302</v>
          </cell>
          <cell r="IG121">
            <v>164.44628515005112</v>
          </cell>
          <cell r="IH121">
            <v>159.51335644483564</v>
          </cell>
          <cell r="II121">
            <v>154.67762315690518</v>
          </cell>
          <cell r="IJ121">
            <v>154.71629230141642</v>
          </cell>
          <cell r="IK121">
            <v>151.60812917232514</v>
          </cell>
          <cell r="IL121">
            <v>160.48740084171294</v>
          </cell>
          <cell r="IM121">
            <v>162.5703090852499</v>
          </cell>
          <cell r="IN121">
            <v>157.75547803759574</v>
          </cell>
          <cell r="IO121">
            <v>156.60376459836959</v>
          </cell>
          <cell r="IP121">
            <v>157.00090716361998</v>
          </cell>
          <cell r="IQ121">
            <v>157.69486154079439</v>
          </cell>
          <cell r="IR121">
            <v>153.67118028759958</v>
          </cell>
          <cell r="IS121">
            <v>151.38656542539596</v>
          </cell>
          <cell r="IT121">
            <v>153.6053382307291</v>
          </cell>
          <cell r="IU121">
            <v>154.83020951092243</v>
          </cell>
          <cell r="IV121">
            <v>166.4184115201235</v>
          </cell>
          <cell r="IW121">
            <v>181.94564070940018</v>
          </cell>
          <cell r="IX121">
            <v>185.25864579319955</v>
          </cell>
          <cell r="IY121">
            <v>194.59045096457004</v>
          </cell>
          <cell r="IZ121">
            <v>194.59776674866677</v>
          </cell>
          <cell r="JA121">
            <v>183.95330088794233</v>
          </cell>
          <cell r="JB121">
            <v>181.00503989696503</v>
          </cell>
          <cell r="JC121">
            <v>179.03709397494794</v>
          </cell>
          <cell r="JD121">
            <v>180.75003256559373</v>
          </cell>
          <cell r="JE121">
            <v>182.82980547308921</v>
          </cell>
          <cell r="JF121">
            <v>193.37812102854252</v>
          </cell>
          <cell r="JG121">
            <v>196.05778823196889</v>
          </cell>
          <cell r="JH121">
            <v>202.4726857727766</v>
          </cell>
          <cell r="JI121">
            <v>190.69531848907471</v>
          </cell>
          <cell r="JJ121">
            <v>177.49137330651286</v>
          </cell>
          <cell r="JK121">
            <v>175.98536689460278</v>
          </cell>
          <cell r="JL121">
            <v>175.87981058120729</v>
          </cell>
          <cell r="JM121">
            <v>164.49436030268669</v>
          </cell>
          <cell r="JN121">
            <v>164.93644268453122</v>
          </cell>
          <cell r="JO121">
            <v>162.849353992939</v>
          </cell>
          <cell r="JP121">
            <v>172.61801598608494</v>
          </cell>
          <cell r="JQ121">
            <v>184.54483428776265</v>
          </cell>
          <cell r="JR121">
            <v>187.11685495376585</v>
          </cell>
          <cell r="JS121">
            <v>187.45965169429778</v>
          </cell>
          <cell r="JT121">
            <v>188.05850087821483</v>
          </cell>
          <cell r="JU121">
            <v>182.6291439664364</v>
          </cell>
          <cell r="JV121">
            <v>178.12157585084438</v>
          </cell>
          <cell r="JW121">
            <v>177.51645599484445</v>
          </cell>
          <cell r="JX121">
            <v>175.21198400437831</v>
          </cell>
          <cell r="JY121">
            <v>176.2037953054905</v>
          </cell>
          <cell r="JZ121">
            <v>184.39015770971776</v>
          </cell>
          <cell r="KA121">
            <v>189.70977786004542</v>
          </cell>
          <cell r="KB121">
            <v>188.17659853577615</v>
          </cell>
          <cell r="KC121">
            <v>182.11076840758324</v>
          </cell>
          <cell r="KD121">
            <v>183.71501534879206</v>
          </cell>
          <cell r="KE121">
            <v>187.5474411034584</v>
          </cell>
          <cell r="KF121">
            <v>197.93376429677008</v>
          </cell>
          <cell r="KG121">
            <v>198.24625278890133</v>
          </cell>
          <cell r="KH121">
            <v>203.93061703205106</v>
          </cell>
          <cell r="KI121">
            <v>206.58520154714586</v>
          </cell>
          <cell r="KJ121">
            <v>206.49427680194376</v>
          </cell>
          <cell r="KK121">
            <v>206.08250266849996</v>
          </cell>
          <cell r="KL121">
            <v>200.27167987167837</v>
          </cell>
          <cell r="KM121">
            <v>197.97870411336422</v>
          </cell>
          <cell r="KN121">
            <v>198.71968853116036</v>
          </cell>
          <cell r="KO121">
            <v>206.24658525466918</v>
          </cell>
          <cell r="KP121">
            <v>216.3841717886925</v>
          </cell>
          <cell r="KQ121">
            <v>224.01871504962443</v>
          </cell>
          <cell r="KR121">
            <v>226.04936769247055</v>
          </cell>
          <cell r="KS121">
            <v>227.38815618216992</v>
          </cell>
          <cell r="KT121">
            <v>227.86995282053945</v>
          </cell>
          <cell r="KU121">
            <v>223.03212930858135</v>
          </cell>
          <cell r="KV121">
            <v>231.19445413649083</v>
          </cell>
          <cell r="KW121">
            <v>238.29599027037619</v>
          </cell>
          <cell r="KX121">
            <v>238.02008069872858</v>
          </cell>
          <cell r="KY121">
            <v>243.82045237541197</v>
          </cell>
          <cell r="KZ121">
            <v>254.05836966276169</v>
          </cell>
          <cell r="LA121">
            <v>259.58178665578367</v>
          </cell>
          <cell r="LB121">
            <v>256.84672851562499</v>
          </cell>
          <cell r="LC121">
            <v>251.23656722545624</v>
          </cell>
          <cell r="LD121">
            <v>253.1282199704647</v>
          </cell>
          <cell r="LE121">
            <v>250.45168810307979</v>
          </cell>
          <cell r="LF121">
            <v>250.02005684137345</v>
          </cell>
          <cell r="LG121">
            <v>250.33672578155995</v>
          </cell>
          <cell r="LH121">
            <v>251.17281539261339</v>
          </cell>
          <cell r="LI121">
            <v>244.26148964524268</v>
          </cell>
          <cell r="LJ121">
            <v>241.32054443836211</v>
          </cell>
          <cell r="LK121">
            <v>242.1503633773327</v>
          </cell>
          <cell r="LL121">
            <v>242.70218252062799</v>
          </cell>
          <cell r="LM121">
            <v>241.45118344008921</v>
          </cell>
          <cell r="LN121">
            <v>244.7516471797228</v>
          </cell>
          <cell r="LO121">
            <v>242.58303975105284</v>
          </cell>
          <cell r="LP121">
            <v>243.22787386357786</v>
          </cell>
          <cell r="LQ121">
            <v>238.06606562733649</v>
          </cell>
          <cell r="LR121">
            <v>248.06151692748071</v>
          </cell>
          <cell r="LS121">
            <v>233.90129425227641</v>
          </cell>
          <cell r="LT121">
            <v>221.29828847765924</v>
          </cell>
          <cell r="LU121">
            <v>209.0600267958641</v>
          </cell>
          <cell r="LV121">
            <v>209.4258160007</v>
          </cell>
          <cell r="LW121">
            <v>207.7055616259575</v>
          </cell>
          <cell r="LX121">
            <v>211.5923332053423</v>
          </cell>
          <cell r="LY121">
            <v>216.5775175112486</v>
          </cell>
          <cell r="LZ121">
            <v>218.68550844311716</v>
          </cell>
          <cell r="MA121">
            <v>217.1052990782261</v>
          </cell>
          <cell r="MB121">
            <v>215.63378136277197</v>
          </cell>
          <cell r="MC121">
            <v>214.65764674186707</v>
          </cell>
          <cell r="MD121">
            <v>220.29080049633981</v>
          </cell>
          <cell r="ME121">
            <v>215.6724505072832</v>
          </cell>
          <cell r="MF121">
            <v>211.48991222798824</v>
          </cell>
          <cell r="MG121">
            <v>206.0490590840578</v>
          </cell>
          <cell r="MH121">
            <v>221.24185242891312</v>
          </cell>
          <cell r="MI121">
            <v>230.48795841515062</v>
          </cell>
          <cell r="MJ121">
            <v>234.91087245762347</v>
          </cell>
          <cell r="MK121">
            <v>233.72676054596903</v>
          </cell>
          <cell r="ML121">
            <v>234.00162500560285</v>
          </cell>
          <cell r="MM121">
            <v>232.62416737139225</v>
          </cell>
          <cell r="MN121">
            <v>232.0629422199726</v>
          </cell>
          <cell r="MO121">
            <v>229.99257532060147</v>
          </cell>
          <cell r="MP121">
            <v>234.46774496376514</v>
          </cell>
          <cell r="MQ121">
            <v>235.31115035891531</v>
          </cell>
          <cell r="MR121">
            <v>247.94237415790559</v>
          </cell>
          <cell r="MS121">
            <v>257.4225852352381</v>
          </cell>
          <cell r="MT121">
            <v>263.10276903033258</v>
          </cell>
          <cell r="MU121">
            <v>260.61644754946229</v>
          </cell>
          <cell r="MV121">
            <v>263.97752778589728</v>
          </cell>
          <cell r="MW121">
            <v>260.88504133701326</v>
          </cell>
          <cell r="MX121">
            <v>258.08727647602558</v>
          </cell>
          <cell r="MY121">
            <v>252.70703982889654</v>
          </cell>
          <cell r="MZ121">
            <v>247.68632171452046</v>
          </cell>
          <cell r="NA121">
            <v>253.73961049854756</v>
          </cell>
          <cell r="NB121">
            <v>255.5048046898842</v>
          </cell>
          <cell r="NC121">
            <v>255.94897729575635</v>
          </cell>
          <cell r="ND121">
            <v>259.66853095293044</v>
          </cell>
          <cell r="NE121">
            <v>273.39398703038694</v>
          </cell>
          <cell r="NF121">
            <v>284.5745953541994</v>
          </cell>
          <cell r="NG121">
            <v>290.34883923053741</v>
          </cell>
          <cell r="NH121">
            <v>280.41191420316693</v>
          </cell>
          <cell r="NI121">
            <v>268.84252421021461</v>
          </cell>
          <cell r="NJ121">
            <v>263.64518216550351</v>
          </cell>
          <cell r="NK121">
            <v>263.99111424207689</v>
          </cell>
          <cell r="NL121">
            <v>261.50792809724805</v>
          </cell>
          <cell r="NM121">
            <v>258.53562952995298</v>
          </cell>
          <cell r="NN121">
            <v>262.22801027476788</v>
          </cell>
          <cell r="NO121">
            <v>269.15710292637345</v>
          </cell>
          <cell r="NP121">
            <v>271.33407125115394</v>
          </cell>
          <cell r="NQ121">
            <v>276.20011278748512</v>
          </cell>
          <cell r="NR121">
            <v>273.51103957593438</v>
          </cell>
          <cell r="NS121">
            <v>274.56869293391702</v>
          </cell>
          <cell r="NT121">
            <v>274.28024201810359</v>
          </cell>
          <cell r="NU121">
            <v>273.48386666357516</v>
          </cell>
          <cell r="NV121">
            <v>275.18635413408276</v>
          </cell>
          <cell r="NW121">
            <v>273.41593438267705</v>
          </cell>
          <cell r="NX121">
            <v>273.25707735657693</v>
          </cell>
          <cell r="NY121">
            <v>278.73450942099089</v>
          </cell>
          <cell r="NZ121">
            <v>291.29675582706932</v>
          </cell>
          <cell r="OA121">
            <v>293.62213005781172</v>
          </cell>
          <cell r="OB121">
            <v>283.39152855455876</v>
          </cell>
          <cell r="OC121">
            <v>272.82962654292584</v>
          </cell>
          <cell r="OD121">
            <v>282.95049128472806</v>
          </cell>
          <cell r="OE121">
            <v>290.11473413944242</v>
          </cell>
          <cell r="OF121">
            <v>292.03983046889306</v>
          </cell>
          <cell r="OG121">
            <v>293.86146070897581</v>
          </cell>
          <cell r="OH121">
            <v>300.35892209887504</v>
          </cell>
          <cell r="OI121">
            <v>303.49530325233934</v>
          </cell>
          <cell r="OJ121">
            <v>300.03493737459183</v>
          </cell>
          <cell r="OK121">
            <v>301.83043981432917</v>
          </cell>
          <cell r="OL121">
            <v>307.06227055549618</v>
          </cell>
          <cell r="OM121">
            <v>308.57559275150294</v>
          </cell>
          <cell r="ON121">
            <v>306.75605273544789</v>
          </cell>
          <cell r="OO121">
            <v>302.27774775624277</v>
          </cell>
          <cell r="OP121">
            <v>305.3921815574169</v>
          </cell>
          <cell r="OQ121">
            <v>322.66161247372628</v>
          </cell>
          <cell r="OR121">
            <v>324.61074637949463</v>
          </cell>
          <cell r="OS121">
            <v>335.90004635274414</v>
          </cell>
          <cell r="OT121">
            <v>335.52485113978383</v>
          </cell>
          <cell r="OU121">
            <v>329.99411836266518</v>
          </cell>
          <cell r="OV121">
            <v>334.49228047013281</v>
          </cell>
          <cell r="OW121">
            <v>335.07963342189788</v>
          </cell>
          <cell r="OX121">
            <v>345.32068604528905</v>
          </cell>
          <cell r="OY121">
            <v>351.03431342482565</v>
          </cell>
          <cell r="OZ121">
            <v>351.52029051125049</v>
          </cell>
          <cell r="PA121">
            <v>354.52916799902914</v>
          </cell>
          <cell r="PB121">
            <v>346.65738431096077</v>
          </cell>
          <cell r="PC121">
            <v>337.25033107459541</v>
          </cell>
          <cell r="PD121">
            <v>336.99218840718271</v>
          </cell>
          <cell r="PE121">
            <v>335.90840724885464</v>
          </cell>
          <cell r="PF121">
            <v>330.65358404338355</v>
          </cell>
          <cell r="PG121">
            <v>331.20540318667889</v>
          </cell>
          <cell r="PH121">
            <v>328.79537488281727</v>
          </cell>
          <cell r="PI121">
            <v>325.2576707160473</v>
          </cell>
          <cell r="PJ121">
            <v>323.04516858279703</v>
          </cell>
          <cell r="PK121">
            <v>315.80776788711546</v>
          </cell>
          <cell r="PL121">
            <v>315.43048245012761</v>
          </cell>
          <cell r="PM121">
            <v>313.64856646656989</v>
          </cell>
          <cell r="PN121">
            <v>318.33693896055223</v>
          </cell>
          <cell r="PO121">
            <v>324.84694169461727</v>
          </cell>
          <cell r="PP121">
            <v>328.15681144237521</v>
          </cell>
          <cell r="PQ121">
            <v>325.37158792555334</v>
          </cell>
          <cell r="PR121">
            <v>323.81646124899385</v>
          </cell>
          <cell r="PS121">
            <v>316.47663957595825</v>
          </cell>
          <cell r="PT121">
            <v>310.30002757430077</v>
          </cell>
          <cell r="PU121">
            <v>301.50540997803211</v>
          </cell>
          <cell r="PV121">
            <v>304.28854327082632</v>
          </cell>
          <cell r="PW121">
            <v>299.53014827191828</v>
          </cell>
          <cell r="PX121">
            <v>287.90223200619221</v>
          </cell>
          <cell r="PY121">
            <v>283.41452101886273</v>
          </cell>
          <cell r="PZ121">
            <v>279.89353864431382</v>
          </cell>
          <cell r="QA121">
            <v>284.19208435714245</v>
          </cell>
          <cell r="QB121">
            <v>282.45301796615126</v>
          </cell>
          <cell r="QC121">
            <v>282.15620615422722</v>
          </cell>
          <cell r="QD121">
            <v>286.21751143991946</v>
          </cell>
          <cell r="QE121">
            <v>277.04456329464915</v>
          </cell>
          <cell r="QF121">
            <v>274.36280586719511</v>
          </cell>
          <cell r="QG121">
            <v>265.40933124482632</v>
          </cell>
          <cell r="QH121">
            <v>254.07509145498275</v>
          </cell>
          <cell r="QI121">
            <v>251.54592038154601</v>
          </cell>
          <cell r="QJ121">
            <v>248.72620816826822</v>
          </cell>
          <cell r="QK121">
            <v>245.2313535940647</v>
          </cell>
          <cell r="QL121">
            <v>240.99446949005127</v>
          </cell>
          <cell r="QM121">
            <v>245.23553404211998</v>
          </cell>
          <cell r="QN121">
            <v>250.94393586158751</v>
          </cell>
          <cell r="QO121">
            <v>251.7821156966686</v>
          </cell>
          <cell r="QP121">
            <v>253.27662587642669</v>
          </cell>
          <cell r="QQ121">
            <v>256.84881873965264</v>
          </cell>
          <cell r="QR121">
            <v>260.98014653027059</v>
          </cell>
          <cell r="QS121">
            <v>263.48423491537568</v>
          </cell>
          <cell r="QT121">
            <v>263.72774601459503</v>
          </cell>
          <cell r="QU121">
            <v>262.54154387891293</v>
          </cell>
          <cell r="QV121">
            <v>251.41528137981891</v>
          </cell>
          <cell r="QW121">
            <v>251.67342404723166</v>
          </cell>
          <cell r="QX121">
            <v>248.08241916775702</v>
          </cell>
          <cell r="QY121">
            <v>243.101415309906</v>
          </cell>
          <cell r="QZ121">
            <v>243.50691877126695</v>
          </cell>
          <cell r="RA121">
            <v>245.90440573096274</v>
          </cell>
          <cell r="RB121">
            <v>242.35416022002698</v>
          </cell>
          <cell r="RC121">
            <v>241.68528853118417</v>
          </cell>
          <cell r="RD121">
            <v>242.18380696177482</v>
          </cell>
          <cell r="RE121">
            <v>240.25139484822751</v>
          </cell>
          <cell r="RF121">
            <v>240.23467305600644</v>
          </cell>
          <cell r="RG121">
            <v>232.25315260648728</v>
          </cell>
          <cell r="RH121">
            <v>232.27300973474982</v>
          </cell>
          <cell r="RI121">
            <v>232.39006228029729</v>
          </cell>
          <cell r="RJ121">
            <v>226.64508154034613</v>
          </cell>
          <cell r="RK121">
            <v>226.5813297075033</v>
          </cell>
          <cell r="RL121">
            <v>229.90269568741323</v>
          </cell>
          <cell r="RM121">
            <v>234.95372205018998</v>
          </cell>
          <cell r="RN121">
            <v>231.91035586595535</v>
          </cell>
          <cell r="RO121">
            <v>234.25036166489124</v>
          </cell>
          <cell r="RP121">
            <v>229.93091371178627</v>
          </cell>
          <cell r="RQ121">
            <v>230.49422908723352</v>
          </cell>
          <cell r="RR121">
            <v>231.14428875982762</v>
          </cell>
          <cell r="RS121">
            <v>231.70969435930252</v>
          </cell>
          <cell r="RT121">
            <v>230.95616859734056</v>
          </cell>
          <cell r="RU121">
            <v>229.76578601360322</v>
          </cell>
          <cell r="RV121">
            <v>228.65274171888828</v>
          </cell>
          <cell r="RW121">
            <v>232.48934792160989</v>
          </cell>
          <cell r="RX121">
            <v>232.50920504987241</v>
          </cell>
          <cell r="RY121">
            <v>235.18782714128494</v>
          </cell>
          <cell r="RZ121">
            <v>239.84380116283896</v>
          </cell>
          <cell r="SA121">
            <v>240.22631215989588</v>
          </cell>
          <cell r="SB121">
            <v>239.29198201954364</v>
          </cell>
          <cell r="SC121">
            <v>242.91120492339132</v>
          </cell>
          <cell r="SD121">
            <v>243.63128710091115</v>
          </cell>
          <cell r="SE121">
            <v>246.93384106457233</v>
          </cell>
          <cell r="SF121">
            <v>247.35084075808527</v>
          </cell>
          <cell r="SG121">
            <v>247.06866051435469</v>
          </cell>
          <cell r="SH121">
            <v>246.17927019059658</v>
          </cell>
          <cell r="SI121">
            <v>243.40554290592669</v>
          </cell>
          <cell r="SJ121">
            <v>240.91399586498736</v>
          </cell>
          <cell r="SK121">
            <v>236.47226980626581</v>
          </cell>
          <cell r="SL121">
            <v>238.19461440503599</v>
          </cell>
          <cell r="SM121">
            <v>234.91714312970637</v>
          </cell>
          <cell r="SN121">
            <v>238.60011786639689</v>
          </cell>
          <cell r="SO121">
            <v>237.78702071964742</v>
          </cell>
          <cell r="SP121">
            <v>236.94988599658012</v>
          </cell>
          <cell r="SQ121">
            <v>238.02844159483908</v>
          </cell>
          <cell r="SR121">
            <v>241.9392507505417</v>
          </cell>
          <cell r="TJ121" t="str">
            <v>UTILS</v>
          </cell>
        </row>
        <row r="122">
          <cell r="A122" t="str">
            <v>XS2207430120 Corp</v>
          </cell>
          <cell r="B122" t="str">
            <v>TENN 2.374 PERP nc-25</v>
          </cell>
          <cell r="C122" t="str">
            <v>XS2207430120</v>
          </cell>
          <cell r="D122">
            <v>222.52796133947373</v>
          </cell>
          <cell r="E122">
            <v>219.81192435455324</v>
          </cell>
          <cell r="F122">
            <v>217.05987361955644</v>
          </cell>
          <cell r="G122">
            <v>219.61384872913359</v>
          </cell>
          <cell r="H122">
            <v>223.20822106313705</v>
          </cell>
          <cell r="I122">
            <v>235.58594688796998</v>
          </cell>
          <cell r="J122">
            <v>237.21857022476195</v>
          </cell>
          <cell r="K122">
            <v>247.53951076745986</v>
          </cell>
          <cell r="L122">
            <v>251.51502862310412</v>
          </cell>
          <cell r="M122">
            <v>257.15318127393721</v>
          </cell>
          <cell r="N122">
            <v>257.6223604068756</v>
          </cell>
          <cell r="O122">
            <v>257.26222290611264</v>
          </cell>
          <cell r="P122">
            <v>257.7023909626007</v>
          </cell>
          <cell r="Q122">
            <v>253.22668213367461</v>
          </cell>
          <cell r="R122">
            <v>254.48016071271897</v>
          </cell>
          <cell r="S122">
            <v>253.24068748092651</v>
          </cell>
          <cell r="T122">
            <v>252.67747244501112</v>
          </cell>
          <cell r="U122">
            <v>255.37850370073318</v>
          </cell>
          <cell r="V122">
            <v>257.92547613668444</v>
          </cell>
          <cell r="W122">
            <v>255.79466259050369</v>
          </cell>
          <cell r="X122">
            <v>261.52885190820689</v>
          </cell>
          <cell r="Y122">
            <v>264.64604205369949</v>
          </cell>
          <cell r="TJ122" t="str">
            <v>UTILS</v>
          </cell>
        </row>
        <row r="123">
          <cell r="A123" t="str">
            <v>XS1205618470 Corp</v>
          </cell>
          <cell r="B123" t="str">
            <v>VATFAL 3 03/19/77 nc-27</v>
          </cell>
          <cell r="C123" t="str">
            <v>XS1205618470</v>
          </cell>
          <cell r="D123">
            <v>242.7159666826725</v>
          </cell>
          <cell r="E123">
            <v>239.91875962364674</v>
          </cell>
          <cell r="F123">
            <v>239.63573867344857</v>
          </cell>
          <cell r="G123">
            <v>242.43594595456125</v>
          </cell>
          <cell r="H123">
            <v>245.02913791167737</v>
          </cell>
          <cell r="I123">
            <v>251.52861902594566</v>
          </cell>
          <cell r="J123">
            <v>250.59855017900469</v>
          </cell>
          <cell r="K123">
            <v>252.63770112407207</v>
          </cell>
          <cell r="L123">
            <v>251.93264893364906</v>
          </cell>
          <cell r="M123">
            <v>255.5419161041975</v>
          </cell>
          <cell r="N123">
            <v>253.48576390063764</v>
          </cell>
          <cell r="O123">
            <v>253.248746355772</v>
          </cell>
          <cell r="P123">
            <v>254.51384000241757</v>
          </cell>
          <cell r="Q123">
            <v>250.49954285013675</v>
          </cell>
          <cell r="R123">
            <v>249.75548777258396</v>
          </cell>
          <cell r="S123">
            <v>248.60240241718293</v>
          </cell>
          <cell r="T123">
            <v>247.09429078149796</v>
          </cell>
          <cell r="U123">
            <v>261.59236397945881</v>
          </cell>
          <cell r="V123">
            <v>250.17151856863498</v>
          </cell>
          <cell r="W123">
            <v>249.44146452748777</v>
          </cell>
          <cell r="X123">
            <v>256.6129953892231</v>
          </cell>
          <cell r="Y123">
            <v>258.02409984409809</v>
          </cell>
          <cell r="Z123">
            <v>260.36427307188512</v>
          </cell>
          <cell r="AA123">
            <v>260.91531386184693</v>
          </cell>
          <cell r="AB123">
            <v>264.48157784914969</v>
          </cell>
          <cell r="AC123">
            <v>263.58651159322261</v>
          </cell>
          <cell r="AD123">
            <v>268.07984420537952</v>
          </cell>
          <cell r="AE123">
            <v>267.06776928806306</v>
          </cell>
          <cell r="AF123">
            <v>265.24063403713706</v>
          </cell>
          <cell r="AG123">
            <v>263.89953476428985</v>
          </cell>
          <cell r="AH123">
            <v>264.79760124230387</v>
          </cell>
          <cell r="AI123">
            <v>267.3067869809866</v>
          </cell>
          <cell r="AJ123">
            <v>267.48580023217204</v>
          </cell>
          <cell r="AK123">
            <v>266.91075766551495</v>
          </cell>
          <cell r="AL123">
            <v>271.44009294271473</v>
          </cell>
          <cell r="AM123">
            <v>271.5431005676985</v>
          </cell>
          <cell r="AN123">
            <v>269.52995154738426</v>
          </cell>
          <cell r="AO123">
            <v>268.39386745047574</v>
          </cell>
          <cell r="AP123">
            <v>267.07176958417892</v>
          </cell>
          <cell r="AQ123">
            <v>264.92261049592497</v>
          </cell>
          <cell r="AR123">
            <v>266.6467381218672</v>
          </cell>
          <cell r="AS123">
            <v>262.75845029723644</v>
          </cell>
          <cell r="AT123">
            <v>263.51150604104998</v>
          </cell>
          <cell r="AU123">
            <v>259.07317750048634</v>
          </cell>
          <cell r="AV123">
            <v>256.74100486493109</v>
          </cell>
          <cell r="AW123">
            <v>267.4247957164049</v>
          </cell>
          <cell r="AX123">
            <v>265.3726438089609</v>
          </cell>
          <cell r="AY123">
            <v>266.47572546291354</v>
          </cell>
          <cell r="AZ123">
            <v>255.89794245851039</v>
          </cell>
          <cell r="BA123">
            <v>249.36245867919922</v>
          </cell>
          <cell r="BB123">
            <v>247.78534193551539</v>
          </cell>
          <cell r="BC123">
            <v>251.46861458420753</v>
          </cell>
          <cell r="BD123">
            <v>260.7733033497334</v>
          </cell>
          <cell r="BE123">
            <v>266.85375344586373</v>
          </cell>
          <cell r="BF123">
            <v>272.56117592918872</v>
          </cell>
          <cell r="BG123">
            <v>273.32823270940781</v>
          </cell>
          <cell r="BH123">
            <v>274.80434197616574</v>
          </cell>
          <cell r="BI123">
            <v>272.28815571928021</v>
          </cell>
          <cell r="BJ123">
            <v>271.13707051193717</v>
          </cell>
          <cell r="BK123">
            <v>277.80456406307218</v>
          </cell>
          <cell r="BL123">
            <v>282.10388231360918</v>
          </cell>
          <cell r="BM123">
            <v>284.65307101345064</v>
          </cell>
          <cell r="BN123">
            <v>285.34512224149705</v>
          </cell>
          <cell r="BO123">
            <v>286.39820019400122</v>
          </cell>
          <cell r="BP123">
            <v>290.76852370059493</v>
          </cell>
          <cell r="BQ123">
            <v>296.40894122397901</v>
          </cell>
          <cell r="BR123">
            <v>299.89319914090629</v>
          </cell>
          <cell r="BS123">
            <v>300.61425251579283</v>
          </cell>
          <cell r="BT123">
            <v>297.88605056476592</v>
          </cell>
          <cell r="BU123">
            <v>296.7959698731899</v>
          </cell>
          <cell r="BV123">
            <v>296.43594322276113</v>
          </cell>
          <cell r="BW123">
            <v>294.03576555323599</v>
          </cell>
          <cell r="BX123">
            <v>297.28300592529774</v>
          </cell>
          <cell r="BY123">
            <v>297.43101688158509</v>
          </cell>
          <cell r="BZ123">
            <v>301.81634149861333</v>
          </cell>
          <cell r="CA123">
            <v>300.37923511898521</v>
          </cell>
          <cell r="CB123">
            <v>295.06584180307385</v>
          </cell>
          <cell r="CC123">
            <v>289.07039799940583</v>
          </cell>
          <cell r="CD123">
            <v>287.2862659317255</v>
          </cell>
          <cell r="CE123">
            <v>285.45213016259669</v>
          </cell>
          <cell r="CF123">
            <v>290.33749179410933</v>
          </cell>
          <cell r="CG123">
            <v>290.66051570546625</v>
          </cell>
          <cell r="CH123">
            <v>291.49257729756835</v>
          </cell>
          <cell r="CI123">
            <v>295.94290672647952</v>
          </cell>
          <cell r="CJ123">
            <v>290.57650948703292</v>
          </cell>
          <cell r="CK123">
            <v>292.94168456554416</v>
          </cell>
          <cell r="CL123">
            <v>290.65451526129243</v>
          </cell>
          <cell r="CM123">
            <v>288.79237741935253</v>
          </cell>
          <cell r="CN123">
            <v>287.33226933705805</v>
          </cell>
          <cell r="CO123">
            <v>308.49883616018298</v>
          </cell>
          <cell r="CP123">
            <v>325.09506467092041</v>
          </cell>
          <cell r="CQ123">
            <v>332.15158701932432</v>
          </cell>
          <cell r="CR123">
            <v>347.99175956416133</v>
          </cell>
          <cell r="CS123">
            <v>353.50716783392431</v>
          </cell>
          <cell r="CT123">
            <v>354.47523949396611</v>
          </cell>
          <cell r="CU123">
            <v>356.48238807010654</v>
          </cell>
          <cell r="CV123">
            <v>358.24951887929438</v>
          </cell>
          <cell r="CW123">
            <v>365.88808431255819</v>
          </cell>
          <cell r="CX123">
            <v>366.29111414623259</v>
          </cell>
          <cell r="CY123">
            <v>369.05431868827344</v>
          </cell>
          <cell r="CZ123">
            <v>370.53542832517621</v>
          </cell>
          <cell r="DA123">
            <v>401.09369035434725</v>
          </cell>
          <cell r="DB123">
            <v>412.14250822639468</v>
          </cell>
          <cell r="DC123">
            <v>400.26862928044795</v>
          </cell>
          <cell r="DD123">
            <v>400.8896752524376</v>
          </cell>
          <cell r="DE123">
            <v>410.51838800334929</v>
          </cell>
          <cell r="DF123">
            <v>376.34785858154294</v>
          </cell>
          <cell r="DG123">
            <v>342.69436743271348</v>
          </cell>
          <cell r="DH123">
            <v>291.24555901241303</v>
          </cell>
          <cell r="DI123">
            <v>288.03732152748108</v>
          </cell>
          <cell r="DJ123">
            <v>261.3753479151726</v>
          </cell>
          <cell r="DK123">
            <v>260.58428935825822</v>
          </cell>
          <cell r="DL123">
            <v>267.97783665442472</v>
          </cell>
          <cell r="DM123">
            <v>232.77823105680943</v>
          </cell>
          <cell r="DN123">
            <v>221.59340311682223</v>
          </cell>
          <cell r="DO123">
            <v>215.57795783257487</v>
          </cell>
          <cell r="DP123">
            <v>215.38894384109972</v>
          </cell>
          <cell r="DQ123">
            <v>222.92050135326386</v>
          </cell>
          <cell r="DR123">
            <v>221.21037476372717</v>
          </cell>
          <cell r="DS123">
            <v>206.50428616774082</v>
          </cell>
          <cell r="DT123">
            <v>196.56455039381981</v>
          </cell>
          <cell r="DU123">
            <v>191.36416544318197</v>
          </cell>
          <cell r="DV123">
            <v>187.26886229455471</v>
          </cell>
          <cell r="DW123">
            <v>176.05503220772744</v>
          </cell>
          <cell r="DX123">
            <v>178.24219410908225</v>
          </cell>
          <cell r="DY123">
            <v>178.59822046339514</v>
          </cell>
          <cell r="DZ123">
            <v>181.0223999096155</v>
          </cell>
          <cell r="EA123">
            <v>182.5165105088949</v>
          </cell>
          <cell r="EB123">
            <v>187.98291515123844</v>
          </cell>
          <cell r="EC123">
            <v>191.40116818225383</v>
          </cell>
          <cell r="ED123">
            <v>190.21008001375199</v>
          </cell>
          <cell r="EE123">
            <v>192.26923243939876</v>
          </cell>
          <cell r="EF123">
            <v>194.00436087965966</v>
          </cell>
          <cell r="EG123">
            <v>191.35816499900818</v>
          </cell>
          <cell r="EH123">
            <v>188.862980296731</v>
          </cell>
          <cell r="EI123">
            <v>190.01106528198721</v>
          </cell>
          <cell r="EJ123">
            <v>194.10036798644066</v>
          </cell>
          <cell r="EK123">
            <v>199.05773494803907</v>
          </cell>
          <cell r="EL123">
            <v>199.1047384274006</v>
          </cell>
          <cell r="EM123">
            <v>195.56047606873511</v>
          </cell>
          <cell r="EN123">
            <v>192.74626775121689</v>
          </cell>
          <cell r="EO123">
            <v>193.13029617834093</v>
          </cell>
          <cell r="EP123">
            <v>195.81949524223805</v>
          </cell>
          <cell r="EQ123">
            <v>188.08192248010636</v>
          </cell>
          <cell r="ER123">
            <v>186.06977353382112</v>
          </cell>
          <cell r="ES123">
            <v>181.93646757209302</v>
          </cell>
          <cell r="ET123">
            <v>181.56343995928765</v>
          </cell>
          <cell r="EU123">
            <v>179.05925459074973</v>
          </cell>
          <cell r="EV123">
            <v>180.22334076046945</v>
          </cell>
          <cell r="EW123">
            <v>182.82353323578835</v>
          </cell>
          <cell r="EX123">
            <v>184.75067588961124</v>
          </cell>
          <cell r="EY123">
            <v>182.85853582680224</v>
          </cell>
          <cell r="EZ123">
            <v>182.56251391422748</v>
          </cell>
          <cell r="FA123">
            <v>185.33271897447108</v>
          </cell>
          <cell r="FB123">
            <v>185.0306966177225</v>
          </cell>
          <cell r="FC123">
            <v>188.74697170937063</v>
          </cell>
          <cell r="FD123">
            <v>191.2231550050974</v>
          </cell>
          <cell r="FE123">
            <v>189.86805469584468</v>
          </cell>
          <cell r="FF123">
            <v>188.44194913053514</v>
          </cell>
          <cell r="FG123">
            <v>183.46158046627045</v>
          </cell>
          <cell r="FH123">
            <v>179.47528538680075</v>
          </cell>
          <cell r="FI123">
            <v>179.86331411004065</v>
          </cell>
          <cell r="FJ123">
            <v>185.13170409464837</v>
          </cell>
          <cell r="FK123">
            <v>184.66566959714888</v>
          </cell>
          <cell r="FL123">
            <v>185.08670076334477</v>
          </cell>
          <cell r="FM123">
            <v>186.11977723526954</v>
          </cell>
          <cell r="FN123">
            <v>186.13677849376199</v>
          </cell>
          <cell r="FO123">
            <v>186.69381972789765</v>
          </cell>
          <cell r="FP123">
            <v>190.23908216059206</v>
          </cell>
          <cell r="FQ123">
            <v>190.24508260476588</v>
          </cell>
          <cell r="FR123">
            <v>191.02814056944848</v>
          </cell>
          <cell r="FS123">
            <v>193.42631809091569</v>
          </cell>
          <cell r="FT123">
            <v>196.99758244836332</v>
          </cell>
          <cell r="FU123">
            <v>194.88342595112323</v>
          </cell>
          <cell r="FV123">
            <v>195.56647651290893</v>
          </cell>
          <cell r="FW123">
            <v>198.75271236920358</v>
          </cell>
          <cell r="FX123">
            <v>202.00695325946808</v>
          </cell>
          <cell r="FY123">
            <v>206.89531511306762</v>
          </cell>
          <cell r="FZ123">
            <v>209.50150803256034</v>
          </cell>
          <cell r="GA123">
            <v>202.51199064409735</v>
          </cell>
          <cell r="GB123">
            <v>207.53836271369457</v>
          </cell>
          <cell r="GC123">
            <v>208.57443940770625</v>
          </cell>
          <cell r="GD123">
            <v>209.66352002525329</v>
          </cell>
          <cell r="GE123">
            <v>209.11947975349429</v>
          </cell>
          <cell r="GF123">
            <v>209.52750995731353</v>
          </cell>
          <cell r="GG123">
            <v>214.77489838731287</v>
          </cell>
          <cell r="GH123">
            <v>212.87675788033008</v>
          </cell>
          <cell r="GI123">
            <v>213.77282421028613</v>
          </cell>
          <cell r="GJ123">
            <v>209.3494967801571</v>
          </cell>
          <cell r="GK123">
            <v>208.30441941988468</v>
          </cell>
          <cell r="GL123">
            <v>206.85931244802475</v>
          </cell>
          <cell r="GM123">
            <v>207.12133184361457</v>
          </cell>
          <cell r="GN123">
            <v>204.18911479067802</v>
          </cell>
          <cell r="GO123">
            <v>200.23682222819329</v>
          </cell>
          <cell r="GP123">
            <v>198.93472584247587</v>
          </cell>
          <cell r="GQ123">
            <v>198.28267757558822</v>
          </cell>
          <cell r="GR123">
            <v>193.77634400105475</v>
          </cell>
          <cell r="GS123">
            <v>198.51069445419313</v>
          </cell>
          <cell r="GT123">
            <v>195.69248584055902</v>
          </cell>
          <cell r="GU123">
            <v>199.16974323928358</v>
          </cell>
          <cell r="GV123">
            <v>202.26197213685515</v>
          </cell>
          <cell r="GW123">
            <v>202.86401670229435</v>
          </cell>
          <cell r="GX123">
            <v>199.08673709487914</v>
          </cell>
          <cell r="GY123">
            <v>198.36668379402161</v>
          </cell>
          <cell r="GZ123">
            <v>195.98750767910482</v>
          </cell>
          <cell r="HA123">
            <v>198.61870244932177</v>
          </cell>
          <cell r="HB123">
            <v>202.7690096695423</v>
          </cell>
          <cell r="HC123">
            <v>203.2380443891287</v>
          </cell>
          <cell r="HD123">
            <v>200.15681630587576</v>
          </cell>
          <cell r="HE123">
            <v>200.29282637381553</v>
          </cell>
          <cell r="HF123">
            <v>204.56314247751237</v>
          </cell>
          <cell r="HG123">
            <v>206.82330978298185</v>
          </cell>
          <cell r="HH123">
            <v>205.37820281112195</v>
          </cell>
          <cell r="HI123">
            <v>209.70552313446998</v>
          </cell>
          <cell r="HJ123">
            <v>213.04077002108099</v>
          </cell>
          <cell r="HK123">
            <v>211.71367178463936</v>
          </cell>
          <cell r="HL123">
            <v>218.27115719258785</v>
          </cell>
          <cell r="HM123">
            <v>224.19759588825704</v>
          </cell>
          <cell r="HN123">
            <v>228.08888393497466</v>
          </cell>
          <cell r="HO123">
            <v>224.83264289665223</v>
          </cell>
          <cell r="HP123">
            <v>225.85271840620041</v>
          </cell>
          <cell r="HQ123">
            <v>226.37375697529316</v>
          </cell>
          <cell r="HR123">
            <v>220.78934359753131</v>
          </cell>
          <cell r="HS123">
            <v>219.677261277318</v>
          </cell>
          <cell r="HT123">
            <v>220.79634411573412</v>
          </cell>
          <cell r="HU123">
            <v>221.20537439358233</v>
          </cell>
          <cell r="HV123">
            <v>222.35145923078062</v>
          </cell>
          <cell r="HW123">
            <v>223.45754110682012</v>
          </cell>
          <cell r="HX123">
            <v>224.51161913335324</v>
          </cell>
          <cell r="HY123">
            <v>223.22952422821521</v>
          </cell>
          <cell r="HZ123">
            <v>218.50217429327964</v>
          </cell>
          <cell r="IA123">
            <v>220.77634263515472</v>
          </cell>
          <cell r="IB123">
            <v>221.2683790574074</v>
          </cell>
          <cell r="IC123">
            <v>216.78704733359811</v>
          </cell>
          <cell r="ID123">
            <v>214.64488876354693</v>
          </cell>
          <cell r="IE123">
            <v>209.47050573766234</v>
          </cell>
          <cell r="IF123">
            <v>216.00498944294452</v>
          </cell>
          <cell r="IG123">
            <v>232.96424482619761</v>
          </cell>
          <cell r="IH123">
            <v>232.28119426441194</v>
          </cell>
          <cell r="II123">
            <v>233.08325363564492</v>
          </cell>
          <cell r="IJ123">
            <v>236.06647446405887</v>
          </cell>
          <cell r="IK123">
            <v>232.32219729959965</v>
          </cell>
          <cell r="IL123">
            <v>241.87990479445457</v>
          </cell>
          <cell r="IM123">
            <v>245.66518499410151</v>
          </cell>
          <cell r="IN123">
            <v>244.79112029278278</v>
          </cell>
          <cell r="IO123">
            <v>244.42709334623814</v>
          </cell>
          <cell r="IP123">
            <v>244.7881200706959</v>
          </cell>
          <cell r="IQ123">
            <v>247.06828885674477</v>
          </cell>
          <cell r="IR123">
            <v>244.63610881829263</v>
          </cell>
          <cell r="IS123">
            <v>241.02084120357034</v>
          </cell>
          <cell r="IT123">
            <v>241.5068771816492</v>
          </cell>
          <cell r="IU123">
            <v>240.63781285047531</v>
          </cell>
          <cell r="IV123">
            <v>250.6745558052063</v>
          </cell>
          <cell r="IW123">
            <v>258.19911279916766</v>
          </cell>
          <cell r="IX123">
            <v>258.98417091190811</v>
          </cell>
          <cell r="IY123">
            <v>267.34478979408738</v>
          </cell>
          <cell r="IZ123">
            <v>267.69481570422653</v>
          </cell>
          <cell r="JA123">
            <v>257.95809495818617</v>
          </cell>
          <cell r="JB123">
            <v>252.91372155606749</v>
          </cell>
          <cell r="JC123">
            <v>250.20752123367785</v>
          </cell>
          <cell r="JD123">
            <v>251.37860792160035</v>
          </cell>
          <cell r="JE123">
            <v>251.93364900767801</v>
          </cell>
          <cell r="JF123">
            <v>258.27811864745621</v>
          </cell>
          <cell r="JG123">
            <v>256.71300279211999</v>
          </cell>
          <cell r="JH123">
            <v>257.80008326160907</v>
          </cell>
          <cell r="JI123">
            <v>250.78156372630596</v>
          </cell>
          <cell r="JJ123">
            <v>242.95498437559607</v>
          </cell>
          <cell r="JK123">
            <v>239.56473341739178</v>
          </cell>
          <cell r="JL123">
            <v>236.44550252103807</v>
          </cell>
          <cell r="JM123">
            <v>231.33012386286256</v>
          </cell>
          <cell r="JN123">
            <v>230.43205738484858</v>
          </cell>
          <cell r="JO123">
            <v>229.74400645291806</v>
          </cell>
          <cell r="JP123">
            <v>234.2793421742916</v>
          </cell>
          <cell r="JQ123">
            <v>236.49450614845753</v>
          </cell>
          <cell r="JR123">
            <v>238.25863673555853</v>
          </cell>
          <cell r="JS123">
            <v>236.76052584016324</v>
          </cell>
          <cell r="JT123">
            <v>236.19848423588277</v>
          </cell>
          <cell r="JU123">
            <v>232.7092259488106</v>
          </cell>
          <cell r="JV123">
            <v>228.31090036940574</v>
          </cell>
          <cell r="JW123">
            <v>227.2038184193373</v>
          </cell>
          <cell r="JX123">
            <v>224.15459270501137</v>
          </cell>
          <cell r="JY123">
            <v>225.03265770244599</v>
          </cell>
          <cell r="JZ123">
            <v>232.9722454184294</v>
          </cell>
          <cell r="KA123">
            <v>236.56051103436948</v>
          </cell>
          <cell r="KB123">
            <v>237.54358380484581</v>
          </cell>
          <cell r="KC123">
            <v>234.72737533926966</v>
          </cell>
          <cell r="KD123">
            <v>239.76774844527245</v>
          </cell>
          <cell r="KE123">
            <v>241.15985149359702</v>
          </cell>
          <cell r="KF123">
            <v>241.79389842796326</v>
          </cell>
          <cell r="KG123">
            <v>245.2591549383402</v>
          </cell>
          <cell r="KH123">
            <v>249.41746275079251</v>
          </cell>
          <cell r="KI123">
            <v>253.00372821867467</v>
          </cell>
          <cell r="KJ123">
            <v>252.91072133398055</v>
          </cell>
          <cell r="KK123">
            <v>253.38475642371179</v>
          </cell>
          <cell r="KL123">
            <v>249.83349354684353</v>
          </cell>
          <cell r="KM123">
            <v>247.89334993064404</v>
          </cell>
          <cell r="KN123">
            <v>249.92350020945074</v>
          </cell>
          <cell r="KO123">
            <v>253.06773295652866</v>
          </cell>
          <cell r="KP123">
            <v>266.28471132338046</v>
          </cell>
          <cell r="KQ123">
            <v>275.22437306833268</v>
          </cell>
          <cell r="KR123">
            <v>279.20466770362856</v>
          </cell>
          <cell r="KS123">
            <v>280.67477652621267</v>
          </cell>
          <cell r="KT123">
            <v>280.94579658806327</v>
          </cell>
          <cell r="KU123">
            <v>278.88864431047438</v>
          </cell>
          <cell r="KV123">
            <v>284.29404443705084</v>
          </cell>
          <cell r="KW123">
            <v>290.95653761804107</v>
          </cell>
          <cell r="KX123">
            <v>290.92853554522992</v>
          </cell>
          <cell r="KY123">
            <v>294.97783528852466</v>
          </cell>
          <cell r="KZ123">
            <v>297.74404005265234</v>
          </cell>
          <cell r="LA123">
            <v>302.32437910532951</v>
          </cell>
          <cell r="LB123">
            <v>299.25815213251116</v>
          </cell>
          <cell r="LC123">
            <v>294.09176969885823</v>
          </cell>
          <cell r="LD123">
            <v>295.91090435755251</v>
          </cell>
          <cell r="LE123">
            <v>293.85875245010851</v>
          </cell>
          <cell r="LF123">
            <v>292.77667235076427</v>
          </cell>
          <cell r="LG123">
            <v>291.31156389832501</v>
          </cell>
          <cell r="LH123">
            <v>292.40464481198785</v>
          </cell>
          <cell r="LI123">
            <v>280.61677223253253</v>
          </cell>
          <cell r="LJ123">
            <v>277.12751394546035</v>
          </cell>
          <cell r="LK123">
            <v>276.45346404993535</v>
          </cell>
          <cell r="LL123">
            <v>276.65547900378704</v>
          </cell>
          <cell r="LM123">
            <v>275.44438935470578</v>
          </cell>
          <cell r="LN123">
            <v>278.60862358236312</v>
          </cell>
          <cell r="LO123">
            <v>277.93857398295404</v>
          </cell>
          <cell r="LP123">
            <v>278.61762424862383</v>
          </cell>
          <cell r="LQ123">
            <v>273.28422945213316</v>
          </cell>
          <cell r="LR123">
            <v>274.09028911948201</v>
          </cell>
          <cell r="LS123">
            <v>269.26593200373645</v>
          </cell>
          <cell r="LT123">
            <v>262.56343586158749</v>
          </cell>
          <cell r="LU123">
            <v>255.11488449382782</v>
          </cell>
          <cell r="LV123">
            <v>254.46383630096912</v>
          </cell>
          <cell r="LW123">
            <v>254.58584533250334</v>
          </cell>
          <cell r="LX123">
            <v>256.42698161983492</v>
          </cell>
          <cell r="LY123">
            <v>259.05517616796493</v>
          </cell>
          <cell r="LZ123">
            <v>260.44327892017361</v>
          </cell>
          <cell r="MA123">
            <v>259.21118771648406</v>
          </cell>
          <cell r="MB123">
            <v>258.11510658073428</v>
          </cell>
          <cell r="MC123">
            <v>256.20596525943279</v>
          </cell>
          <cell r="MD123">
            <v>257.48205972039699</v>
          </cell>
          <cell r="ME123">
            <v>253.121736954093</v>
          </cell>
          <cell r="MF123">
            <v>253.8197886263132</v>
          </cell>
          <cell r="MG123">
            <v>254.47783733737469</v>
          </cell>
          <cell r="MH123">
            <v>259.50520948100092</v>
          </cell>
          <cell r="MI123">
            <v>267.54580467391014</v>
          </cell>
          <cell r="MJ123">
            <v>270.76904326927666</v>
          </cell>
          <cell r="MK123">
            <v>268.28585945534707</v>
          </cell>
          <cell r="ML123">
            <v>268.00983902335167</v>
          </cell>
          <cell r="MM123">
            <v>268.78889669191835</v>
          </cell>
          <cell r="MN123">
            <v>268.22085464346412</v>
          </cell>
          <cell r="MO123">
            <v>267.15377565455441</v>
          </cell>
          <cell r="MP123">
            <v>272.04513773024081</v>
          </cell>
          <cell r="MQ123">
            <v>271.51409842085843</v>
          </cell>
          <cell r="MR123">
            <v>275.84141874420646</v>
          </cell>
          <cell r="MS123">
            <v>279.76270901179316</v>
          </cell>
          <cell r="MT123">
            <v>285.09510373425485</v>
          </cell>
          <cell r="MU123">
            <v>278.61062373042103</v>
          </cell>
          <cell r="MV123">
            <v>281.58284374451637</v>
          </cell>
          <cell r="MW123">
            <v>278.55461958479879</v>
          </cell>
          <cell r="MX123">
            <v>274.50932013761997</v>
          </cell>
          <cell r="MY123">
            <v>269.25993155956269</v>
          </cell>
          <cell r="MZ123">
            <v>262.94346399259564</v>
          </cell>
          <cell r="NA123">
            <v>266.85575359392169</v>
          </cell>
          <cell r="NB123">
            <v>268.79689728415013</v>
          </cell>
          <cell r="NC123">
            <v>266.9987641800642</v>
          </cell>
          <cell r="ND123">
            <v>274.48631843495372</v>
          </cell>
          <cell r="NE123">
            <v>283.29697063016891</v>
          </cell>
          <cell r="NF123">
            <v>288.54535913419721</v>
          </cell>
          <cell r="NG123">
            <v>291.00154094934464</v>
          </cell>
          <cell r="NH123">
            <v>287.52628369867801</v>
          </cell>
          <cell r="NI123">
            <v>281.18181405889987</v>
          </cell>
          <cell r="NJ123">
            <v>276.3584570171833</v>
          </cell>
          <cell r="NK123">
            <v>275.79941563498971</v>
          </cell>
          <cell r="NL123">
            <v>271.76411692810063</v>
          </cell>
          <cell r="NM123">
            <v>268.67988862276081</v>
          </cell>
          <cell r="NN123">
            <v>271.1610722886324</v>
          </cell>
          <cell r="NO123">
            <v>275.44338928067685</v>
          </cell>
          <cell r="NP123">
            <v>277.30352697455885</v>
          </cell>
          <cell r="NQ123">
            <v>279.09465956044198</v>
          </cell>
          <cell r="NR123">
            <v>276.31345368587972</v>
          </cell>
          <cell r="NS123">
            <v>276.63447744917869</v>
          </cell>
          <cell r="NT123">
            <v>274.68233294463158</v>
          </cell>
          <cell r="NU123">
            <v>274.28730370318891</v>
          </cell>
          <cell r="NV123">
            <v>276.62647685694697</v>
          </cell>
          <cell r="NW123">
            <v>273.57825121665002</v>
          </cell>
          <cell r="NX123">
            <v>266.36071694958213</v>
          </cell>
          <cell r="NY123">
            <v>273.97328045809269</v>
          </cell>
          <cell r="NZ123">
            <v>291.88460631692408</v>
          </cell>
          <cell r="OA123">
            <v>294.0747684403658</v>
          </cell>
          <cell r="OB123">
            <v>286.50320796704295</v>
          </cell>
          <cell r="OC123">
            <v>280.40475653839115</v>
          </cell>
          <cell r="OD123">
            <v>288.4603528417349</v>
          </cell>
          <cell r="OE123">
            <v>303.04043211007115</v>
          </cell>
          <cell r="OF123">
            <v>309.65692188572888</v>
          </cell>
          <cell r="OG123">
            <v>313.46520378804206</v>
          </cell>
          <cell r="OH123">
            <v>316.98646444404125</v>
          </cell>
          <cell r="OI123">
            <v>317.0394683675766</v>
          </cell>
          <cell r="OJ123">
            <v>315.89338353037834</v>
          </cell>
          <cell r="OK123">
            <v>317.87853047788144</v>
          </cell>
          <cell r="OL123">
            <v>319.24463160145285</v>
          </cell>
          <cell r="OM123">
            <v>315.86438138353827</v>
          </cell>
          <cell r="ON123">
            <v>312.97216729176046</v>
          </cell>
          <cell r="OO123">
            <v>309.99594698154925</v>
          </cell>
          <cell r="OP123">
            <v>311.5290604679584</v>
          </cell>
          <cell r="OQ123">
            <v>315.29933955717087</v>
          </cell>
          <cell r="OR123">
            <v>315.19633193218709</v>
          </cell>
          <cell r="OS123">
            <v>317.58450871336458</v>
          </cell>
          <cell r="OT123">
            <v>316.05039515292646</v>
          </cell>
          <cell r="OU123">
            <v>312.56813738405708</v>
          </cell>
          <cell r="OV123">
            <v>313.87023376977442</v>
          </cell>
          <cell r="OW123">
            <v>312.3841237627268</v>
          </cell>
          <cell r="OX123">
            <v>317.14347606658936</v>
          </cell>
          <cell r="OY123">
            <v>321.05576566791535</v>
          </cell>
          <cell r="OZ123">
            <v>324.38601218438151</v>
          </cell>
          <cell r="PA123">
            <v>328.18529342043399</v>
          </cell>
          <cell r="PB123">
            <v>322.55687678539755</v>
          </cell>
          <cell r="PC123">
            <v>313.35519564485548</v>
          </cell>
          <cell r="PD123">
            <v>312.97516751384734</v>
          </cell>
          <cell r="PE123">
            <v>311.33104581022263</v>
          </cell>
          <cell r="PF123">
            <v>308.71085185432435</v>
          </cell>
          <cell r="PG123">
            <v>308.98687228631974</v>
          </cell>
          <cell r="PH123">
            <v>308.881864513278</v>
          </cell>
          <cell r="PI123">
            <v>305.59662132811548</v>
          </cell>
          <cell r="PJ123">
            <v>304.30252553462981</v>
          </cell>
          <cell r="PK123">
            <v>300.2472253471613</v>
          </cell>
          <cell r="PL123">
            <v>300.15321838843818</v>
          </cell>
          <cell r="PM123">
            <v>299.04013599419591</v>
          </cell>
          <cell r="PN123">
            <v>304.20051798367501</v>
          </cell>
          <cell r="PO123">
            <v>310.40097696328161</v>
          </cell>
          <cell r="PP123">
            <v>312.29211695206163</v>
          </cell>
          <cell r="PQ123">
            <v>310.93101619863512</v>
          </cell>
          <cell r="PR123">
            <v>310.18096067690851</v>
          </cell>
          <cell r="PS123">
            <v>305.30059941554072</v>
          </cell>
          <cell r="PT123">
            <v>300.89527331793306</v>
          </cell>
          <cell r="PU123">
            <v>295.43686926782135</v>
          </cell>
          <cell r="PV123">
            <v>294.61780863809588</v>
          </cell>
          <cell r="PW123">
            <v>289.25041132462025</v>
          </cell>
          <cell r="PX123">
            <v>283.06495345544812</v>
          </cell>
          <cell r="PY123">
            <v>280.27874721074102</v>
          </cell>
          <cell r="PZ123">
            <v>278.93064741969113</v>
          </cell>
          <cell r="QA123">
            <v>281.15181183803077</v>
          </cell>
          <cell r="QB123">
            <v>279.20866799974442</v>
          </cell>
          <cell r="QC123">
            <v>279.42168376791477</v>
          </cell>
          <cell r="QD123">
            <v>281.28582175791263</v>
          </cell>
          <cell r="QE123">
            <v>275.00535685598851</v>
          </cell>
          <cell r="QF123">
            <v>273.37223596668241</v>
          </cell>
          <cell r="QG123">
            <v>272.65918318402765</v>
          </cell>
          <cell r="QH123">
            <v>267.62981089234353</v>
          </cell>
          <cell r="QI123">
            <v>265.32464025557044</v>
          </cell>
          <cell r="QJ123">
            <v>264.4625764425993</v>
          </cell>
          <cell r="QK123">
            <v>262.40342401695256</v>
          </cell>
          <cell r="QL123">
            <v>260.01024686563011</v>
          </cell>
          <cell r="QM123">
            <v>262.07539973545073</v>
          </cell>
          <cell r="QN123">
            <v>263.9715400943756</v>
          </cell>
          <cell r="QO123">
            <v>265.14562700438495</v>
          </cell>
          <cell r="QP123">
            <v>265.66266527736184</v>
          </cell>
          <cell r="QQ123">
            <v>268.62188432908056</v>
          </cell>
          <cell r="QR123">
            <v>272.41216489887239</v>
          </cell>
          <cell r="QS123">
            <v>272.9352036160231</v>
          </cell>
          <cell r="QT123">
            <v>271.25507924735547</v>
          </cell>
          <cell r="QU123">
            <v>270.94405622434613</v>
          </cell>
          <cell r="QV123">
            <v>262.17940743446354</v>
          </cell>
          <cell r="QW123">
            <v>261.4423528751135</v>
          </cell>
          <cell r="QX123">
            <v>258.4661325649023</v>
          </cell>
          <cell r="QY123">
            <v>252.93972348082065</v>
          </cell>
          <cell r="QZ123">
            <v>253.73478233385086</v>
          </cell>
          <cell r="RA123">
            <v>254.6318487378359</v>
          </cell>
          <cell r="RB123">
            <v>252.97772629392148</v>
          </cell>
          <cell r="RC123">
            <v>251.40560992038249</v>
          </cell>
          <cell r="RD123">
            <v>249.36245867919922</v>
          </cell>
          <cell r="RE123">
            <v>248.83841988801956</v>
          </cell>
          <cell r="RF123">
            <v>248.33238242936133</v>
          </cell>
          <cell r="RG123">
            <v>244.63910904037954</v>
          </cell>
          <cell r="RH123">
            <v>245.21815190315246</v>
          </cell>
          <cell r="RI123">
            <v>244.35708816421032</v>
          </cell>
          <cell r="RJ123">
            <v>237.96161474895476</v>
          </cell>
          <cell r="RK123">
            <v>239.43772401571272</v>
          </cell>
          <cell r="RL123">
            <v>241.99791352987287</v>
          </cell>
          <cell r="RM123">
            <v>244.68311229765413</v>
          </cell>
          <cell r="RN123">
            <v>242.25493255531788</v>
          </cell>
          <cell r="RO123">
            <v>243.22400428938866</v>
          </cell>
          <cell r="RP123">
            <v>238.97468974030016</v>
          </cell>
          <cell r="RQ123">
            <v>238.61866338598728</v>
          </cell>
          <cell r="RR123">
            <v>238.03862044918534</v>
          </cell>
          <cell r="RS123">
            <v>237.4225748473406</v>
          </cell>
          <cell r="RT123">
            <v>238.81767811775208</v>
          </cell>
          <cell r="RU123">
            <v>237.15955537772177</v>
          </cell>
          <cell r="RV123">
            <v>236.77052658045289</v>
          </cell>
          <cell r="RW123">
            <v>238.41064798796177</v>
          </cell>
          <cell r="RX123">
            <v>238.97468974030016</v>
          </cell>
          <cell r="RY123">
            <v>238.87368226337432</v>
          </cell>
          <cell r="RZ123">
            <v>240.28978708839415</v>
          </cell>
          <cell r="SA123">
            <v>240.02076717460153</v>
          </cell>
          <cell r="SB123">
            <v>239.00269181311131</v>
          </cell>
          <cell r="SC123">
            <v>240.79182425093651</v>
          </cell>
          <cell r="SD123">
            <v>242.17192641091347</v>
          </cell>
          <cell r="SE123">
            <v>245.05213961434364</v>
          </cell>
          <cell r="SF123">
            <v>243.22500436341761</v>
          </cell>
          <cell r="SG123">
            <v>244.22907868850231</v>
          </cell>
          <cell r="SH123">
            <v>245.30615841770174</v>
          </cell>
          <cell r="SI123">
            <v>244.42409312415123</v>
          </cell>
          <cell r="SJ123">
            <v>243.22600443744659</v>
          </cell>
          <cell r="SK123">
            <v>239.02969381189345</v>
          </cell>
          <cell r="SL123">
            <v>241.37686755788326</v>
          </cell>
          <cell r="SM123">
            <v>241.82890101897718</v>
          </cell>
          <cell r="SN123">
            <v>242.6709633513689</v>
          </cell>
          <cell r="SO123">
            <v>242.85297682464125</v>
          </cell>
          <cell r="SP123">
            <v>243.38001583790779</v>
          </cell>
          <cell r="SQ123">
            <v>244.38309008896351</v>
          </cell>
          <cell r="SR123">
            <v>249.13344172656537</v>
          </cell>
          <cell r="TJ123" t="str">
            <v>UTILS</v>
          </cell>
        </row>
        <row r="124">
          <cell r="A124" t="str">
            <v>XS1322373017 Corp</v>
          </cell>
          <cell r="B124" t="str">
            <v>VATFAL 6.1 11/19/78 nc-23</v>
          </cell>
          <cell r="C124" t="str">
            <v>XS1322373017</v>
          </cell>
          <cell r="AD124">
            <v>415.363</v>
          </cell>
          <cell r="AE124">
            <v>415.05900000000003</v>
          </cell>
          <cell r="AF124">
            <v>413.35199999999998</v>
          </cell>
          <cell r="AG124">
            <v>414.90499999999997</v>
          </cell>
          <cell r="AH124">
            <v>413.33600000000001</v>
          </cell>
          <cell r="AI124">
            <v>414.416</v>
          </cell>
          <cell r="AJ124">
            <v>411.8</v>
          </cell>
          <cell r="AK124">
            <v>410.28500000000003</v>
          </cell>
          <cell r="AL124">
            <v>410.64499999999998</v>
          </cell>
          <cell r="AM124">
            <v>406.947</v>
          </cell>
          <cell r="AN124">
            <v>425.25700000000001</v>
          </cell>
          <cell r="AO124">
            <v>426.16699999999997</v>
          </cell>
          <cell r="AP124">
            <v>425.37299999999999</v>
          </cell>
          <cell r="AQ124">
            <v>452.654</v>
          </cell>
          <cell r="AR124">
            <v>450.29500000000002</v>
          </cell>
          <cell r="AS124">
            <v>455.67500000000001</v>
          </cell>
          <cell r="AT124">
            <v>402.10700000000003</v>
          </cell>
          <cell r="AU124">
            <v>454.81200000000001</v>
          </cell>
          <cell r="AV124">
            <v>465.161</v>
          </cell>
          <cell r="AW124">
            <v>464.57100000000003</v>
          </cell>
          <cell r="AX124">
            <v>481.25099999999998</v>
          </cell>
          <cell r="AY124">
            <v>479.71600000000001</v>
          </cell>
          <cell r="AZ124">
            <v>729.30600000000004</v>
          </cell>
          <cell r="BA124">
            <v>728.947</v>
          </cell>
          <cell r="BB124">
            <v>722.94</v>
          </cell>
          <cell r="BC124">
            <v>662.85</v>
          </cell>
          <cell r="BD124">
            <v>840.702</v>
          </cell>
          <cell r="BE124">
            <v>403.51400000000001</v>
          </cell>
          <cell r="BF124">
            <v>644.12199999999996</v>
          </cell>
          <cell r="BG124">
            <v>702.71299999999997</v>
          </cell>
          <cell r="BH124">
            <v>626.31500000000005</v>
          </cell>
          <cell r="BI124">
            <v>801.17100000000005</v>
          </cell>
          <cell r="BJ124">
            <v>741.86400000000003</v>
          </cell>
          <cell r="BK124">
            <v>757.28800000000001</v>
          </cell>
          <cell r="BL124">
            <v>726.81</v>
          </cell>
          <cell r="BM124">
            <v>555.16499999999996</v>
          </cell>
          <cell r="BN124">
            <v>548.34799999999996</v>
          </cell>
          <cell r="BO124">
            <v>697.43700000000001</v>
          </cell>
          <cell r="BP124">
            <v>693.59299999999996</v>
          </cell>
          <cell r="BQ124">
            <v>715.70500000000004</v>
          </cell>
          <cell r="BR124">
            <v>737.46</v>
          </cell>
          <cell r="BS124">
            <v>578.10299999999995</v>
          </cell>
          <cell r="BT124">
            <v>508.69499999999999</v>
          </cell>
          <cell r="BU124">
            <v>553.79399999999998</v>
          </cell>
          <cell r="BV124">
            <v>557.822</v>
          </cell>
          <cell r="BW124">
            <v>414.69799999999998</v>
          </cell>
          <cell r="BX124">
            <v>430.37299999999999</v>
          </cell>
          <cell r="BY124">
            <v>439.86599999999999</v>
          </cell>
          <cell r="BZ124">
            <v>441.26299999999998</v>
          </cell>
          <cell r="CA124">
            <v>1055.683</v>
          </cell>
          <cell r="CB124">
            <v>439.27300000000002</v>
          </cell>
          <cell r="CC124">
            <v>437.11200000000002</v>
          </cell>
          <cell r="CD124">
            <v>432.44799999999998</v>
          </cell>
          <cell r="CE124">
            <v>428.62299999999999</v>
          </cell>
          <cell r="CF124">
            <v>432.226</v>
          </cell>
          <cell r="CG124">
            <v>434.911</v>
          </cell>
          <cell r="CH124">
            <v>431.70800000000003</v>
          </cell>
          <cell r="CI124">
            <v>417.33300000000003</v>
          </cell>
          <cell r="CJ124">
            <v>414.06799999999998</v>
          </cell>
          <cell r="CK124">
            <v>425.55399999999997</v>
          </cell>
          <cell r="CL124">
            <v>428.255</v>
          </cell>
          <cell r="CM124">
            <v>416.34899999999999</v>
          </cell>
          <cell r="CN124">
            <v>429.315</v>
          </cell>
          <cell r="CO124">
            <v>429.15199999999999</v>
          </cell>
          <cell r="CP124">
            <v>428.23099999999999</v>
          </cell>
          <cell r="CQ124">
            <v>432.47300000000001</v>
          </cell>
          <cell r="CR124">
            <v>418.03500000000003</v>
          </cell>
          <cell r="CS124">
            <v>404.93400000000003</v>
          </cell>
          <cell r="CT124">
            <v>414.86399999999998</v>
          </cell>
          <cell r="CU124">
            <v>393.03500000000003</v>
          </cell>
          <cell r="CV124">
            <v>397.79399999999998</v>
          </cell>
          <cell r="CW124">
            <v>391.13600000000002</v>
          </cell>
          <cell r="CX124">
            <v>352.98200000000003</v>
          </cell>
          <cell r="CY124">
            <v>345.851</v>
          </cell>
          <cell r="CZ124">
            <v>343.61399999999998</v>
          </cell>
          <cell r="DA124">
            <v>329.947</v>
          </cell>
          <cell r="DB124">
            <v>319.51900000000001</v>
          </cell>
          <cell r="DC124">
            <v>315.31799999999998</v>
          </cell>
          <cell r="DD124">
            <v>314.79300000000001</v>
          </cell>
          <cell r="DE124">
            <v>317.49799999999999</v>
          </cell>
          <cell r="DF124">
            <v>310.452</v>
          </cell>
          <cell r="DG124">
            <v>313.66199999999998</v>
          </cell>
          <cell r="DH124">
            <v>312.95400000000001</v>
          </cell>
          <cell r="DI124">
            <v>314.529</v>
          </cell>
          <cell r="DJ124">
            <v>317.93299999999999</v>
          </cell>
          <cell r="DK124">
            <v>312.59300000000002</v>
          </cell>
          <cell r="DL124">
            <v>308.67899999999997</v>
          </cell>
          <cell r="DM124">
            <v>312.28199999999998</v>
          </cell>
          <cell r="DN124">
            <v>315.70699999999999</v>
          </cell>
          <cell r="DO124">
            <v>332.66199999999998</v>
          </cell>
          <cell r="DP124">
            <v>326.95999999999998</v>
          </cell>
          <cell r="DQ124">
            <v>330.01499999999999</v>
          </cell>
          <cell r="DR124">
            <v>325.49400000000003</v>
          </cell>
          <cell r="DS124">
            <v>323.005</v>
          </cell>
          <cell r="DT124">
            <v>327.32499999999999</v>
          </cell>
          <cell r="DU124">
            <v>336.54700000000003</v>
          </cell>
          <cell r="DV124">
            <v>334.50099999999998</v>
          </cell>
          <cell r="DW124">
            <v>328.88299999999998</v>
          </cell>
          <cell r="DX124">
            <v>327.536</v>
          </cell>
          <cell r="DY124">
            <v>325.02499999999998</v>
          </cell>
          <cell r="DZ124">
            <v>325.95999999999998</v>
          </cell>
          <cell r="EA124">
            <v>327.697</v>
          </cell>
          <cell r="EB124">
            <v>328.36200000000002</v>
          </cell>
          <cell r="EC124">
            <v>325.57499999999999</v>
          </cell>
          <cell r="ED124">
            <v>327.48700000000002</v>
          </cell>
          <cell r="EE124">
            <v>325.63</v>
          </cell>
          <cell r="EF124">
            <v>328.84699999999998</v>
          </cell>
          <cell r="EG124">
            <v>330.685</v>
          </cell>
          <cell r="EH124">
            <v>332.17500000000001</v>
          </cell>
          <cell r="EI124">
            <v>331.40199999999999</v>
          </cell>
          <cell r="EJ124">
            <v>323.17700000000002</v>
          </cell>
          <cell r="EK124">
            <v>326.81200000000001</v>
          </cell>
          <cell r="EL124">
            <v>330.37200000000001</v>
          </cell>
          <cell r="EM124">
            <v>331.05099999999999</v>
          </cell>
          <cell r="EN124">
            <v>326.21699999999998</v>
          </cell>
          <cell r="EO124">
            <v>328.46800000000002</v>
          </cell>
          <cell r="EP124">
            <v>325.08199999999999</v>
          </cell>
          <cell r="EQ124">
            <v>326.07799999999997</v>
          </cell>
          <cell r="ER124">
            <v>318.31700000000001</v>
          </cell>
          <cell r="ES124">
            <v>320.39100000000002</v>
          </cell>
          <cell r="ET124">
            <v>322.41399999999999</v>
          </cell>
          <cell r="EU124">
            <v>326.49299999999999</v>
          </cell>
          <cell r="EV124">
            <v>320.58499999999998</v>
          </cell>
          <cell r="EW124">
            <v>329.41199999999998</v>
          </cell>
          <cell r="EX124">
            <v>328.12400000000002</v>
          </cell>
          <cell r="EY124">
            <v>331.31200000000001</v>
          </cell>
          <cell r="EZ124">
            <v>330.012</v>
          </cell>
          <cell r="FA124">
            <v>329.54500000000002</v>
          </cell>
          <cell r="FB124">
            <v>332.28899999999999</v>
          </cell>
          <cell r="FC124">
            <v>336.21100000000001</v>
          </cell>
          <cell r="FD124">
            <v>342.16899999999998</v>
          </cell>
          <cell r="FE124">
            <v>332.80799999999999</v>
          </cell>
          <cell r="FF124">
            <v>337.18099999999998</v>
          </cell>
          <cell r="FG124">
            <v>338.721</v>
          </cell>
          <cell r="FH124">
            <v>336.83600000000001</v>
          </cell>
          <cell r="FI124">
            <v>335.78399999999999</v>
          </cell>
          <cell r="FJ124">
            <v>336.79</v>
          </cell>
          <cell r="FK124">
            <v>339.80700000000002</v>
          </cell>
          <cell r="FL124">
            <v>335.08499999999998</v>
          </cell>
          <cell r="FM124">
            <v>334.346</v>
          </cell>
          <cell r="FN124">
            <v>333.036</v>
          </cell>
          <cell r="FO124">
            <v>329.721</v>
          </cell>
          <cell r="FP124">
            <v>326.245</v>
          </cell>
          <cell r="FQ124">
            <v>321.64600000000002</v>
          </cell>
          <cell r="FR124">
            <v>320.31400000000002</v>
          </cell>
          <cell r="FS124">
            <v>323.80599999999998</v>
          </cell>
          <cell r="FT124">
            <v>326.38299999999998</v>
          </cell>
          <cell r="FU124">
            <v>326.43400000000003</v>
          </cell>
          <cell r="FV124">
            <v>328.09500000000003</v>
          </cell>
          <cell r="FW124">
            <v>330.33300000000003</v>
          </cell>
          <cell r="FX124">
            <v>325.28399999999999</v>
          </cell>
          <cell r="FY124">
            <v>339.74599999999998</v>
          </cell>
          <cell r="FZ124">
            <v>313.74400000000003</v>
          </cell>
          <cell r="GA124">
            <v>313.721</v>
          </cell>
          <cell r="GB124">
            <v>327.42099999999999</v>
          </cell>
          <cell r="GC124">
            <v>335.37700000000001</v>
          </cell>
          <cell r="GD124">
            <v>333.29599999999999</v>
          </cell>
          <cell r="GE124">
            <v>319.08</v>
          </cell>
          <cell r="GF124">
            <v>344.07799999999997</v>
          </cell>
          <cell r="GG124">
            <v>337.86200000000002</v>
          </cell>
          <cell r="GH124">
            <v>340.24400000000003</v>
          </cell>
          <cell r="GI124">
            <v>331.87200000000001</v>
          </cell>
          <cell r="GJ124">
            <v>342.58300000000003</v>
          </cell>
          <cell r="GK124">
            <v>355.79500000000002</v>
          </cell>
          <cell r="GL124">
            <v>333.88</v>
          </cell>
          <cell r="GM124">
            <v>347.01400000000001</v>
          </cell>
          <cell r="GN124">
            <v>328.62099999999998</v>
          </cell>
          <cell r="GO124">
            <v>344.00200000000001</v>
          </cell>
          <cell r="GP124">
            <v>321.86399999999998</v>
          </cell>
          <cell r="GQ124">
            <v>334.68</v>
          </cell>
          <cell r="GR124">
            <v>366.34300000000002</v>
          </cell>
          <cell r="GS124">
            <v>349.57499999999999</v>
          </cell>
          <cell r="GT124">
            <v>356.685</v>
          </cell>
          <cell r="GU124">
            <v>358.97399999999999</v>
          </cell>
          <cell r="GV124">
            <v>360.17</v>
          </cell>
          <cell r="GW124">
            <v>335.73599999999999</v>
          </cell>
          <cell r="GX124">
            <v>343.58499999999998</v>
          </cell>
          <cell r="GY124">
            <v>335.35300000000001</v>
          </cell>
          <cell r="GZ124">
            <v>335.36200000000002</v>
          </cell>
          <cell r="HA124">
            <v>331.37400000000002</v>
          </cell>
          <cell r="HB124">
            <v>330.28100000000001</v>
          </cell>
          <cell r="HC124">
            <v>329.97300000000001</v>
          </cell>
          <cell r="HD124">
            <v>326.29500000000002</v>
          </cell>
          <cell r="HE124">
            <v>320.62099999999998</v>
          </cell>
          <cell r="HF124">
            <v>331.92099999999999</v>
          </cell>
          <cell r="HG124">
            <v>336.44600000000003</v>
          </cell>
          <cell r="HH124">
            <v>336.15100000000001</v>
          </cell>
          <cell r="HI124">
            <v>345.19</v>
          </cell>
          <cell r="HJ124">
            <v>352.43599999999998</v>
          </cell>
          <cell r="HK124">
            <v>353.68599999999998</v>
          </cell>
          <cell r="HL124">
            <v>363.911</v>
          </cell>
          <cell r="HM124">
            <v>362.904</v>
          </cell>
          <cell r="HN124">
            <v>356.88900000000001</v>
          </cell>
          <cell r="HO124">
            <v>350.02699999999999</v>
          </cell>
          <cell r="HP124">
            <v>351.87799999999999</v>
          </cell>
          <cell r="HQ124">
            <v>349.411</v>
          </cell>
          <cell r="HR124">
            <v>342.84</v>
          </cell>
          <cell r="HS124">
            <v>340.61200000000002</v>
          </cell>
          <cell r="HT124">
            <v>254.876</v>
          </cell>
          <cell r="HU124">
            <v>258.83</v>
          </cell>
          <cell r="HV124">
            <v>262.70600000000002</v>
          </cell>
          <cell r="HW124">
            <v>258.89600000000002</v>
          </cell>
          <cell r="HX124">
            <v>264.86</v>
          </cell>
          <cell r="HY124">
            <v>277.33999999999997</v>
          </cell>
          <cell r="HZ124">
            <v>271.13400000000001</v>
          </cell>
          <cell r="IA124">
            <v>261.81799999999998</v>
          </cell>
          <cell r="IB124">
            <v>271.63499999999999</v>
          </cell>
          <cell r="IC124">
            <v>264.16800000000001</v>
          </cell>
          <cell r="ID124">
            <v>268.267</v>
          </cell>
          <cell r="IE124">
            <v>268.90699999999998</v>
          </cell>
          <cell r="IF124">
            <v>269.74400000000003</v>
          </cell>
          <cell r="IG124">
            <v>271.31700000000001</v>
          </cell>
          <cell r="IH124">
            <v>255.399</v>
          </cell>
          <cell r="II124">
            <v>235.71</v>
          </cell>
          <cell r="IJ124">
            <v>247.54300000000001</v>
          </cell>
          <cell r="IK124">
            <v>243.96600000000001</v>
          </cell>
          <cell r="IL124">
            <v>236.29599999999999</v>
          </cell>
          <cell r="IM124">
            <v>235.821</v>
          </cell>
          <cell r="IN124">
            <v>209.34299999999999</v>
          </cell>
          <cell r="IO124">
            <v>234.27099999999999</v>
          </cell>
          <cell r="IP124">
            <v>226.59800000000001</v>
          </cell>
          <cell r="IQ124">
            <v>223.66800000000001</v>
          </cell>
          <cell r="IR124">
            <v>197.01900000000001</v>
          </cell>
          <cell r="IS124">
            <v>219.45599999999999</v>
          </cell>
          <cell r="IT124">
            <v>220.376</v>
          </cell>
          <cell r="IU124">
            <v>230.9</v>
          </cell>
          <cell r="IV124">
            <v>226.249</v>
          </cell>
          <cell r="IW124">
            <v>211.29900000000001</v>
          </cell>
          <cell r="IX124">
            <v>201.643</v>
          </cell>
          <cell r="IY124">
            <v>220.45</v>
          </cell>
          <cell r="IZ124">
            <v>230.72399999999999</v>
          </cell>
          <cell r="JA124">
            <v>226.82</v>
          </cell>
          <cell r="JB124">
            <v>216.76599999999999</v>
          </cell>
          <cell r="JC124">
            <v>227.76300000000001</v>
          </cell>
          <cell r="JD124">
            <v>15.77</v>
          </cell>
          <cell r="JE124">
            <v>9.5180000000000007</v>
          </cell>
          <cell r="JF124">
            <v>12.597</v>
          </cell>
          <cell r="JG124">
            <v>14.098000000000001</v>
          </cell>
          <cell r="JH124">
            <v>12.6</v>
          </cell>
          <cell r="JI124">
            <v>20.111000000000001</v>
          </cell>
          <cell r="JJ124">
            <v>17.495000000000001</v>
          </cell>
          <cell r="JK124">
            <v>13.129</v>
          </cell>
          <cell r="JL124">
            <v>13.303000000000001</v>
          </cell>
          <cell r="JM124">
            <v>16.646000000000001</v>
          </cell>
          <cell r="JN124">
            <v>41.253999999999998</v>
          </cell>
          <cell r="JO124">
            <v>43.978999999999999</v>
          </cell>
          <cell r="JP124">
            <v>48.365000000000002</v>
          </cell>
          <cell r="JQ124">
            <v>47.171999999999997</v>
          </cell>
          <cell r="JR124">
            <v>42.652999999999999</v>
          </cell>
          <cell r="JS124">
            <v>36.942999999999998</v>
          </cell>
          <cell r="JT124">
            <v>36.061999999999998</v>
          </cell>
          <cell r="JU124">
            <v>43.195</v>
          </cell>
          <cell r="JV124">
            <v>40.795000000000002</v>
          </cell>
          <cell r="JW124">
            <v>42.613999999999997</v>
          </cell>
          <cell r="JX124">
            <v>40.369999999999997</v>
          </cell>
          <cell r="JY124">
            <v>46.988</v>
          </cell>
          <cell r="JZ124">
            <v>37.823</v>
          </cell>
          <cell r="KA124">
            <v>26.946000000000002</v>
          </cell>
          <cell r="KB124">
            <v>56.131999999999998</v>
          </cell>
          <cell r="KC124">
            <v>56.491999999999997</v>
          </cell>
          <cell r="KD124">
            <v>51.494999999999997</v>
          </cell>
          <cell r="KE124">
            <v>51.231000000000002</v>
          </cell>
          <cell r="KF124">
            <v>45.110999999999997</v>
          </cell>
          <cell r="KG124">
            <v>40.976999999999997</v>
          </cell>
          <cell r="KH124">
            <v>43.475000000000001</v>
          </cell>
          <cell r="KI124">
            <v>46.017000000000003</v>
          </cell>
          <cell r="KJ124">
            <v>46.396000000000001</v>
          </cell>
          <cell r="KK124">
            <v>49.14</v>
          </cell>
          <cell r="KL124">
            <v>47.1</v>
          </cell>
          <cell r="KM124">
            <v>47.142000000000003</v>
          </cell>
          <cell r="KN124">
            <v>65.19</v>
          </cell>
          <cell r="KO124">
            <v>64.325999999999993</v>
          </cell>
          <cell r="KP124">
            <v>61.917999999999999</v>
          </cell>
          <cell r="KQ124">
            <v>64.802999999999997</v>
          </cell>
          <cell r="KR124">
            <v>64.600999999999999</v>
          </cell>
          <cell r="KS124">
            <v>59.280999999999999</v>
          </cell>
          <cell r="KT124">
            <v>55.113</v>
          </cell>
          <cell r="KU124">
            <v>60.182000000000002</v>
          </cell>
          <cell r="KV124">
            <v>64.468999999999994</v>
          </cell>
          <cell r="KW124">
            <v>63.183999999999997</v>
          </cell>
          <cell r="KX124">
            <v>66.075000000000003</v>
          </cell>
          <cell r="KY124">
            <v>59.540999999999997</v>
          </cell>
          <cell r="KZ124">
            <v>62.713000000000001</v>
          </cell>
          <cell r="LA124">
            <v>58.988</v>
          </cell>
          <cell r="LB124">
            <v>56.917000000000002</v>
          </cell>
          <cell r="LC124">
            <v>55.363999999999997</v>
          </cell>
          <cell r="LD124">
            <v>52.920999999999999</v>
          </cell>
          <cell r="LE124">
            <v>53.941000000000003</v>
          </cell>
          <cell r="LF124">
            <v>57.88</v>
          </cell>
          <cell r="LG124">
            <v>58.372</v>
          </cell>
          <cell r="LH124">
            <v>62.280999999999999</v>
          </cell>
          <cell r="LI124">
            <v>67.057000000000002</v>
          </cell>
          <cell r="LJ124">
            <v>63.933</v>
          </cell>
          <cell r="LK124">
            <v>62.02</v>
          </cell>
          <cell r="LL124">
            <v>64.402000000000001</v>
          </cell>
          <cell r="LM124">
            <v>59.048999999999999</v>
          </cell>
          <cell r="LN124">
            <v>58.984999999999999</v>
          </cell>
          <cell r="LO124">
            <v>62.393999999999998</v>
          </cell>
          <cell r="LP124">
            <v>58.917000000000002</v>
          </cell>
          <cell r="LQ124">
            <v>67.948999999999998</v>
          </cell>
          <cell r="LR124">
            <v>67.055000000000007</v>
          </cell>
          <cell r="LS124">
            <v>62.402000000000001</v>
          </cell>
          <cell r="LT124">
            <v>69.135999999999996</v>
          </cell>
          <cell r="LU124">
            <v>72.144000000000005</v>
          </cell>
          <cell r="LV124">
            <v>65.823999999999998</v>
          </cell>
          <cell r="LW124">
            <v>50.436999999999998</v>
          </cell>
          <cell r="LX124">
            <v>51.277999999999999</v>
          </cell>
          <cell r="LY124">
            <v>43.238</v>
          </cell>
          <cell r="LZ124">
            <v>44.41</v>
          </cell>
          <cell r="MA124">
            <v>47.613</v>
          </cell>
          <cell r="MB124">
            <v>40.036000000000001</v>
          </cell>
          <cell r="MC124">
            <v>40.591000000000001</v>
          </cell>
          <cell r="MD124">
            <v>43.03</v>
          </cell>
          <cell r="ME124">
            <v>39.268000000000001</v>
          </cell>
          <cell r="MF124">
            <v>35.902000000000001</v>
          </cell>
          <cell r="MG124">
            <v>32.043999999999997</v>
          </cell>
          <cell r="MH124">
            <v>29.663</v>
          </cell>
          <cell r="MI124">
            <v>27</v>
          </cell>
          <cell r="MJ124">
            <v>29.806000000000001</v>
          </cell>
          <cell r="MK124">
            <v>27</v>
          </cell>
          <cell r="ML124">
            <v>28.526</v>
          </cell>
          <cell r="MM124">
            <v>33.93</v>
          </cell>
          <cell r="MN124">
            <v>38.215000000000003</v>
          </cell>
          <cell r="MO124">
            <v>35.970999999999997</v>
          </cell>
          <cell r="MP124">
            <v>35.863</v>
          </cell>
          <cell r="MQ124">
            <v>31.416</v>
          </cell>
          <cell r="MR124">
            <v>35.048000000000002</v>
          </cell>
          <cell r="MS124">
            <v>36.279000000000003</v>
          </cell>
          <cell r="MT124">
            <v>32.524000000000001</v>
          </cell>
          <cell r="MU124">
            <v>32.671999999999997</v>
          </cell>
          <cell r="MV124">
            <v>29.443999999999999</v>
          </cell>
          <cell r="MW124">
            <v>32.408000000000001</v>
          </cell>
          <cell r="MX124">
            <v>35.905000000000001</v>
          </cell>
          <cell r="MY124">
            <v>37.649000000000001</v>
          </cell>
          <cell r="MZ124">
            <v>34.642000000000003</v>
          </cell>
          <cell r="NA124">
            <v>31.702999999999999</v>
          </cell>
          <cell r="NB124">
            <v>31.652000000000001</v>
          </cell>
          <cell r="NC124">
            <v>29.885000000000002</v>
          </cell>
          <cell r="ND124">
            <v>33.784999999999997</v>
          </cell>
          <cell r="NE124">
            <v>38.533999999999999</v>
          </cell>
          <cell r="NF124">
            <v>34.405999999999999</v>
          </cell>
          <cell r="NG124">
            <v>30.170999999999999</v>
          </cell>
          <cell r="NH124">
            <v>27.22</v>
          </cell>
          <cell r="NI124">
            <v>25.43</v>
          </cell>
          <cell r="NJ124">
            <v>29.312000000000001</v>
          </cell>
          <cell r="NK124">
            <v>26.742999999999999</v>
          </cell>
          <cell r="NL124">
            <v>27.777000000000001</v>
          </cell>
          <cell r="NM124">
            <v>22.562999999999999</v>
          </cell>
          <cell r="NN124">
            <v>25.945</v>
          </cell>
          <cell r="NO124">
            <v>31.553999999999998</v>
          </cell>
          <cell r="NP124">
            <v>32.942</v>
          </cell>
          <cell r="NQ124">
            <v>34.314999999999998</v>
          </cell>
          <cell r="NR124">
            <v>35.066000000000003</v>
          </cell>
          <cell r="NS124">
            <v>30.274000000000001</v>
          </cell>
          <cell r="NT124">
            <v>33.143000000000001</v>
          </cell>
          <cell r="NU124">
            <v>31.498000000000001</v>
          </cell>
          <cell r="NV124">
            <v>41.584000000000003</v>
          </cell>
          <cell r="NW124">
            <v>45.905000000000001</v>
          </cell>
          <cell r="NX124">
            <v>55.485999999999997</v>
          </cell>
          <cell r="NY124">
            <v>46.686</v>
          </cell>
          <cell r="NZ124">
            <v>45.177999999999997</v>
          </cell>
          <cell r="OA124">
            <v>41.444000000000003</v>
          </cell>
          <cell r="OB124">
            <v>33.969000000000001</v>
          </cell>
          <cell r="OC124">
            <v>28.295999999999999</v>
          </cell>
          <cell r="OD124">
            <v>35.040999999999997</v>
          </cell>
          <cell r="OE124">
            <v>28.013999999999999</v>
          </cell>
          <cell r="OF124">
            <v>23.196000000000002</v>
          </cell>
          <cell r="OG124">
            <v>29.893000000000001</v>
          </cell>
          <cell r="OH124">
            <v>26.742000000000001</v>
          </cell>
          <cell r="OI124">
            <v>21.141999999999999</v>
          </cell>
          <cell r="OJ124">
            <v>18.158999999999999</v>
          </cell>
          <cell r="OK124">
            <v>14.052</v>
          </cell>
          <cell r="OL124">
            <v>13.327</v>
          </cell>
          <cell r="OM124">
            <v>17.521999999999998</v>
          </cell>
          <cell r="ON124">
            <v>21.594000000000001</v>
          </cell>
          <cell r="OO124">
            <v>21.701999999999998</v>
          </cell>
          <cell r="OP124">
            <v>12.138999999999999</v>
          </cell>
          <cell r="OQ124">
            <v>9.7929999999999993</v>
          </cell>
          <cell r="OR124">
            <v>6.4859999999999998</v>
          </cell>
          <cell r="OS124">
            <v>8.0340000000000007</v>
          </cell>
          <cell r="OT124">
            <v>4.077</v>
          </cell>
          <cell r="OU124">
            <v>2.8369999999999997</v>
          </cell>
          <cell r="OV124">
            <v>0.83399999999999996</v>
          </cell>
          <cell r="OW124">
            <v>1.569</v>
          </cell>
          <cell r="OX124">
            <v>3.2949999999999999</v>
          </cell>
          <cell r="OY124">
            <v>3.2000000000000001E-2</v>
          </cell>
          <cell r="OZ124">
            <v>1.6360000000000001</v>
          </cell>
          <cell r="PA124">
            <v>4.0529999999999999</v>
          </cell>
          <cell r="PB124">
            <v>3.7330000000000001</v>
          </cell>
          <cell r="PC124">
            <v>-7.0759999999999996</v>
          </cell>
          <cell r="PD124">
            <v>-7.82</v>
          </cell>
          <cell r="PE124">
            <v>-9.782</v>
          </cell>
          <cell r="PF124">
            <v>-6.8070000000000004</v>
          </cell>
          <cell r="PG124">
            <v>-12.856999999999999</v>
          </cell>
          <cell r="PH124">
            <v>-10.804</v>
          </cell>
          <cell r="PI124">
            <v>-9.4570000000000007</v>
          </cell>
          <cell r="PJ124">
            <v>-6.7089999999999996</v>
          </cell>
          <cell r="PK124">
            <v>-4.2869999999999999</v>
          </cell>
          <cell r="PL124">
            <v>1.24</v>
          </cell>
          <cell r="PM124">
            <v>0.55900000000000005</v>
          </cell>
          <cell r="PN124">
            <v>2.6739999999999999</v>
          </cell>
          <cell r="PO124">
            <v>6.7969999999999997</v>
          </cell>
          <cell r="PP124">
            <v>8.5129999999999999</v>
          </cell>
          <cell r="PQ124">
            <v>2.5209999999999999</v>
          </cell>
          <cell r="PR124">
            <v>4.6899999999999995</v>
          </cell>
          <cell r="PS124">
            <v>-1.2110000000000001</v>
          </cell>
          <cell r="PT124">
            <v>-3.7439999999999998</v>
          </cell>
          <cell r="PU124">
            <v>-3.706</v>
          </cell>
          <cell r="PV124">
            <v>-4.2229999999999999</v>
          </cell>
          <cell r="PW124">
            <v>-4.7039999999999997</v>
          </cell>
          <cell r="PX124">
            <v>-0.47</v>
          </cell>
          <cell r="PY124">
            <v>1.4990000000000001</v>
          </cell>
          <cell r="PZ124">
            <v>2.0129999999999999</v>
          </cell>
          <cell r="QA124">
            <v>-1.1970000000000001</v>
          </cell>
          <cell r="QB124">
            <v>5.3819999999999997</v>
          </cell>
          <cell r="QC124">
            <v>-0.63700000000000001</v>
          </cell>
          <cell r="QD124">
            <v>-3.3039999999999998</v>
          </cell>
          <cell r="QE124">
            <v>-1.8420000000000001</v>
          </cell>
          <cell r="QF124">
            <v>-0.56899999999999995</v>
          </cell>
          <cell r="QG124">
            <v>9.173</v>
          </cell>
          <cell r="QH124">
            <v>8.4459999999999997</v>
          </cell>
          <cell r="QI124">
            <v>9.7309999999999999</v>
          </cell>
          <cell r="QJ124">
            <v>5.1340000000000003</v>
          </cell>
          <cell r="QK124">
            <v>5.8689999999999998</v>
          </cell>
          <cell r="QL124">
            <v>2.2240000000000002</v>
          </cell>
          <cell r="QM124">
            <v>4.0659999999999998</v>
          </cell>
          <cell r="QN124">
            <v>0.42599999999999999</v>
          </cell>
          <cell r="QO124">
            <v>-3.2170000000000001</v>
          </cell>
          <cell r="QP124">
            <v>-0.51800000000000002</v>
          </cell>
          <cell r="QQ124">
            <v>-0.17399999999999999</v>
          </cell>
          <cell r="QR124">
            <v>4.6139999999999999</v>
          </cell>
          <cell r="QS124">
            <v>2.79</v>
          </cell>
          <cell r="QT124">
            <v>5.3550000000000004</v>
          </cell>
          <cell r="QU124">
            <v>6.4589999999999996</v>
          </cell>
          <cell r="QV124">
            <v>5.6230000000000002</v>
          </cell>
          <cell r="QW124">
            <v>10.083</v>
          </cell>
          <cell r="QX124">
            <v>9.4689999999999994</v>
          </cell>
          <cell r="QY124">
            <v>16.349</v>
          </cell>
          <cell r="QZ124">
            <v>45.222000000000001</v>
          </cell>
          <cell r="RA124">
            <v>52.91</v>
          </cell>
          <cell r="RB124">
            <v>32.491999999999997</v>
          </cell>
          <cell r="RC124">
            <v>21.361000000000001</v>
          </cell>
          <cell r="RD124">
            <v>25.279</v>
          </cell>
          <cell r="RE124">
            <v>34.576999999999998</v>
          </cell>
          <cell r="RF124">
            <v>24.895</v>
          </cell>
          <cell r="RG124">
            <v>45.460999999999999</v>
          </cell>
          <cell r="RH124">
            <v>16.492999999999999</v>
          </cell>
          <cell r="RI124">
            <v>22.431999999999999</v>
          </cell>
          <cell r="RJ124">
            <v>43.673999999999999</v>
          </cell>
          <cell r="RK124">
            <v>39.841999999999999</v>
          </cell>
          <cell r="RL124">
            <v>39.887999999999998</v>
          </cell>
          <cell r="RM124">
            <v>41.67</v>
          </cell>
          <cell r="RN124">
            <v>37.737000000000002</v>
          </cell>
          <cell r="RO124">
            <v>40.762</v>
          </cell>
          <cell r="RP124">
            <v>41.527000000000001</v>
          </cell>
          <cell r="RQ124">
            <v>36.069000000000003</v>
          </cell>
          <cell r="RR124">
            <v>33.658000000000001</v>
          </cell>
          <cell r="RS124">
            <v>32.103000000000002</v>
          </cell>
          <cell r="RT124">
            <v>34.865000000000002</v>
          </cell>
          <cell r="RU124">
            <v>33.716999999999999</v>
          </cell>
          <cell r="RV124">
            <v>30.288</v>
          </cell>
          <cell r="RW124">
            <v>29.053999999999998</v>
          </cell>
          <cell r="RX124">
            <v>32.963000000000001</v>
          </cell>
          <cell r="RY124">
            <v>32.951000000000001</v>
          </cell>
          <cell r="TJ124" t="str">
            <v>UTILS</v>
          </cell>
        </row>
        <row r="125">
          <cell r="A125" t="str">
            <v>XS1713463716 Corp</v>
          </cell>
          <cell r="B125" t="str">
            <v>ENELIM 2 1/2 11/24/78 nc-23</v>
          </cell>
          <cell r="C125" t="str">
            <v>XS1713463716</v>
          </cell>
          <cell r="D125">
            <v>203.32856939315795</v>
          </cell>
          <cell r="E125">
            <v>201.4410432368517</v>
          </cell>
          <cell r="F125">
            <v>199.04886957347395</v>
          </cell>
          <cell r="G125">
            <v>202.02205866932869</v>
          </cell>
          <cell r="H125">
            <v>203.63713709175587</v>
          </cell>
          <cell r="I125">
            <v>210.40189048409459</v>
          </cell>
          <cell r="J125">
            <v>213.78891117572783</v>
          </cell>
          <cell r="K125">
            <v>221.02116011142732</v>
          </cell>
          <cell r="L125">
            <v>229.06662425279617</v>
          </cell>
          <cell r="M125">
            <v>235.38865007758142</v>
          </cell>
          <cell r="N125">
            <v>237.86544765830041</v>
          </cell>
          <cell r="O125">
            <v>237.34532016634941</v>
          </cell>
          <cell r="P125">
            <v>238.28856724500656</v>
          </cell>
          <cell r="Q125">
            <v>229.28437604010105</v>
          </cell>
          <cell r="R125">
            <v>229.52689580321311</v>
          </cell>
          <cell r="S125">
            <v>226.69405857026575</v>
          </cell>
          <cell r="T125">
            <v>225.55060368716715</v>
          </cell>
          <cell r="U125">
            <v>225.19559603393077</v>
          </cell>
          <cell r="V125">
            <v>231.9861494010687</v>
          </cell>
          <cell r="W125">
            <v>231.84166954219342</v>
          </cell>
          <cell r="X125">
            <v>248.83146894693377</v>
          </cell>
          <cell r="Y125">
            <v>258.77684323251248</v>
          </cell>
          <cell r="Z125">
            <v>262.06995201587677</v>
          </cell>
          <cell r="AA125">
            <v>261.69740037977698</v>
          </cell>
          <cell r="AB125">
            <v>267.59527461886404</v>
          </cell>
          <cell r="AC125">
            <v>268.50240173280241</v>
          </cell>
          <cell r="AD125">
            <v>271.22481507360936</v>
          </cell>
          <cell r="AE125">
            <v>265.87390030026438</v>
          </cell>
          <cell r="AF125">
            <v>263.07511903405191</v>
          </cell>
          <cell r="AG125">
            <v>261.9925520914793</v>
          </cell>
          <cell r="AH125">
            <v>263.6891584342718</v>
          </cell>
          <cell r="AI125">
            <v>274.23412413418293</v>
          </cell>
          <cell r="AJ125">
            <v>275.47561892151833</v>
          </cell>
          <cell r="AK125">
            <v>277.87708057582381</v>
          </cell>
          <cell r="AL125">
            <v>283.98548260927203</v>
          </cell>
          <cell r="AM125">
            <v>282.94729162335392</v>
          </cell>
          <cell r="AN125">
            <v>283.98445061028002</v>
          </cell>
          <cell r="AO125">
            <v>280.25583825230598</v>
          </cell>
          <cell r="AP125">
            <v>278.00195245385169</v>
          </cell>
          <cell r="AQ125">
            <v>273.31461303234096</v>
          </cell>
          <cell r="AR125">
            <v>279.6933988016844</v>
          </cell>
          <cell r="AS125">
            <v>271.45185485184197</v>
          </cell>
          <cell r="AT125">
            <v>268.51581771969796</v>
          </cell>
          <cell r="AU125">
            <v>250.92436290264129</v>
          </cell>
          <cell r="AV125">
            <v>241.30613229751589</v>
          </cell>
          <cell r="AW125">
            <v>259.04309897243974</v>
          </cell>
          <cell r="AX125">
            <v>251.6859781587124</v>
          </cell>
          <cell r="AY125">
            <v>252.86761700451373</v>
          </cell>
          <cell r="AZ125">
            <v>220.60732851564885</v>
          </cell>
          <cell r="BA125">
            <v>207.0664697420597</v>
          </cell>
          <cell r="BB125">
            <v>202.86623384475706</v>
          </cell>
          <cell r="BC125">
            <v>213.24401570796968</v>
          </cell>
          <cell r="BD125">
            <v>240.09662947893142</v>
          </cell>
          <cell r="BE125">
            <v>262.04208804309366</v>
          </cell>
          <cell r="BF125">
            <v>274.47354790031915</v>
          </cell>
          <cell r="BG125">
            <v>277.27026516854761</v>
          </cell>
          <cell r="BH125">
            <v>277.95551249921323</v>
          </cell>
          <cell r="BI125">
            <v>275.03185935497288</v>
          </cell>
          <cell r="BJ125">
            <v>278.84509563028814</v>
          </cell>
          <cell r="BK125">
            <v>290.68315606713298</v>
          </cell>
          <cell r="BL125">
            <v>298.25390067219729</v>
          </cell>
          <cell r="BM125">
            <v>316.44081890761856</v>
          </cell>
          <cell r="BN125">
            <v>316.44804290056231</v>
          </cell>
          <cell r="BO125">
            <v>322.34282114267353</v>
          </cell>
          <cell r="BP125">
            <v>334.81659295856952</v>
          </cell>
          <cell r="BQ125">
            <v>358.56392176270487</v>
          </cell>
          <cell r="BR125">
            <v>368.87875168740749</v>
          </cell>
          <cell r="BS125">
            <v>374.1615545272827</v>
          </cell>
          <cell r="BT125">
            <v>361.35651103496548</v>
          </cell>
          <cell r="BU125">
            <v>358.00045031309128</v>
          </cell>
          <cell r="BV125">
            <v>357.16143513262273</v>
          </cell>
          <cell r="BW125">
            <v>349.25735485315323</v>
          </cell>
          <cell r="BX125">
            <v>360.90759147346017</v>
          </cell>
          <cell r="BY125">
            <v>362.76931765496732</v>
          </cell>
          <cell r="BZ125">
            <v>366.41537009358404</v>
          </cell>
          <cell r="CA125">
            <v>366.75180176496508</v>
          </cell>
          <cell r="CB125">
            <v>333.66591408252714</v>
          </cell>
          <cell r="CC125">
            <v>325.30672224760059</v>
          </cell>
          <cell r="CD125">
            <v>319.51101590871809</v>
          </cell>
          <cell r="CE125">
            <v>318.78242462038997</v>
          </cell>
          <cell r="CF125">
            <v>347.50502056479456</v>
          </cell>
          <cell r="CG125">
            <v>351.8569603139162</v>
          </cell>
          <cell r="CH125">
            <v>360.14804021537304</v>
          </cell>
          <cell r="CI125">
            <v>362.99738943219188</v>
          </cell>
          <cell r="CJ125">
            <v>349.64745047211647</v>
          </cell>
          <cell r="CK125">
            <v>343.87341611206534</v>
          </cell>
          <cell r="CL125">
            <v>342.94874501526357</v>
          </cell>
          <cell r="CM125">
            <v>324.42229911148547</v>
          </cell>
          <cell r="CN125">
            <v>327.72366388678552</v>
          </cell>
          <cell r="CO125">
            <v>373.74772293150426</v>
          </cell>
          <cell r="CP125">
            <v>408.81092068254947</v>
          </cell>
          <cell r="CQ125">
            <v>431.13099488079547</v>
          </cell>
          <cell r="CR125">
            <v>463.87425889790057</v>
          </cell>
          <cell r="CS125">
            <v>478.04566905558113</v>
          </cell>
          <cell r="CT125">
            <v>478.31811678946019</v>
          </cell>
          <cell r="CU125">
            <v>486.14170114755626</v>
          </cell>
          <cell r="CV125">
            <v>498.39772117614746</v>
          </cell>
          <cell r="CW125">
            <v>506.80851296067237</v>
          </cell>
          <cell r="CX125">
            <v>513.00669890642166</v>
          </cell>
          <cell r="CY125">
            <v>522.64350549340247</v>
          </cell>
          <cell r="CZ125">
            <v>533.74987864494324</v>
          </cell>
          <cell r="DA125">
            <v>577.8471955716609</v>
          </cell>
          <cell r="DB125">
            <v>598.47685542106626</v>
          </cell>
          <cell r="DC125">
            <v>582.9896465486288</v>
          </cell>
          <cell r="DD125">
            <v>602.12290785968298</v>
          </cell>
          <cell r="DE125">
            <v>596.30243354499339</v>
          </cell>
          <cell r="DF125">
            <v>510.72701313316821</v>
          </cell>
          <cell r="DG125">
            <v>468.57707830429075</v>
          </cell>
          <cell r="DH125">
            <v>386.28547868490216</v>
          </cell>
          <cell r="DI125">
            <v>380.30504452645778</v>
          </cell>
          <cell r="DJ125">
            <v>324.20661132216452</v>
          </cell>
          <cell r="DK125">
            <v>317.15289821207523</v>
          </cell>
          <cell r="DL125">
            <v>320.57087887346739</v>
          </cell>
          <cell r="DM125">
            <v>248.54973322212695</v>
          </cell>
          <cell r="DN125">
            <v>216.52267650544644</v>
          </cell>
          <cell r="DO125">
            <v>195.19538533747198</v>
          </cell>
          <cell r="DP125">
            <v>201.57107510983943</v>
          </cell>
          <cell r="DQ125">
            <v>219.71980938255788</v>
          </cell>
          <cell r="DR125">
            <v>214.20377477049828</v>
          </cell>
          <cell r="DS125">
            <v>193.99723450779913</v>
          </cell>
          <cell r="DT125">
            <v>171.67096831560136</v>
          </cell>
          <cell r="DU125">
            <v>161.8391139191389</v>
          </cell>
          <cell r="DV125">
            <v>154.131113448143</v>
          </cell>
          <cell r="DW125">
            <v>135.35079579234122</v>
          </cell>
          <cell r="DX125">
            <v>138.02470518052579</v>
          </cell>
          <cell r="DY125">
            <v>142.50977279961111</v>
          </cell>
          <cell r="DZ125">
            <v>146.49844890356061</v>
          </cell>
          <cell r="EA125">
            <v>146.02682536423205</v>
          </cell>
          <cell r="EB125">
            <v>147.25387216567992</v>
          </cell>
          <cell r="EC125">
            <v>146.68936871707439</v>
          </cell>
          <cell r="ED125">
            <v>145.87924950838089</v>
          </cell>
          <cell r="EE125">
            <v>146.93601647615432</v>
          </cell>
          <cell r="EF125">
            <v>147.10629630982874</v>
          </cell>
          <cell r="EG125">
            <v>143.8152515244484</v>
          </cell>
          <cell r="EH125">
            <v>141.14650213122368</v>
          </cell>
          <cell r="EI125">
            <v>143.24868407785891</v>
          </cell>
          <cell r="EJ125">
            <v>147.1692482483387</v>
          </cell>
          <cell r="EK125">
            <v>154.96084063768387</v>
          </cell>
          <cell r="EL125">
            <v>154.00727356910704</v>
          </cell>
          <cell r="EM125">
            <v>152.70076284527781</v>
          </cell>
          <cell r="EN125">
            <v>150.86793263554574</v>
          </cell>
          <cell r="EO125">
            <v>153.1094344460964</v>
          </cell>
          <cell r="EP125">
            <v>157.58418207526208</v>
          </cell>
          <cell r="EQ125">
            <v>148.9391265195608</v>
          </cell>
          <cell r="ER125">
            <v>141.77705351531506</v>
          </cell>
          <cell r="ES125">
            <v>138.90603231966494</v>
          </cell>
          <cell r="ET125">
            <v>137.23728994965552</v>
          </cell>
          <cell r="EU125">
            <v>136.05771510183811</v>
          </cell>
          <cell r="EV125">
            <v>139.31470392048359</v>
          </cell>
          <cell r="EW125">
            <v>148.86275859415534</v>
          </cell>
          <cell r="EX125">
            <v>158.04135762870311</v>
          </cell>
          <cell r="EY125">
            <v>157.32721432626249</v>
          </cell>
          <cell r="EZ125">
            <v>157.54083811759949</v>
          </cell>
          <cell r="FA125">
            <v>161.20959453403952</v>
          </cell>
          <cell r="FB125">
            <v>161.40877033948897</v>
          </cell>
          <cell r="FC125">
            <v>163.89175991415976</v>
          </cell>
          <cell r="FD125">
            <v>161.84736991107465</v>
          </cell>
          <cell r="FE125">
            <v>160.16211555719374</v>
          </cell>
          <cell r="FF125">
            <v>157.83495783030986</v>
          </cell>
          <cell r="FG125">
            <v>155.46858414173127</v>
          </cell>
          <cell r="FH125">
            <v>153.59034597635269</v>
          </cell>
          <cell r="FI125">
            <v>153.12904242694378</v>
          </cell>
          <cell r="FJ125">
            <v>155.84835977077483</v>
          </cell>
          <cell r="FK125">
            <v>155.63163998246193</v>
          </cell>
          <cell r="FL125">
            <v>155.92472769618035</v>
          </cell>
          <cell r="FM125">
            <v>158.99492469727994</v>
          </cell>
          <cell r="FN125">
            <v>158.87934081017971</v>
          </cell>
          <cell r="FO125">
            <v>159.48615621745586</v>
          </cell>
          <cell r="FP125">
            <v>163.31487247765065</v>
          </cell>
          <cell r="FQ125">
            <v>164.47587134361268</v>
          </cell>
          <cell r="FR125">
            <v>166.30457355737687</v>
          </cell>
          <cell r="FS125">
            <v>169.45217048287392</v>
          </cell>
          <cell r="FT125">
            <v>171.73804825007917</v>
          </cell>
          <cell r="FU125">
            <v>171.09201688110829</v>
          </cell>
          <cell r="FV125">
            <v>170.66683329641819</v>
          </cell>
          <cell r="FW125">
            <v>172.32938367247581</v>
          </cell>
          <cell r="FX125">
            <v>175.12300494372846</v>
          </cell>
          <cell r="FY125">
            <v>178.79279335916041</v>
          </cell>
          <cell r="FZ125">
            <v>180.89394330680369</v>
          </cell>
          <cell r="GA125">
            <v>174.12196592152119</v>
          </cell>
          <cell r="GB125">
            <v>178.02601810812951</v>
          </cell>
          <cell r="GC125">
            <v>180.65142354369164</v>
          </cell>
          <cell r="GD125">
            <v>178.02601810812951</v>
          </cell>
          <cell r="GE125">
            <v>176.43570766150953</v>
          </cell>
          <cell r="GF125">
            <v>183.83204443693162</v>
          </cell>
          <cell r="GG125">
            <v>196.82594374477864</v>
          </cell>
          <cell r="GH125">
            <v>201.64228304028509</v>
          </cell>
          <cell r="GI125">
            <v>202.92918578326703</v>
          </cell>
          <cell r="GJ125">
            <v>195.15720137476922</v>
          </cell>
          <cell r="GK125">
            <v>190.92806950569152</v>
          </cell>
          <cell r="GL125">
            <v>192.95491552591324</v>
          </cell>
          <cell r="GM125">
            <v>190.32538209438326</v>
          </cell>
          <cell r="GN125">
            <v>187.38624896526335</v>
          </cell>
          <cell r="GO125">
            <v>186.57819375455381</v>
          </cell>
          <cell r="GP125">
            <v>186.97654536545278</v>
          </cell>
          <cell r="GQ125">
            <v>181.46360675036905</v>
          </cell>
          <cell r="GR125">
            <v>169.10541882157324</v>
          </cell>
          <cell r="GS125">
            <v>168.22821967840196</v>
          </cell>
          <cell r="GT125">
            <v>167.09405278623106</v>
          </cell>
          <cell r="GU125">
            <v>172.75559925615786</v>
          </cell>
          <cell r="GV125">
            <v>181.72367049634457</v>
          </cell>
          <cell r="GW125">
            <v>182.04668618082999</v>
          </cell>
          <cell r="GX125">
            <v>180.03841614246366</v>
          </cell>
          <cell r="GY125">
            <v>175.71124436914923</v>
          </cell>
          <cell r="GZ125">
            <v>171.58428040027619</v>
          </cell>
          <cell r="HA125">
            <v>173.20864681363105</v>
          </cell>
          <cell r="HB125">
            <v>174.56675748705862</v>
          </cell>
          <cell r="HC125">
            <v>178.87328928053378</v>
          </cell>
          <cell r="HD125">
            <v>184.28096399843693</v>
          </cell>
          <cell r="HE125">
            <v>185.9084264087677</v>
          </cell>
          <cell r="HF125">
            <v>190.77223765790461</v>
          </cell>
          <cell r="HG125">
            <v>192.49051597952842</v>
          </cell>
          <cell r="HH125">
            <v>193.36358712673186</v>
          </cell>
          <cell r="HI125">
            <v>197.65670293331146</v>
          </cell>
          <cell r="HJ125">
            <v>200.13866050899028</v>
          </cell>
          <cell r="HK125">
            <v>200.21606043338775</v>
          </cell>
          <cell r="HL125">
            <v>204.07986465930941</v>
          </cell>
          <cell r="HM125">
            <v>208.6413002038002</v>
          </cell>
          <cell r="HN125">
            <v>209.55152331471444</v>
          </cell>
          <cell r="HO125">
            <v>203.42660929739475</v>
          </cell>
          <cell r="HP125">
            <v>204.45757629036902</v>
          </cell>
          <cell r="HQ125">
            <v>203.48852923691274</v>
          </cell>
          <cell r="HR125">
            <v>195.80323274374007</v>
          </cell>
          <cell r="HS125">
            <v>193.00341947853565</v>
          </cell>
          <cell r="HT125">
            <v>197.34607123672961</v>
          </cell>
          <cell r="HU125">
            <v>199.51739711582658</v>
          </cell>
          <cell r="HV125">
            <v>199.42245320856571</v>
          </cell>
          <cell r="HW125">
            <v>198.1087184917927</v>
          </cell>
          <cell r="HX125">
            <v>195.24079329311849</v>
          </cell>
          <cell r="HY125">
            <v>195.06225746750832</v>
          </cell>
          <cell r="HZ125">
            <v>190.31919010043146</v>
          </cell>
          <cell r="IA125">
            <v>195.88682466208934</v>
          </cell>
          <cell r="IB125">
            <v>190.54313388168811</v>
          </cell>
          <cell r="IC125">
            <v>186.43371389567852</v>
          </cell>
          <cell r="ID125">
            <v>183.38106087744237</v>
          </cell>
          <cell r="IE125">
            <v>183.17672507703307</v>
          </cell>
          <cell r="IF125">
            <v>185.86095445513726</v>
          </cell>
          <cell r="IG125">
            <v>209.80745906472205</v>
          </cell>
          <cell r="IH125">
            <v>210.12531475424768</v>
          </cell>
          <cell r="II125">
            <v>209.64027522802351</v>
          </cell>
          <cell r="IJ125">
            <v>210.49993038833142</v>
          </cell>
          <cell r="IK125">
            <v>209.40601145684721</v>
          </cell>
          <cell r="IL125">
            <v>218.76521031498908</v>
          </cell>
          <cell r="IM125">
            <v>221.73943140983582</v>
          </cell>
          <cell r="IN125">
            <v>220.87358425557613</v>
          </cell>
          <cell r="IO125">
            <v>220.8199203079939</v>
          </cell>
          <cell r="IP125">
            <v>221.2564558815956</v>
          </cell>
          <cell r="IQ125">
            <v>226.71573054909706</v>
          </cell>
          <cell r="IR125">
            <v>230.87262248873711</v>
          </cell>
          <cell r="IS125">
            <v>232.68584471762182</v>
          </cell>
          <cell r="IT125">
            <v>233.74777168035507</v>
          </cell>
          <cell r="IU125">
            <v>231.8963654887676</v>
          </cell>
          <cell r="IV125">
            <v>241.19983640134336</v>
          </cell>
          <cell r="IW125">
            <v>252.81808105289937</v>
          </cell>
          <cell r="IX125">
            <v>254.0771198230982</v>
          </cell>
          <cell r="IY125">
            <v>265.21548494338992</v>
          </cell>
          <cell r="IZ125">
            <v>267.85533836483955</v>
          </cell>
          <cell r="JA125">
            <v>260.71390534043314</v>
          </cell>
          <cell r="JB125">
            <v>255.55597437858583</v>
          </cell>
          <cell r="JC125">
            <v>246.06364765048028</v>
          </cell>
          <cell r="JD125">
            <v>246.70555102348328</v>
          </cell>
          <cell r="JE125">
            <v>236.11208137094974</v>
          </cell>
          <cell r="JF125">
            <v>239.37835818052289</v>
          </cell>
          <cell r="JG125">
            <v>241.68074793159963</v>
          </cell>
          <cell r="JH125">
            <v>247.27831046402454</v>
          </cell>
          <cell r="JI125">
            <v>237.62808789014815</v>
          </cell>
          <cell r="JJ125">
            <v>227.89324139893054</v>
          </cell>
          <cell r="JK125">
            <v>223.14707803487778</v>
          </cell>
          <cell r="JL125">
            <v>221.32043981909752</v>
          </cell>
          <cell r="JM125">
            <v>212.54225639343261</v>
          </cell>
          <cell r="JN125">
            <v>211.70943320691586</v>
          </cell>
          <cell r="JO125">
            <v>213.28942366361616</v>
          </cell>
          <cell r="JP125">
            <v>220.3421047747135</v>
          </cell>
          <cell r="JQ125">
            <v>223.67133352279663</v>
          </cell>
          <cell r="JR125">
            <v>226.71779454708098</v>
          </cell>
          <cell r="JS125">
            <v>225.59910763978959</v>
          </cell>
          <cell r="JT125">
            <v>227.09241018116472</v>
          </cell>
          <cell r="JU125">
            <v>221.96853518605235</v>
          </cell>
          <cell r="JV125">
            <v>218.97367411136628</v>
          </cell>
          <cell r="JW125">
            <v>219.09648199141026</v>
          </cell>
          <cell r="JX125">
            <v>219.53095356702804</v>
          </cell>
          <cell r="JY125">
            <v>220.20278491079807</v>
          </cell>
          <cell r="JZ125">
            <v>234.86645858764649</v>
          </cell>
          <cell r="KA125">
            <v>238.59197494864463</v>
          </cell>
          <cell r="KB125">
            <v>229.88190345644949</v>
          </cell>
          <cell r="KC125">
            <v>224.74770847141741</v>
          </cell>
          <cell r="KD125">
            <v>224.87774034440517</v>
          </cell>
          <cell r="KE125">
            <v>231.22350214600564</v>
          </cell>
          <cell r="KF125">
            <v>237.62086389720437</v>
          </cell>
          <cell r="KG125">
            <v>246.64156708598136</v>
          </cell>
          <cell r="KH125">
            <v>261.45384861767292</v>
          </cell>
          <cell r="KI125">
            <v>270.5560797268152</v>
          </cell>
          <cell r="KJ125">
            <v>270.49106379032133</v>
          </cell>
          <cell r="KK125">
            <v>260.48376956522463</v>
          </cell>
          <cell r="KL125">
            <v>253.32685655593872</v>
          </cell>
          <cell r="KM125">
            <v>248.8634609156847</v>
          </cell>
          <cell r="KN125">
            <v>243.60749004960061</v>
          </cell>
          <cell r="KO125">
            <v>244.45888921797274</v>
          </cell>
          <cell r="KP125">
            <v>261.19688086867336</v>
          </cell>
          <cell r="KQ125">
            <v>294.57792026281356</v>
          </cell>
          <cell r="KR125">
            <v>300.188898782134</v>
          </cell>
          <cell r="KS125">
            <v>302.11254490315912</v>
          </cell>
          <cell r="KT125">
            <v>303.93402312397956</v>
          </cell>
          <cell r="KU125">
            <v>292.75953803896908</v>
          </cell>
          <cell r="KV125">
            <v>304.74104633569715</v>
          </cell>
          <cell r="KW125">
            <v>314.67713263034824</v>
          </cell>
          <cell r="KX125">
            <v>320.03423939764497</v>
          </cell>
          <cell r="KY125">
            <v>326.26854530811306</v>
          </cell>
          <cell r="KZ125">
            <v>347.79088428556918</v>
          </cell>
          <cell r="LA125">
            <v>365.12640335261824</v>
          </cell>
          <cell r="LB125">
            <v>361.69191070735451</v>
          </cell>
          <cell r="LC125">
            <v>356.69187559127806</v>
          </cell>
          <cell r="LD125">
            <v>359.82502453088762</v>
          </cell>
          <cell r="LE125">
            <v>356.93026735842227</v>
          </cell>
          <cell r="LF125">
            <v>358.45968986451629</v>
          </cell>
          <cell r="LG125">
            <v>358.11603420019151</v>
          </cell>
          <cell r="LH125">
            <v>364.43290003001687</v>
          </cell>
          <cell r="LI125">
            <v>342.39559355556963</v>
          </cell>
          <cell r="LJ125">
            <v>334.99409678518776</v>
          </cell>
          <cell r="LK125">
            <v>331.16538052499294</v>
          </cell>
          <cell r="LL125">
            <v>329.74638191103935</v>
          </cell>
          <cell r="LM125">
            <v>329.3552542930841</v>
          </cell>
          <cell r="LN125">
            <v>332.40481131434444</v>
          </cell>
          <cell r="LO125">
            <v>322.23136525154115</v>
          </cell>
          <cell r="LP125">
            <v>321.87532559931276</v>
          </cell>
          <cell r="LQ125">
            <v>316.27053907394406</v>
          </cell>
          <cell r="LR125">
            <v>318.85363255083558</v>
          </cell>
          <cell r="LS125">
            <v>310.68742452740668</v>
          </cell>
          <cell r="LT125">
            <v>291.17129159033294</v>
          </cell>
          <cell r="LU125">
            <v>269.47660878121849</v>
          </cell>
          <cell r="LV125">
            <v>264.39091774880882</v>
          </cell>
          <cell r="LW125">
            <v>262.20204788684845</v>
          </cell>
          <cell r="LX125">
            <v>267.74594647169113</v>
          </cell>
          <cell r="LY125">
            <v>270.48383979737758</v>
          </cell>
          <cell r="LZ125">
            <v>276.55199387013909</v>
          </cell>
          <cell r="MA125">
            <v>273.09686124503617</v>
          </cell>
          <cell r="MB125">
            <v>266.96575523376464</v>
          </cell>
          <cell r="MC125">
            <v>263.93374219536781</v>
          </cell>
          <cell r="MD125">
            <v>262.41360768020149</v>
          </cell>
          <cell r="ME125">
            <v>258.99046702384948</v>
          </cell>
          <cell r="MF125">
            <v>260.03278600573537</v>
          </cell>
          <cell r="MG125">
            <v>254.96154295921326</v>
          </cell>
          <cell r="MH125">
            <v>269.27433697879314</v>
          </cell>
          <cell r="MI125">
            <v>278.60154386818414</v>
          </cell>
          <cell r="MJ125">
            <v>292.32093846738337</v>
          </cell>
          <cell r="MK125">
            <v>291.10730765283108</v>
          </cell>
          <cell r="ML125">
            <v>290.01235672235487</v>
          </cell>
          <cell r="MM125">
            <v>291.14033162057399</v>
          </cell>
          <cell r="MN125">
            <v>291.67490709841246</v>
          </cell>
          <cell r="MO125">
            <v>290.86169189274312</v>
          </cell>
          <cell r="MP125">
            <v>299.06195588290689</v>
          </cell>
          <cell r="MQ125">
            <v>300.40665056943891</v>
          </cell>
          <cell r="MR125">
            <v>311.97226327240463</v>
          </cell>
          <cell r="MS125">
            <v>315.38921193480491</v>
          </cell>
          <cell r="MT125">
            <v>321.23651822328571</v>
          </cell>
          <cell r="MU125">
            <v>323.89494762659069</v>
          </cell>
          <cell r="MV125">
            <v>337.36769446671008</v>
          </cell>
          <cell r="MW125">
            <v>332.2582674574852</v>
          </cell>
          <cell r="MX125">
            <v>329.74947790801525</v>
          </cell>
          <cell r="MY125">
            <v>321.39028607308865</v>
          </cell>
          <cell r="MZ125">
            <v>313.65648562729359</v>
          </cell>
          <cell r="NA125">
            <v>322.40164508521553</v>
          </cell>
          <cell r="NB125">
            <v>326.06833750367167</v>
          </cell>
          <cell r="NC125">
            <v>325.39134616494181</v>
          </cell>
          <cell r="ND125">
            <v>333.83412991821768</v>
          </cell>
          <cell r="NE125">
            <v>345.71140631675723</v>
          </cell>
          <cell r="NF125">
            <v>357.59590670824048</v>
          </cell>
          <cell r="NG125">
            <v>370.97680563807484</v>
          </cell>
          <cell r="NH125">
            <v>368.64242391824723</v>
          </cell>
          <cell r="NI125">
            <v>361.98603042006494</v>
          </cell>
          <cell r="NJ125">
            <v>357.85906645119189</v>
          </cell>
          <cell r="NK125">
            <v>360.23369613170627</v>
          </cell>
          <cell r="NL125">
            <v>357.13666715681552</v>
          </cell>
          <cell r="NM125">
            <v>333.71648203313356</v>
          </cell>
          <cell r="NN125">
            <v>329.70510195136075</v>
          </cell>
          <cell r="NO125">
            <v>328.22521539688108</v>
          </cell>
          <cell r="NP125">
            <v>333.89088986277579</v>
          </cell>
          <cell r="NQ125">
            <v>342.83625712513924</v>
          </cell>
          <cell r="NR125">
            <v>336.75365506649018</v>
          </cell>
          <cell r="NS125">
            <v>335.12516065716744</v>
          </cell>
          <cell r="NT125">
            <v>332.43783528208735</v>
          </cell>
          <cell r="NU125">
            <v>332.27477944135666</v>
          </cell>
          <cell r="NV125">
            <v>338.07254977822299</v>
          </cell>
          <cell r="NW125">
            <v>334.35322541117665</v>
          </cell>
          <cell r="NX125">
            <v>328.76598286867141</v>
          </cell>
          <cell r="NY125">
            <v>338.10866974294186</v>
          </cell>
          <cell r="NZ125">
            <v>389.42585161745546</v>
          </cell>
          <cell r="OA125">
            <v>397.63746759653088</v>
          </cell>
          <cell r="OB125">
            <v>376.42266431868075</v>
          </cell>
          <cell r="OC125">
            <v>358.99839333832267</v>
          </cell>
          <cell r="OD125">
            <v>365.95097054719923</v>
          </cell>
          <cell r="OE125">
            <v>376.42369631767275</v>
          </cell>
          <cell r="OF125">
            <v>370.83954977214336</v>
          </cell>
          <cell r="OG125">
            <v>366.54952996253968</v>
          </cell>
          <cell r="OH125">
            <v>388.56516445815561</v>
          </cell>
          <cell r="OI125">
            <v>400.5931127095223</v>
          </cell>
          <cell r="OJ125">
            <v>398.36399488687516</v>
          </cell>
          <cell r="OK125">
            <v>397.45067577898504</v>
          </cell>
          <cell r="OL125">
            <v>402.6653666853905</v>
          </cell>
          <cell r="OM125">
            <v>399.27215399980543</v>
          </cell>
          <cell r="ON125">
            <v>395.14003003597259</v>
          </cell>
          <cell r="OO125">
            <v>387.78703721821307</v>
          </cell>
          <cell r="OP125">
            <v>387.83863716781138</v>
          </cell>
          <cell r="OQ125">
            <v>400.03376925587656</v>
          </cell>
          <cell r="OR125">
            <v>400.44553685367106</v>
          </cell>
          <cell r="OS125">
            <v>411.84602971792225</v>
          </cell>
          <cell r="OT125">
            <v>412.54366103649141</v>
          </cell>
          <cell r="OU125">
            <v>399.54460173368454</v>
          </cell>
          <cell r="OV125">
            <v>402.89034246563915</v>
          </cell>
          <cell r="OW125">
            <v>401.2370800805092</v>
          </cell>
          <cell r="OX125">
            <v>423.55405828177931</v>
          </cell>
          <cell r="OY125">
            <v>438.12691604733465</v>
          </cell>
          <cell r="OZ125">
            <v>441.052633189559</v>
          </cell>
          <cell r="PA125">
            <v>445.36226098001003</v>
          </cell>
          <cell r="PB125">
            <v>424.09585775256159</v>
          </cell>
          <cell r="PC125">
            <v>413.54676405668255</v>
          </cell>
          <cell r="PD125">
            <v>413.16389243066311</v>
          </cell>
          <cell r="PE125">
            <v>412.60558097600938</v>
          </cell>
          <cell r="PF125">
            <v>408.09058538615704</v>
          </cell>
          <cell r="PG125">
            <v>410.0059755152464</v>
          </cell>
          <cell r="PH125">
            <v>407.0668423861265</v>
          </cell>
          <cell r="PI125">
            <v>404.59830079734326</v>
          </cell>
          <cell r="PJ125">
            <v>413.3259162724018</v>
          </cell>
          <cell r="PK125">
            <v>403.95846142232415</v>
          </cell>
          <cell r="PL125">
            <v>399.38464188992975</v>
          </cell>
          <cell r="PM125">
            <v>392.33402477681636</v>
          </cell>
          <cell r="PN125">
            <v>414.32385929763313</v>
          </cell>
          <cell r="PO125">
            <v>468.28192659258843</v>
          </cell>
          <cell r="PP125">
            <v>468.21794265508652</v>
          </cell>
          <cell r="PQ125">
            <v>463.9867467880249</v>
          </cell>
          <cell r="PR125">
            <v>468.28915058553218</v>
          </cell>
          <cell r="PS125">
            <v>459.03831162154677</v>
          </cell>
          <cell r="PT125">
            <v>446.33543602943416</v>
          </cell>
          <cell r="PU125">
            <v>431.30437071144581</v>
          </cell>
          <cell r="PV125">
            <v>436.98346116423608</v>
          </cell>
          <cell r="PW125">
            <v>422.76148305594921</v>
          </cell>
          <cell r="PX125">
            <v>408.89244860291478</v>
          </cell>
          <cell r="PY125">
            <v>404.72730067133904</v>
          </cell>
          <cell r="PZ125">
            <v>400.24326505124571</v>
          </cell>
          <cell r="QA125">
            <v>421.21451656699179</v>
          </cell>
          <cell r="QB125">
            <v>429.91117207229138</v>
          </cell>
          <cell r="QC125">
            <v>437.38181277513502</v>
          </cell>
          <cell r="QD125">
            <v>455.27977129280566</v>
          </cell>
          <cell r="QE125">
            <v>430.68620331525801</v>
          </cell>
          <cell r="QF125">
            <v>407.94507352828981</v>
          </cell>
          <cell r="QG125">
            <v>385.189495755434</v>
          </cell>
          <cell r="QH125">
            <v>366.72600179016592</v>
          </cell>
          <cell r="QI125">
            <v>358.51748180806641</v>
          </cell>
          <cell r="QJ125">
            <v>354.87865336239338</v>
          </cell>
          <cell r="QK125">
            <v>351.39359276652334</v>
          </cell>
          <cell r="QL125">
            <v>343.74028824210166</v>
          </cell>
          <cell r="QM125">
            <v>344.89922311007973</v>
          </cell>
          <cell r="QN125">
            <v>347.35434871196748</v>
          </cell>
          <cell r="QO125">
            <v>346.07982995688911</v>
          </cell>
          <cell r="QP125">
            <v>346.35227769076823</v>
          </cell>
          <cell r="QQ125">
            <v>353.06852713048454</v>
          </cell>
          <cell r="QR125">
            <v>361.16455922245979</v>
          </cell>
          <cell r="QS125">
            <v>363.38026105821132</v>
          </cell>
          <cell r="QT125">
            <v>364.02629242718217</v>
          </cell>
          <cell r="QU125">
            <v>370.65172595560551</v>
          </cell>
          <cell r="QV125">
            <v>363.74971669733526</v>
          </cell>
          <cell r="QW125">
            <v>362.15940625071528</v>
          </cell>
          <cell r="QX125">
            <v>355.63510862350466</v>
          </cell>
          <cell r="QY125">
            <v>348.4967715960741</v>
          </cell>
          <cell r="QZ125">
            <v>362.20481420636173</v>
          </cell>
          <cell r="RA125">
            <v>358.25948206007484</v>
          </cell>
          <cell r="RB125">
            <v>353.24293496012689</v>
          </cell>
          <cell r="RC125">
            <v>354.09330212950704</v>
          </cell>
          <cell r="RD125">
            <v>354.75481348335745</v>
          </cell>
          <cell r="RE125">
            <v>355.03448521018032</v>
          </cell>
          <cell r="RF125">
            <v>362.95404547452927</v>
          </cell>
          <cell r="RG125">
            <v>351.01278513848786</v>
          </cell>
          <cell r="RH125">
            <v>346.08808594882493</v>
          </cell>
          <cell r="RI125">
            <v>341.89507404446601</v>
          </cell>
          <cell r="RJ125">
            <v>320.00121542990206</v>
          </cell>
          <cell r="RK125">
            <v>316.36238698422909</v>
          </cell>
          <cell r="RL125">
            <v>320.17252726256845</v>
          </cell>
          <cell r="RM125">
            <v>327.54409606218337</v>
          </cell>
          <cell r="RN125">
            <v>316.52234682798388</v>
          </cell>
          <cell r="RO125">
            <v>320.53372690975669</v>
          </cell>
          <cell r="RP125">
            <v>301.66362534165381</v>
          </cell>
          <cell r="RQ125">
            <v>299.40045155227187</v>
          </cell>
          <cell r="RR125">
            <v>298.46133246958254</v>
          </cell>
          <cell r="RS125">
            <v>298.44172448873519</v>
          </cell>
          <cell r="RT125">
            <v>289.1186455953121</v>
          </cell>
          <cell r="RU125">
            <v>287.4437112313509</v>
          </cell>
          <cell r="RV125">
            <v>285.28476934015754</v>
          </cell>
          <cell r="RW125">
            <v>289.17850153684617</v>
          </cell>
          <cell r="RX125">
            <v>289.75951696932316</v>
          </cell>
          <cell r="RY125">
            <v>294.90196794629094</v>
          </cell>
          <cell r="RZ125">
            <v>299.15896378815171</v>
          </cell>
          <cell r="SA125">
            <v>299.31169963896275</v>
          </cell>
          <cell r="SB125">
            <v>289.61400511145592</v>
          </cell>
          <cell r="SC125">
            <v>298.13728478610511</v>
          </cell>
          <cell r="SD125">
            <v>332.14887556433678</v>
          </cell>
          <cell r="SE125">
            <v>345.87755815446377</v>
          </cell>
          <cell r="SF125">
            <v>351.6216645437479</v>
          </cell>
          <cell r="SG125">
            <v>358.77754555404186</v>
          </cell>
          <cell r="SH125">
            <v>359.85598450064657</v>
          </cell>
          <cell r="SI125">
            <v>358.09229822337625</v>
          </cell>
          <cell r="SJ125">
            <v>351.2057689499855</v>
          </cell>
          <cell r="SK125">
            <v>344.9508230596781</v>
          </cell>
          <cell r="SL125">
            <v>346.04267799317836</v>
          </cell>
          <cell r="SM125">
            <v>346.85279720187191</v>
          </cell>
          <cell r="SN125">
            <v>347.41936464846134</v>
          </cell>
          <cell r="SO125">
            <v>346.30067774116992</v>
          </cell>
          <cell r="SP125">
            <v>344.98075103044511</v>
          </cell>
          <cell r="SQ125">
            <v>350.8012253451347</v>
          </cell>
          <cell r="SR125">
            <v>355.68980457007888</v>
          </cell>
          <cell r="TJ125" t="str">
            <v>UTILS</v>
          </cell>
        </row>
        <row r="126">
          <cell r="A126" t="str">
            <v>XS0954675129 Corp</v>
          </cell>
          <cell r="B126" t="str">
            <v>ENELIM 5.451 01/10/74 nc-24</v>
          </cell>
          <cell r="C126" t="str">
            <v>XS0954675129</v>
          </cell>
          <cell r="D126">
            <v>214.53124949711562</v>
          </cell>
          <cell r="E126">
            <v>211.23232207673786</v>
          </cell>
          <cell r="F126">
            <v>210.56553886783121</v>
          </cell>
          <cell r="G126">
            <v>212.80681016373634</v>
          </cell>
          <cell r="H126">
            <v>217.35033292907477</v>
          </cell>
          <cell r="I126">
            <v>225.03983284348249</v>
          </cell>
          <cell r="J126">
            <v>225.73660630166532</v>
          </cell>
          <cell r="K126">
            <v>232.65235778474809</v>
          </cell>
          <cell r="L126">
            <v>235.95828292995691</v>
          </cell>
          <cell r="M126">
            <v>240.36285087364914</v>
          </cell>
          <cell r="N126">
            <v>241.94733571040632</v>
          </cell>
          <cell r="O126">
            <v>243.1849333305359</v>
          </cell>
          <cell r="P126">
            <v>242.20425217920541</v>
          </cell>
          <cell r="Q126">
            <v>237.59275151550767</v>
          </cell>
          <cell r="R126">
            <v>234.45377209126949</v>
          </cell>
          <cell r="S126">
            <v>230.52504943609236</v>
          </cell>
          <cell r="T126">
            <v>228.46571898579597</v>
          </cell>
          <cell r="U126">
            <v>229.82127825307845</v>
          </cell>
          <cell r="V126">
            <v>232.06254954898358</v>
          </cell>
          <cell r="W126">
            <v>234.4997571401596</v>
          </cell>
          <cell r="X126">
            <v>242.74707569110393</v>
          </cell>
          <cell r="Y126">
            <v>253.12170259070396</v>
          </cell>
          <cell r="Z126">
            <v>256.78451170229908</v>
          </cell>
          <cell r="AA126">
            <v>256.59757248181103</v>
          </cell>
          <cell r="AB126">
            <v>259.06177129733567</v>
          </cell>
          <cell r="AC126">
            <v>259.06277097231151</v>
          </cell>
          <cell r="AD126">
            <v>260.32835949176553</v>
          </cell>
          <cell r="AE126">
            <v>259.3856659895182</v>
          </cell>
          <cell r="AF126">
            <v>256.77851365244391</v>
          </cell>
          <cell r="AG126">
            <v>253.38361743438244</v>
          </cell>
          <cell r="AH126">
            <v>252.02206011724473</v>
          </cell>
          <cell r="AI126">
            <v>254.23234148889779</v>
          </cell>
          <cell r="AJ126">
            <v>256.36964658731222</v>
          </cell>
          <cell r="AK126">
            <v>259.04077812284231</v>
          </cell>
          <cell r="AL126">
            <v>262.40068571674823</v>
          </cell>
          <cell r="AM126">
            <v>267.72695398819451</v>
          </cell>
          <cell r="AN126">
            <v>268.09283502936364</v>
          </cell>
          <cell r="AO126">
            <v>268.06084543013577</v>
          </cell>
          <cell r="AP126">
            <v>263.83721865707633</v>
          </cell>
          <cell r="AQ126">
            <v>262.25573284524683</v>
          </cell>
          <cell r="AR126">
            <v>264.42102884298566</v>
          </cell>
          <cell r="AS126">
            <v>258.26902904146908</v>
          </cell>
          <cell r="AT126">
            <v>254.18935546493529</v>
          </cell>
          <cell r="AU126">
            <v>242.89802661246063</v>
          </cell>
          <cell r="AV126">
            <v>230.27912939202787</v>
          </cell>
          <cell r="AW126">
            <v>247.7364534956813</v>
          </cell>
          <cell r="AX126">
            <v>241.36952357435229</v>
          </cell>
          <cell r="AY126">
            <v>241.51947482073308</v>
          </cell>
          <cell r="AZ126">
            <v>211.24631752640008</v>
          </cell>
          <cell r="BA126">
            <v>188.97555841392278</v>
          </cell>
          <cell r="BB126">
            <v>183.56431776952743</v>
          </cell>
          <cell r="BC126">
            <v>191.73965972220896</v>
          </cell>
          <cell r="BD126">
            <v>234.98160047852991</v>
          </cell>
          <cell r="BE126">
            <v>263.04447640120981</v>
          </cell>
          <cell r="BF126">
            <v>266.10848020225762</v>
          </cell>
          <cell r="BG126">
            <v>258.94980770003792</v>
          </cell>
          <cell r="BH126">
            <v>257.10040899467469</v>
          </cell>
          <cell r="BI126">
            <v>251.86711049598458</v>
          </cell>
          <cell r="BJ126">
            <v>251.81112869733573</v>
          </cell>
          <cell r="BK126">
            <v>261.25405851942298</v>
          </cell>
          <cell r="BL126">
            <v>262.58562558728454</v>
          </cell>
          <cell r="BM126">
            <v>270.49105529648068</v>
          </cell>
          <cell r="BN126">
            <v>272.70433569306135</v>
          </cell>
          <cell r="BO126">
            <v>272.66534836900234</v>
          </cell>
          <cell r="BP126">
            <v>277.7257030968666</v>
          </cell>
          <cell r="BQ126">
            <v>285.23926021552086</v>
          </cell>
          <cell r="BR126">
            <v>291.82411928158996</v>
          </cell>
          <cell r="BS126">
            <v>291.07836174958942</v>
          </cell>
          <cell r="BT126">
            <v>283.61978675460813</v>
          </cell>
          <cell r="BU126">
            <v>278.96629974192382</v>
          </cell>
          <cell r="BV126">
            <v>280.04794806581737</v>
          </cell>
          <cell r="BW126">
            <v>290.0716890488863</v>
          </cell>
          <cell r="BX126">
            <v>276.707034296453</v>
          </cell>
          <cell r="BY126">
            <v>282.89502239710094</v>
          </cell>
          <cell r="BZ126">
            <v>284.0746388686299</v>
          </cell>
          <cell r="CA126">
            <v>286.13696834385399</v>
          </cell>
          <cell r="CB126">
            <v>259.77553923010828</v>
          </cell>
          <cell r="CC126">
            <v>253.54456510549784</v>
          </cell>
          <cell r="CD126">
            <v>247.64648274785282</v>
          </cell>
          <cell r="CE126">
            <v>244.03065836012365</v>
          </cell>
          <cell r="CF126">
            <v>262.13277282321457</v>
          </cell>
          <cell r="CG126">
            <v>264.01116210287807</v>
          </cell>
          <cell r="CH126">
            <v>267.84691498529912</v>
          </cell>
          <cell r="CI126">
            <v>274.6127152220011</v>
          </cell>
          <cell r="CJ126">
            <v>270.65600166749959</v>
          </cell>
          <cell r="CK126">
            <v>270.82594641339779</v>
          </cell>
          <cell r="CL126">
            <v>270.66499874228236</v>
          </cell>
          <cell r="CM126">
            <v>257.58025298309326</v>
          </cell>
          <cell r="CN126">
            <v>255.34697908699513</v>
          </cell>
          <cell r="CO126">
            <v>282.2342372380495</v>
          </cell>
          <cell r="CP126">
            <v>321.60343713784221</v>
          </cell>
          <cell r="CQ126">
            <v>339.67356200170514</v>
          </cell>
          <cell r="CR126">
            <v>365.8440531950593</v>
          </cell>
          <cell r="CS126">
            <v>369.58183792984488</v>
          </cell>
          <cell r="CT126">
            <v>368.63214670276642</v>
          </cell>
          <cell r="CU126">
            <v>376.15170187127592</v>
          </cell>
          <cell r="CV126">
            <v>384.04613515573737</v>
          </cell>
          <cell r="CW126">
            <v>400.25786423945425</v>
          </cell>
          <cell r="CX126">
            <v>398.47244473254676</v>
          </cell>
          <cell r="CY126">
            <v>395.12453323835132</v>
          </cell>
          <cell r="CZ126">
            <v>388.72961241769792</v>
          </cell>
          <cell r="DA126">
            <v>425.5676352785826</v>
          </cell>
          <cell r="DB126">
            <v>439.54309144127365</v>
          </cell>
          <cell r="DC126">
            <v>436.80998005723956</v>
          </cell>
          <cell r="DD126">
            <v>439.2291934988499</v>
          </cell>
          <cell r="DE126">
            <v>449.68479407149556</v>
          </cell>
          <cell r="DF126">
            <v>379.07275215077402</v>
          </cell>
          <cell r="DG126">
            <v>349.21246062147617</v>
          </cell>
          <cell r="DH126">
            <v>293.8024760588408</v>
          </cell>
          <cell r="DI126">
            <v>291.51621938902139</v>
          </cell>
          <cell r="DJ126">
            <v>260.58327661061287</v>
          </cell>
          <cell r="DK126">
            <v>257.18538136762379</v>
          </cell>
          <cell r="DL126">
            <v>265.84056730872396</v>
          </cell>
          <cell r="DM126">
            <v>198.32052008837459</v>
          </cell>
          <cell r="DN126">
            <v>187.56501702296734</v>
          </cell>
          <cell r="DO126">
            <v>184.22810195350647</v>
          </cell>
          <cell r="DP126">
            <v>185.34473890155553</v>
          </cell>
          <cell r="DQ126">
            <v>197.36982918632029</v>
          </cell>
          <cell r="DR126">
            <v>191.76065289670231</v>
          </cell>
          <cell r="DS126">
            <v>184.63696901863813</v>
          </cell>
          <cell r="DT126">
            <v>177.07442782616616</v>
          </cell>
          <cell r="DU126">
            <v>164.14863038814067</v>
          </cell>
          <cell r="DV126">
            <v>159.97398768889906</v>
          </cell>
          <cell r="DW126">
            <v>150.40709816980362</v>
          </cell>
          <cell r="DX126">
            <v>151.55272569215299</v>
          </cell>
          <cell r="DY126">
            <v>153.55807369375231</v>
          </cell>
          <cell r="DZ126">
            <v>152.89828820967676</v>
          </cell>
          <cell r="EA126">
            <v>152.56039806783201</v>
          </cell>
          <cell r="EB126">
            <v>153.11021930456161</v>
          </cell>
          <cell r="EC126">
            <v>153.10422125470637</v>
          </cell>
          <cell r="ED126">
            <v>153.45010879635811</v>
          </cell>
          <cell r="EE126">
            <v>153.3681354483366</v>
          </cell>
          <cell r="EF126">
            <v>154.33981952488421</v>
          </cell>
          <cell r="EG126">
            <v>151.56872049176692</v>
          </cell>
          <cell r="EH126">
            <v>148.99955580377579</v>
          </cell>
          <cell r="EI126">
            <v>152.66336459034682</v>
          </cell>
          <cell r="EJ126">
            <v>154.42979027271269</v>
          </cell>
          <cell r="EK126">
            <v>160.23590253257751</v>
          </cell>
          <cell r="EL126">
            <v>160.87469484215973</v>
          </cell>
          <cell r="EM126">
            <v>159.98398443865776</v>
          </cell>
          <cell r="EN126">
            <v>157.48179797405004</v>
          </cell>
          <cell r="EO126">
            <v>157.06293415915965</v>
          </cell>
          <cell r="EP126">
            <v>162.05731033861639</v>
          </cell>
          <cell r="EQ126">
            <v>154.73169211542609</v>
          </cell>
          <cell r="ER126">
            <v>152.98525993257761</v>
          </cell>
          <cell r="ES126">
            <v>150.95591973155737</v>
          </cell>
          <cell r="ET126">
            <v>148.43773846733569</v>
          </cell>
          <cell r="EU126">
            <v>148.82061398309469</v>
          </cell>
          <cell r="EV126">
            <v>151.77765256172418</v>
          </cell>
          <cell r="EW126">
            <v>154.73968951523304</v>
          </cell>
          <cell r="EX126">
            <v>159.3641859536171</v>
          </cell>
          <cell r="EY126">
            <v>159.71007349526883</v>
          </cell>
          <cell r="EZ126">
            <v>160.40684695345163</v>
          </cell>
          <cell r="FA126">
            <v>163.09297361361979</v>
          </cell>
          <cell r="FB126">
            <v>163.09097426366807</v>
          </cell>
          <cell r="FC126">
            <v>168.7141460029483</v>
          </cell>
          <cell r="FD126">
            <v>167.62749930417536</v>
          </cell>
          <cell r="FE126">
            <v>166.84275444811581</v>
          </cell>
          <cell r="FF126">
            <v>165.49319323068858</v>
          </cell>
          <cell r="FG126">
            <v>161.67543449783327</v>
          </cell>
          <cell r="FH126">
            <v>159.49214435052872</v>
          </cell>
          <cell r="FI126">
            <v>158.54745149832962</v>
          </cell>
          <cell r="FJ126">
            <v>163.40287285614014</v>
          </cell>
          <cell r="FK126">
            <v>161.78739809513092</v>
          </cell>
          <cell r="FL126">
            <v>163.33089625787733</v>
          </cell>
          <cell r="FM126">
            <v>167.29760656213762</v>
          </cell>
          <cell r="FN126">
            <v>167.46355260813237</v>
          </cell>
          <cell r="FO126">
            <v>168.66116322922707</v>
          </cell>
          <cell r="FP126">
            <v>170.7984683276415</v>
          </cell>
          <cell r="FQ126">
            <v>171.27931199103594</v>
          </cell>
          <cell r="FR126">
            <v>173.17069704538585</v>
          </cell>
          <cell r="FS126">
            <v>179.49664029270411</v>
          </cell>
          <cell r="FT126">
            <v>182.88353911095859</v>
          </cell>
          <cell r="FU126">
            <v>180.57528959167001</v>
          </cell>
          <cell r="FV126">
            <v>182.08479880523683</v>
          </cell>
          <cell r="FW126">
            <v>184.67395699274542</v>
          </cell>
          <cell r="FX126">
            <v>186.76427736729383</v>
          </cell>
          <cell r="FY126">
            <v>192.16252223700283</v>
          </cell>
          <cell r="FZ126">
            <v>193.34613740843534</v>
          </cell>
          <cell r="GA126">
            <v>186.60632872110605</v>
          </cell>
          <cell r="GB126">
            <v>191.53372667717935</v>
          </cell>
          <cell r="GC126">
            <v>191.82263274520633</v>
          </cell>
          <cell r="GD126">
            <v>192.13952971255779</v>
          </cell>
          <cell r="GE126">
            <v>191.08487261301278</v>
          </cell>
          <cell r="GF126">
            <v>191.21483035987615</v>
          </cell>
          <cell r="GG126">
            <v>196.39814510977268</v>
          </cell>
          <cell r="GH126">
            <v>195.49443893158434</v>
          </cell>
          <cell r="GI126">
            <v>198.14257794266939</v>
          </cell>
          <cell r="GJ126">
            <v>191.80463859564065</v>
          </cell>
          <cell r="GK126">
            <v>190.26413945782184</v>
          </cell>
          <cell r="GL126">
            <v>188.45272840154172</v>
          </cell>
          <cell r="GM126">
            <v>186.84325169038772</v>
          </cell>
          <cell r="GN126">
            <v>184.78891961497067</v>
          </cell>
          <cell r="GO126">
            <v>182.43368537181615</v>
          </cell>
          <cell r="GP126">
            <v>181.38302697217466</v>
          </cell>
          <cell r="GQ126">
            <v>175.54592478805782</v>
          </cell>
          <cell r="GR126">
            <v>170.34261653864382</v>
          </cell>
          <cell r="GS126">
            <v>173.67053453332187</v>
          </cell>
          <cell r="GT126">
            <v>172.5998826341629</v>
          </cell>
          <cell r="GU126">
            <v>177.09142230075597</v>
          </cell>
          <cell r="GV126">
            <v>180.15642577677966</v>
          </cell>
          <cell r="GW126">
            <v>180.84520183515548</v>
          </cell>
          <cell r="GX126">
            <v>175.29500636911393</v>
          </cell>
          <cell r="GY126">
            <v>173.24167396867276</v>
          </cell>
          <cell r="GZ126">
            <v>171.22432986736297</v>
          </cell>
          <cell r="HA126">
            <v>174.02341979980471</v>
          </cell>
          <cell r="HB126">
            <v>177.23037712240219</v>
          </cell>
          <cell r="HC126">
            <v>177.71322013574837</v>
          </cell>
          <cell r="HD126">
            <v>178.28103552204371</v>
          </cell>
          <cell r="HE126">
            <v>179.45265459376574</v>
          </cell>
          <cell r="HF126">
            <v>183.44235742247105</v>
          </cell>
          <cell r="HG126">
            <v>184.80291506463288</v>
          </cell>
          <cell r="HH126">
            <v>185.76660174137353</v>
          </cell>
          <cell r="HI126">
            <v>188.11283890974522</v>
          </cell>
          <cell r="HJ126">
            <v>190.72199059677124</v>
          </cell>
          <cell r="HK126">
            <v>191.01089666479828</v>
          </cell>
          <cell r="HL126">
            <v>193.98293036806584</v>
          </cell>
          <cell r="HM126">
            <v>197.83567772507669</v>
          </cell>
          <cell r="HN126">
            <v>200.00497242271899</v>
          </cell>
          <cell r="HO126">
            <v>194.73668529987336</v>
          </cell>
          <cell r="HP126">
            <v>195.29050523650648</v>
          </cell>
          <cell r="HQ126">
            <v>195.34948606008291</v>
          </cell>
          <cell r="HR126">
            <v>189.81628506863115</v>
          </cell>
          <cell r="HS126">
            <v>188.36775602859259</v>
          </cell>
          <cell r="HT126">
            <v>190.5060608019829</v>
          </cell>
          <cell r="HU126">
            <v>192.31747185826302</v>
          </cell>
          <cell r="HV126">
            <v>193.02324239122868</v>
          </cell>
          <cell r="HW126">
            <v>194.3058253852725</v>
          </cell>
          <cell r="HX126">
            <v>192.14152906250953</v>
          </cell>
          <cell r="HY126">
            <v>191.6286957998872</v>
          </cell>
          <cell r="HZ126">
            <v>187.75295591843127</v>
          </cell>
          <cell r="IA126">
            <v>193.22517673635483</v>
          </cell>
          <cell r="IB126">
            <v>193.21318063664438</v>
          </cell>
          <cell r="IC126">
            <v>188.25179373139142</v>
          </cell>
          <cell r="ID126">
            <v>185.26376522850993</v>
          </cell>
          <cell r="IE126">
            <v>181.46500032019614</v>
          </cell>
          <cell r="IF126">
            <v>182.97650888371467</v>
          </cell>
          <cell r="IG126">
            <v>206.01002000278234</v>
          </cell>
          <cell r="IH126">
            <v>206.24694297206401</v>
          </cell>
          <cell r="II126">
            <v>204.81740775656698</v>
          </cell>
          <cell r="IJ126">
            <v>206.47087016665935</v>
          </cell>
          <cell r="IK126">
            <v>202.96401035130023</v>
          </cell>
          <cell r="IL126">
            <v>212.04205880719422</v>
          </cell>
          <cell r="IM126">
            <v>215.33998655259609</v>
          </cell>
          <cell r="IN126">
            <v>215.45594884979727</v>
          </cell>
          <cell r="IO126">
            <v>215.54092122274636</v>
          </cell>
          <cell r="IP126">
            <v>215.65388449501989</v>
          </cell>
          <cell r="IQ126">
            <v>220.91117519313099</v>
          </cell>
          <cell r="IR126">
            <v>222.64661095124484</v>
          </cell>
          <cell r="IS126">
            <v>220.73723174732922</v>
          </cell>
          <cell r="IT126">
            <v>221.66992849981784</v>
          </cell>
          <cell r="IU126">
            <v>223.04148256671428</v>
          </cell>
          <cell r="IV126">
            <v>234.64471001166106</v>
          </cell>
          <cell r="IW126">
            <v>246.08798946046829</v>
          </cell>
          <cell r="IX126">
            <v>249.16199001127481</v>
          </cell>
          <cell r="IY126">
            <v>257.80817887759207</v>
          </cell>
          <cell r="IZ126">
            <v>261.65692753469943</v>
          </cell>
          <cell r="JA126">
            <v>250.45856845498085</v>
          </cell>
          <cell r="JB126">
            <v>248.28827408236265</v>
          </cell>
          <cell r="JC126">
            <v>243.55681242156029</v>
          </cell>
          <cell r="JD126">
            <v>244.44952217501401</v>
          </cell>
          <cell r="JE126">
            <v>236.0482536777854</v>
          </cell>
          <cell r="JF126">
            <v>243.09196355777979</v>
          </cell>
          <cell r="JG126">
            <v>249.17798481088874</v>
          </cell>
          <cell r="JH126">
            <v>257.60724420744179</v>
          </cell>
          <cell r="JI126">
            <v>250.02470951545237</v>
          </cell>
          <cell r="JJ126">
            <v>241.17958532893658</v>
          </cell>
          <cell r="JK126">
            <v>238.64141056519748</v>
          </cell>
          <cell r="JL126">
            <v>236.62306678891181</v>
          </cell>
          <cell r="JM126">
            <v>232.13652549719811</v>
          </cell>
          <cell r="JN126">
            <v>230.32111574101447</v>
          </cell>
          <cell r="JO126">
            <v>232.82530155557396</v>
          </cell>
          <cell r="JP126">
            <v>244.25258620476723</v>
          </cell>
          <cell r="JQ126">
            <v>248.48820907753705</v>
          </cell>
          <cell r="JR126">
            <v>250.8394446207881</v>
          </cell>
          <cell r="JS126">
            <v>252.33195935976505</v>
          </cell>
          <cell r="JT126">
            <v>252.27097918623687</v>
          </cell>
          <cell r="JU126">
            <v>249.24896173417571</v>
          </cell>
          <cell r="JV126">
            <v>247.75344797027111</v>
          </cell>
          <cell r="JW126">
            <v>247.32158838069438</v>
          </cell>
          <cell r="JX126">
            <v>243.80273246562481</v>
          </cell>
          <cell r="JY126">
            <v>242.99299573516845</v>
          </cell>
          <cell r="JZ126">
            <v>252.39193985831736</v>
          </cell>
          <cell r="KA126">
            <v>256.45561863523722</v>
          </cell>
          <cell r="KB126">
            <v>252.42692848247287</v>
          </cell>
          <cell r="KC126">
            <v>247.30459390610454</v>
          </cell>
          <cell r="KD126">
            <v>247.87140961742401</v>
          </cell>
          <cell r="KE126">
            <v>250.90642284417152</v>
          </cell>
          <cell r="KF126">
            <v>253.4136076836586</v>
          </cell>
          <cell r="KG126">
            <v>258.47096338659526</v>
          </cell>
          <cell r="KH126">
            <v>263.24041269648075</v>
          </cell>
          <cell r="KI126">
            <v>267.09415972846745</v>
          </cell>
          <cell r="KJ126">
            <v>269.81227598786353</v>
          </cell>
          <cell r="KK126">
            <v>267.15414022701975</v>
          </cell>
          <cell r="KL126">
            <v>264.17710814887283</v>
          </cell>
          <cell r="KM126">
            <v>263.32638474440574</v>
          </cell>
          <cell r="KN126">
            <v>258.67989545655252</v>
          </cell>
          <cell r="KO126">
            <v>256.61756598132848</v>
          </cell>
          <cell r="KP126">
            <v>267.54901184248928</v>
          </cell>
          <cell r="KQ126">
            <v>279.03127861535552</v>
          </cell>
          <cell r="KR126">
            <v>285.42120106112958</v>
          </cell>
          <cell r="KS126">
            <v>288.19130041927104</v>
          </cell>
          <cell r="KT126">
            <v>288.87307875281573</v>
          </cell>
          <cell r="KU126">
            <v>284.9663489471078</v>
          </cell>
          <cell r="KV126">
            <v>293.95742568010093</v>
          </cell>
          <cell r="KW126">
            <v>301.25505300396679</v>
          </cell>
          <cell r="KX126">
            <v>303.06646406024697</v>
          </cell>
          <cell r="KY126">
            <v>306.12047111153606</v>
          </cell>
          <cell r="KZ126">
            <v>308.15081098753211</v>
          </cell>
          <cell r="LA126">
            <v>313.3431228122115</v>
          </cell>
          <cell r="LB126">
            <v>311.87160124772788</v>
          </cell>
          <cell r="LC126">
            <v>308.65064847546813</v>
          </cell>
          <cell r="LD126">
            <v>310.06718791627884</v>
          </cell>
          <cell r="LE126">
            <v>304.63695344734191</v>
          </cell>
          <cell r="LF126">
            <v>300.62925646907087</v>
          </cell>
          <cell r="LG126">
            <v>317.10090104651454</v>
          </cell>
          <cell r="LH126">
            <v>300.33435235118867</v>
          </cell>
          <cell r="LI126">
            <v>282.46316280752421</v>
          </cell>
          <cell r="LJ126">
            <v>279.41815283101801</v>
          </cell>
          <cell r="LK126">
            <v>277.20987080931667</v>
          </cell>
          <cell r="LL126">
            <v>275.3304818546772</v>
          </cell>
          <cell r="LM126">
            <v>273.50707469868661</v>
          </cell>
          <cell r="LN126">
            <v>273.46608802467586</v>
          </cell>
          <cell r="LO126">
            <v>285.06731611967092</v>
          </cell>
          <cell r="LP126">
            <v>284.57447635656592</v>
          </cell>
          <cell r="LQ126">
            <v>280.85368609637021</v>
          </cell>
          <cell r="LR126">
            <v>282.31721026104685</v>
          </cell>
          <cell r="LS126">
            <v>278.40948078036308</v>
          </cell>
          <cell r="LT126">
            <v>263.60029568779464</v>
          </cell>
          <cell r="LU126">
            <v>253.43360118317602</v>
          </cell>
          <cell r="LV126">
            <v>251.58420247781277</v>
          </cell>
          <cell r="LW126">
            <v>251.5292203541398</v>
          </cell>
          <cell r="LX126">
            <v>253.996418194592</v>
          </cell>
          <cell r="LY126">
            <v>256.26168168991808</v>
          </cell>
          <cell r="LZ126">
            <v>261.20707379555699</v>
          </cell>
          <cell r="MA126">
            <v>259.83452005368468</v>
          </cell>
          <cell r="MB126">
            <v>257.32433618927001</v>
          </cell>
          <cell r="MC126">
            <v>254.37329566049576</v>
          </cell>
          <cell r="MD126">
            <v>254.04440259343386</v>
          </cell>
          <cell r="ME126">
            <v>251.82812317192554</v>
          </cell>
          <cell r="MF126">
            <v>251.83412122178078</v>
          </cell>
          <cell r="MG126">
            <v>252.86978449678421</v>
          </cell>
          <cell r="MH126">
            <v>261.00413977545497</v>
          </cell>
          <cell r="MI126">
            <v>271.10385605669023</v>
          </cell>
          <cell r="MJ126">
            <v>278.79735467100141</v>
          </cell>
          <cell r="MK126">
            <v>277.63473267406226</v>
          </cell>
          <cell r="ML126">
            <v>277.50877362710236</v>
          </cell>
          <cell r="MM126">
            <v>277.85466116875409</v>
          </cell>
          <cell r="MN126">
            <v>277.90364524257188</v>
          </cell>
          <cell r="MO126">
            <v>279.64307970058917</v>
          </cell>
          <cell r="MP126">
            <v>287.26860041654112</v>
          </cell>
          <cell r="MQ126">
            <v>286.27192446559667</v>
          </cell>
          <cell r="MR126">
            <v>289.06101764827963</v>
          </cell>
          <cell r="MS126">
            <v>292.94575460451841</v>
          </cell>
          <cell r="MT126">
            <v>296.47260791939499</v>
          </cell>
          <cell r="MU126">
            <v>294.58922026485203</v>
          </cell>
          <cell r="MV126">
            <v>299.96547228509189</v>
          </cell>
          <cell r="MW126">
            <v>298.2430323016643</v>
          </cell>
          <cell r="MX126">
            <v>297.18337682723995</v>
          </cell>
          <cell r="MY126">
            <v>294.96109935587646</v>
          </cell>
          <cell r="MZ126">
            <v>291.61418753665686</v>
          </cell>
          <cell r="NA126">
            <v>296.25767779958244</v>
          </cell>
          <cell r="NB126">
            <v>300.96914596086742</v>
          </cell>
          <cell r="NC126">
            <v>304.1111244100332</v>
          </cell>
          <cell r="ND126">
            <v>312.62035780465601</v>
          </cell>
          <cell r="NE126">
            <v>316.34714611470696</v>
          </cell>
          <cell r="NF126">
            <v>320.98563800275321</v>
          </cell>
          <cell r="NG126">
            <v>324.38253357076644</v>
          </cell>
          <cell r="NH126">
            <v>323.8097198095918</v>
          </cell>
          <cell r="NI126">
            <v>317.13089129579066</v>
          </cell>
          <cell r="NJ126">
            <v>312.04554469352962</v>
          </cell>
          <cell r="NK126">
            <v>312.29046506261824</v>
          </cell>
          <cell r="NL126">
            <v>309.75029094892739</v>
          </cell>
          <cell r="NM126">
            <v>305.59964044910669</v>
          </cell>
          <cell r="NN126">
            <v>307.8199185705185</v>
          </cell>
          <cell r="NO126">
            <v>314.36079193764925</v>
          </cell>
          <cell r="NP126">
            <v>322.88302110695838</v>
          </cell>
          <cell r="NQ126">
            <v>331.62717812091114</v>
          </cell>
          <cell r="NR126">
            <v>327.75943563926216</v>
          </cell>
          <cell r="NS126">
            <v>332.79579816770553</v>
          </cell>
          <cell r="NT126">
            <v>330.37858407604693</v>
          </cell>
          <cell r="NU126">
            <v>331.70915146893265</v>
          </cell>
          <cell r="NV126">
            <v>337.67121302503347</v>
          </cell>
          <cell r="NW126">
            <v>344.50699051004653</v>
          </cell>
          <cell r="NX126">
            <v>342.12876374244689</v>
          </cell>
          <cell r="NY126">
            <v>348.42671609044078</v>
          </cell>
          <cell r="NZ126">
            <v>360.68672999453543</v>
          </cell>
          <cell r="OA126">
            <v>369.44688180810215</v>
          </cell>
          <cell r="OB126">
            <v>362.05828406143189</v>
          </cell>
          <cell r="OC126">
            <v>351.00887655311823</v>
          </cell>
          <cell r="OD126">
            <v>358.3294964014292</v>
          </cell>
          <cell r="OE126">
            <v>362.26421710646156</v>
          </cell>
          <cell r="OF126">
            <v>361.52745664924379</v>
          </cell>
          <cell r="OG126">
            <v>361.32752165406941</v>
          </cell>
          <cell r="OH126">
            <v>369.68580412733553</v>
          </cell>
          <cell r="OI126">
            <v>371.75213230246305</v>
          </cell>
          <cell r="OJ126">
            <v>370.2706139882207</v>
          </cell>
          <cell r="OK126">
            <v>370.19563836503028</v>
          </cell>
          <cell r="OL126">
            <v>373.51855798482893</v>
          </cell>
          <cell r="OM126">
            <v>371.63916903018952</v>
          </cell>
          <cell r="ON126">
            <v>368.24927118700748</v>
          </cell>
          <cell r="OO126">
            <v>361.78737214297053</v>
          </cell>
          <cell r="OP126">
            <v>361.55944624847177</v>
          </cell>
          <cell r="OQ126">
            <v>367.91338039511442</v>
          </cell>
          <cell r="OR126">
            <v>367.33156955915689</v>
          </cell>
          <cell r="OS126">
            <v>371.90608224874734</v>
          </cell>
          <cell r="OT126">
            <v>374.77714877945186</v>
          </cell>
          <cell r="OU126">
            <v>367.56749285346268</v>
          </cell>
          <cell r="OV126">
            <v>365.96601354211566</v>
          </cell>
          <cell r="OW126">
            <v>376.08872234779597</v>
          </cell>
          <cell r="OX126">
            <v>385.33471619963643</v>
          </cell>
          <cell r="OY126">
            <v>388.87856398910282</v>
          </cell>
          <cell r="OZ126">
            <v>397.84065014779571</v>
          </cell>
          <cell r="PA126">
            <v>396.70601905018088</v>
          </cell>
          <cell r="PB126">
            <v>391.50870885062221</v>
          </cell>
          <cell r="PC126">
            <v>394.40676660567527</v>
          </cell>
          <cell r="PD126">
            <v>394.71466649824384</v>
          </cell>
          <cell r="PE126">
            <v>392.1684943346977</v>
          </cell>
          <cell r="PF126">
            <v>392.37442737972736</v>
          </cell>
          <cell r="PG126">
            <v>397.37280225908756</v>
          </cell>
          <cell r="PH126">
            <v>400.41581288564203</v>
          </cell>
          <cell r="PI126">
            <v>413.29662494975327</v>
          </cell>
          <cell r="PJ126">
            <v>415.4449264729023</v>
          </cell>
          <cell r="PK126">
            <v>419.52160102450847</v>
          </cell>
          <cell r="PL126">
            <v>509.15046001124381</v>
          </cell>
          <cell r="PM126">
            <v>510.63697670036555</v>
          </cell>
          <cell r="PN126">
            <v>-50.381619433999063</v>
          </cell>
          <cell r="PO126">
            <v>5.5142071669101718</v>
          </cell>
          <cell r="PP126">
            <v>28.864615253329276</v>
          </cell>
          <cell r="PQ126">
            <v>-7.286630899131298</v>
          </cell>
          <cell r="PR126">
            <v>34.638737913966175</v>
          </cell>
          <cell r="PS126">
            <v>10.686525492072105</v>
          </cell>
          <cell r="PT126">
            <v>-44.118655710160738</v>
          </cell>
          <cell r="PU126">
            <v>35.95131115728617</v>
          </cell>
          <cell r="PV126">
            <v>-15.640914672493935</v>
          </cell>
          <cell r="PW126">
            <v>-69.722331192195426</v>
          </cell>
          <cell r="PX126">
            <v>-77.869682245552539</v>
          </cell>
          <cell r="PY126">
            <v>-51.49325800716877</v>
          </cell>
          <cell r="PZ126">
            <v>-26.834275377333164</v>
          </cell>
          <cell r="QA126">
            <v>-20.553317503929136</v>
          </cell>
          <cell r="QB126">
            <v>1.5754877619743348</v>
          </cell>
          <cell r="QC126">
            <v>61.389040593326094</v>
          </cell>
          <cell r="QD126">
            <v>54.219371666371828</v>
          </cell>
          <cell r="QE126">
            <v>2.8200831069350238</v>
          </cell>
          <cell r="QF126">
            <v>-6.8657677342891699</v>
          </cell>
          <cell r="QG126">
            <v>-20.901204395532609</v>
          </cell>
          <cell r="QH126">
            <v>-31.043906700730322</v>
          </cell>
          <cell r="QI126">
            <v>-33.226197173058992</v>
          </cell>
          <cell r="QJ126">
            <v>-32.930293380200865</v>
          </cell>
          <cell r="QK126">
            <v>-58.588950985908504</v>
          </cell>
          <cell r="QL126">
            <v>-61.290072770714765</v>
          </cell>
          <cell r="QM126">
            <v>-50.240665262401102</v>
          </cell>
          <cell r="QN126">
            <v>-44.172638158857822</v>
          </cell>
          <cell r="QO126">
            <v>-48.617193101584917</v>
          </cell>
          <cell r="QP126">
            <v>-41.00966653519869</v>
          </cell>
          <cell r="QQ126">
            <v>13.086745109140873</v>
          </cell>
          <cell r="QR126">
            <v>33.756024910271172</v>
          </cell>
          <cell r="QS126">
            <v>40.845719839155677</v>
          </cell>
          <cell r="QT126">
            <v>35.356504546642306</v>
          </cell>
          <cell r="QU126">
            <v>12.067076633751393</v>
          </cell>
          <cell r="QV126">
            <v>36.920995883882043</v>
          </cell>
          <cell r="QW126">
            <v>38.243565876960751</v>
          </cell>
          <cell r="QX126">
            <v>41.014664910078046</v>
          </cell>
          <cell r="QY126">
            <v>48.631188551247121</v>
          </cell>
          <cell r="QZ126">
            <v>23.397392810285094</v>
          </cell>
          <cell r="RA126">
            <v>35.390493495821957</v>
          </cell>
          <cell r="RB126">
            <v>36.7010673891902</v>
          </cell>
          <cell r="RC126">
            <v>41.502506298303601</v>
          </cell>
          <cell r="RD126">
            <v>38.494484295904634</v>
          </cell>
          <cell r="RE126">
            <v>51.877133197903632</v>
          </cell>
          <cell r="RF126">
            <v>19.340711758196356</v>
          </cell>
          <cell r="RG126">
            <v>20.560315228760242</v>
          </cell>
          <cell r="RH126">
            <v>19.573636027574537</v>
          </cell>
          <cell r="RI126">
            <v>7.9973998069763179E-3</v>
          </cell>
          <cell r="RJ126">
            <v>10.017742933213711</v>
          </cell>
          <cell r="RK126">
            <v>21.808909273624419</v>
          </cell>
          <cell r="RL126">
            <v>19.240744260609151</v>
          </cell>
          <cell r="RM126">
            <v>7.3526094475388533</v>
          </cell>
          <cell r="RN126">
            <v>10.240670452833175</v>
          </cell>
          <cell r="RO126">
            <v>8.5712132431268682</v>
          </cell>
          <cell r="RP126">
            <v>13.625569921135904</v>
          </cell>
          <cell r="RQ126">
            <v>44.554513999640946</v>
          </cell>
          <cell r="RR126">
            <v>13.926472088873387</v>
          </cell>
          <cell r="RS126">
            <v>-3.3998945929408073</v>
          </cell>
          <cell r="RT126">
            <v>-4.3875734691023833</v>
          </cell>
          <cell r="RU126">
            <v>0.55481961160898219</v>
          </cell>
          <cell r="RV126">
            <v>0.36588104116916653</v>
          </cell>
          <cell r="RW126">
            <v>4.9064047815799716</v>
          </cell>
          <cell r="RX126">
            <v>10.022741308093071</v>
          </cell>
          <cell r="RY126">
            <v>10.09571758133173</v>
          </cell>
          <cell r="RZ126">
            <v>17.61527274984121</v>
          </cell>
          <cell r="SA126">
            <v>33.278180271804331</v>
          </cell>
          <cell r="SB126">
            <v>25.756625753343105</v>
          </cell>
          <cell r="SC126">
            <v>27.309120990872383</v>
          </cell>
          <cell r="SD126">
            <v>33.707040836453444</v>
          </cell>
          <cell r="SE126">
            <v>47.069696238934995</v>
          </cell>
          <cell r="SF126">
            <v>47.79146157151461</v>
          </cell>
          <cell r="SG126">
            <v>46.673824948489667</v>
          </cell>
          <cell r="SH126">
            <v>43.638811721742151</v>
          </cell>
          <cell r="SI126">
            <v>36.772044312477114</v>
          </cell>
          <cell r="SJ126">
            <v>37.860690361201762</v>
          </cell>
          <cell r="SK126">
            <v>38.73040759021044</v>
          </cell>
          <cell r="SL126">
            <v>40.161942155659197</v>
          </cell>
          <cell r="SM126">
            <v>37.898678010284904</v>
          </cell>
          <cell r="SN126">
            <v>39.681098492264752</v>
          </cell>
          <cell r="SO126">
            <v>46.397914655148981</v>
          </cell>
          <cell r="SP126">
            <v>49.651856701612473</v>
          </cell>
          <cell r="SQ126">
            <v>52.252011313855647</v>
          </cell>
          <cell r="TJ126" t="str">
            <v>UTILS</v>
          </cell>
        </row>
        <row r="127">
          <cell r="A127" t="str">
            <v>XS2000719992 Corp</v>
          </cell>
          <cell r="B127" t="str">
            <v>ENELIM 3 1/2 05/24/80 nc-25</v>
          </cell>
          <cell r="C127" t="str">
            <v>XS2000719992</v>
          </cell>
          <cell r="D127">
            <v>226.57799244499208</v>
          </cell>
          <cell r="E127">
            <v>223.83170774197578</v>
          </cell>
          <cell r="F127">
            <v>221.45359526872633</v>
          </cell>
          <cell r="G127">
            <v>224.95923519563675</v>
          </cell>
          <cell r="H127">
            <v>228.32781100440025</v>
          </cell>
          <cell r="I127">
            <v>235.01694015717507</v>
          </cell>
          <cell r="J127">
            <v>237.19595949530603</v>
          </cell>
          <cell r="K127">
            <v>246.5973574385643</v>
          </cell>
          <cell r="L127">
            <v>249.58175352931022</v>
          </cell>
          <cell r="M127">
            <v>256.04177550649644</v>
          </cell>
          <cell r="N127">
            <v>257.01222948169709</v>
          </cell>
          <cell r="O127">
            <v>256.74810592555997</v>
          </cell>
          <cell r="P127">
            <v>255.76564633417129</v>
          </cell>
          <cell r="Q127">
            <v>249.15055181455611</v>
          </cell>
          <cell r="R127">
            <v>249.54273527669906</v>
          </cell>
          <cell r="S127">
            <v>246.32623060631752</v>
          </cell>
          <cell r="T127">
            <v>245.2617326376438</v>
          </cell>
          <cell r="U127">
            <v>245.94205088829995</v>
          </cell>
          <cell r="V127">
            <v>249.1615569627285</v>
          </cell>
          <cell r="W127">
            <v>247.52178988504411</v>
          </cell>
          <cell r="X127">
            <v>262.15863695430755</v>
          </cell>
          <cell r="Y127">
            <v>272.80361664104458</v>
          </cell>
          <cell r="Z127">
            <v>276.98157107448577</v>
          </cell>
          <cell r="AA127">
            <v>277.83797169589997</v>
          </cell>
          <cell r="AB127">
            <v>280.75133455753326</v>
          </cell>
          <cell r="AC127">
            <v>280.92341505622863</v>
          </cell>
          <cell r="AD127">
            <v>284.51609570050238</v>
          </cell>
          <cell r="AE127">
            <v>280.32113331079483</v>
          </cell>
          <cell r="AF127">
            <v>277.25770024681088</v>
          </cell>
          <cell r="AG127">
            <v>273.10075564169887</v>
          </cell>
          <cell r="AH127">
            <v>274.607460473299</v>
          </cell>
          <cell r="AI127">
            <v>283.98284624814988</v>
          </cell>
          <cell r="AJ127">
            <v>287.47848149490358</v>
          </cell>
          <cell r="AK127">
            <v>291.96758148121836</v>
          </cell>
          <cell r="AL127">
            <v>299.12693060135842</v>
          </cell>
          <cell r="AM127">
            <v>299.26699612355236</v>
          </cell>
          <cell r="AN127">
            <v>298.93283980631827</v>
          </cell>
          <cell r="AO127">
            <v>298.1104550974369</v>
          </cell>
          <cell r="AP127">
            <v>295.52424527692796</v>
          </cell>
          <cell r="AQ127">
            <v>289.08623359608652</v>
          </cell>
          <cell r="AR127">
            <v>291.54138210654259</v>
          </cell>
          <cell r="AS127">
            <v>281.25156856536864</v>
          </cell>
          <cell r="AT127">
            <v>278.97350289368632</v>
          </cell>
          <cell r="AU127">
            <v>268.03938795042035</v>
          </cell>
          <cell r="AV127">
            <v>259.1752413315773</v>
          </cell>
          <cell r="AW127">
            <v>275.75799869132044</v>
          </cell>
          <cell r="AX127">
            <v>269.67915502810479</v>
          </cell>
          <cell r="AY127">
            <v>267.74224894976618</v>
          </cell>
          <cell r="AZ127">
            <v>238.4185314104557</v>
          </cell>
          <cell r="BA127">
            <v>221.68270244431497</v>
          </cell>
          <cell r="BB127">
            <v>207.9632845454216</v>
          </cell>
          <cell r="BC127">
            <v>216.52629029154778</v>
          </cell>
          <cell r="BD127">
            <v>250.20204369902612</v>
          </cell>
          <cell r="BE127">
            <v>264.45971339035037</v>
          </cell>
          <cell r="BF127">
            <v>274.75452927160262</v>
          </cell>
          <cell r="BG127">
            <v>276.81649385190013</v>
          </cell>
          <cell r="BH127">
            <v>277.0806174080372</v>
          </cell>
          <cell r="BI127">
            <v>273.05573458099366</v>
          </cell>
          <cell r="BJ127">
            <v>274.71651148700715</v>
          </cell>
          <cell r="BK127">
            <v>289.50042735457419</v>
          </cell>
          <cell r="BL127">
            <v>308.31122698521614</v>
          </cell>
          <cell r="BM127">
            <v>311.97193945455552</v>
          </cell>
          <cell r="BN127">
            <v>313.09746597218515</v>
          </cell>
          <cell r="BO127">
            <v>321.14723162627223</v>
          </cell>
          <cell r="BP127">
            <v>332.43251084303853</v>
          </cell>
          <cell r="BQ127">
            <v>345.47261095929144</v>
          </cell>
          <cell r="BR127">
            <v>353.71546694040302</v>
          </cell>
          <cell r="BS127">
            <v>353.54738831377028</v>
          </cell>
          <cell r="BT127">
            <v>341.72785917663572</v>
          </cell>
          <cell r="BU127">
            <v>336.05420505976679</v>
          </cell>
          <cell r="BV127">
            <v>335.11776699709895</v>
          </cell>
          <cell r="BW127">
            <v>336.41137214136126</v>
          </cell>
          <cell r="BX127">
            <v>332.97376403951642</v>
          </cell>
          <cell r="BY127">
            <v>332.55056606888769</v>
          </cell>
          <cell r="BZ127">
            <v>337.61793656826018</v>
          </cell>
          <cell r="CA127">
            <v>337.82503344750404</v>
          </cell>
          <cell r="CB127">
            <v>305.50091232919692</v>
          </cell>
          <cell r="CC127">
            <v>296.23657850408557</v>
          </cell>
          <cell r="CD127">
            <v>287.258378531456</v>
          </cell>
          <cell r="CE127">
            <v>284.10690428209301</v>
          </cell>
          <cell r="CF127">
            <v>312.19304288601876</v>
          </cell>
          <cell r="CG127">
            <v>318.01076439714433</v>
          </cell>
          <cell r="CH127">
            <v>328.98789946508407</v>
          </cell>
          <cell r="CI127">
            <v>334.05126809239385</v>
          </cell>
          <cell r="CJ127">
            <v>311.96293524241446</v>
          </cell>
          <cell r="CK127">
            <v>301.52605290293695</v>
          </cell>
          <cell r="CL127">
            <v>303.17182278871536</v>
          </cell>
          <cell r="CM127">
            <v>273.66702053856847</v>
          </cell>
          <cell r="CN127">
            <v>259.78952869319914</v>
          </cell>
          <cell r="CO127">
            <v>297.91136196231844</v>
          </cell>
          <cell r="CP127">
            <v>333.41096856236459</v>
          </cell>
          <cell r="CQ127">
            <v>354.43880531573296</v>
          </cell>
          <cell r="CR127">
            <v>387.15510989618298</v>
          </cell>
          <cell r="CS127">
            <v>400.99558442497255</v>
          </cell>
          <cell r="CT127">
            <v>405.00345929574968</v>
          </cell>
          <cell r="CU127">
            <v>421.59922273969647</v>
          </cell>
          <cell r="CV127">
            <v>442.16684420585631</v>
          </cell>
          <cell r="CW127">
            <v>462.15019235086442</v>
          </cell>
          <cell r="CX127">
            <v>475.80057795667648</v>
          </cell>
          <cell r="CY127">
            <v>488.34144453310967</v>
          </cell>
          <cell r="CZ127">
            <v>518.02633102607729</v>
          </cell>
          <cell r="DA127">
            <v>601.4843724253177</v>
          </cell>
          <cell r="DB127">
            <v>626.89025721526139</v>
          </cell>
          <cell r="DC127">
            <v>611.52506943058972</v>
          </cell>
          <cell r="DD127">
            <v>613.86916599130632</v>
          </cell>
          <cell r="DE127">
            <v>623.86484193587296</v>
          </cell>
          <cell r="DF127">
            <v>526.56132366776467</v>
          </cell>
          <cell r="DG127">
            <v>477.73648356699942</v>
          </cell>
          <cell r="DH127">
            <v>388.52675154566765</v>
          </cell>
          <cell r="DI127">
            <v>388.06153391838075</v>
          </cell>
          <cell r="DJ127">
            <v>322.60891539716721</v>
          </cell>
          <cell r="DK127">
            <v>320.09974161386486</v>
          </cell>
          <cell r="DL127">
            <v>332.59058478951454</v>
          </cell>
          <cell r="DM127">
            <v>255.05231263899802</v>
          </cell>
          <cell r="DN127">
            <v>218.51121883463858</v>
          </cell>
          <cell r="DO127">
            <v>209.74911995339394</v>
          </cell>
          <cell r="DP127">
            <v>223.25143629288672</v>
          </cell>
          <cell r="DQ127">
            <v>245.39079301166535</v>
          </cell>
          <cell r="DR127">
            <v>241.79010862326621</v>
          </cell>
          <cell r="DS127">
            <v>216.18713163423539</v>
          </cell>
          <cell r="DT127">
            <v>194.43795744156839</v>
          </cell>
          <cell r="DU127">
            <v>187.79685075354575</v>
          </cell>
          <cell r="DV127">
            <v>179.95518244671823</v>
          </cell>
          <cell r="DW127">
            <v>161.12137205171584</v>
          </cell>
          <cell r="DX127">
            <v>164.30586174559593</v>
          </cell>
          <cell r="DY127">
            <v>166.10170183372497</v>
          </cell>
          <cell r="DZ127">
            <v>168.06862195253373</v>
          </cell>
          <cell r="EA127">
            <v>168.99905720710754</v>
          </cell>
          <cell r="EB127">
            <v>170.61381258440016</v>
          </cell>
          <cell r="EC127">
            <v>172.03247623062134</v>
          </cell>
          <cell r="ED127">
            <v>171.61528106808663</v>
          </cell>
          <cell r="EE127">
            <v>172.08249963140489</v>
          </cell>
          <cell r="EF127">
            <v>173.02293956613542</v>
          </cell>
          <cell r="EG127">
            <v>169.03607452368735</v>
          </cell>
          <cell r="EH127">
            <v>164.81910183763503</v>
          </cell>
          <cell r="EI127">
            <v>167.45933693099022</v>
          </cell>
          <cell r="EJ127">
            <v>171.43419635725022</v>
          </cell>
          <cell r="EK127">
            <v>182.54439367127418</v>
          </cell>
          <cell r="EL127">
            <v>181.85106933641433</v>
          </cell>
          <cell r="EM127">
            <v>180.91463127374649</v>
          </cell>
          <cell r="EN127">
            <v>177.27993097281455</v>
          </cell>
          <cell r="EO127">
            <v>178.77362972021103</v>
          </cell>
          <cell r="EP127">
            <v>183.7449552900791</v>
          </cell>
          <cell r="EQ127">
            <v>175.11291725087167</v>
          </cell>
          <cell r="ER127">
            <v>167.82850962877274</v>
          </cell>
          <cell r="ES127">
            <v>163.33940964245798</v>
          </cell>
          <cell r="ET127">
            <v>158.59719124817849</v>
          </cell>
          <cell r="EU127">
            <v>157.05947190809249</v>
          </cell>
          <cell r="EV127">
            <v>160.82823492312431</v>
          </cell>
          <cell r="EW127">
            <v>166.95610151910782</v>
          </cell>
          <cell r="EX127">
            <v>178.94871162295343</v>
          </cell>
          <cell r="EY127">
            <v>180.90862846565247</v>
          </cell>
          <cell r="EZ127">
            <v>182.04315919542313</v>
          </cell>
          <cell r="FA127">
            <v>186.49524186515808</v>
          </cell>
          <cell r="FB127">
            <v>187.7858456053734</v>
          </cell>
          <cell r="FC127">
            <v>191.96880237889289</v>
          </cell>
          <cell r="FD127">
            <v>188.47516806817055</v>
          </cell>
          <cell r="FE127">
            <v>186.76636869740486</v>
          </cell>
          <cell r="FF127">
            <v>183.83199600744248</v>
          </cell>
          <cell r="FG127">
            <v>179.52998354005814</v>
          </cell>
          <cell r="FH127">
            <v>179.24084828352929</v>
          </cell>
          <cell r="FI127">
            <v>177.29593846106528</v>
          </cell>
          <cell r="FJ127">
            <v>181.34883439254762</v>
          </cell>
          <cell r="FK127">
            <v>180.38838509750366</v>
          </cell>
          <cell r="FL127">
            <v>181.87207916474344</v>
          </cell>
          <cell r="FM127">
            <v>184.42027120065688</v>
          </cell>
          <cell r="FN127">
            <v>184.41726979660987</v>
          </cell>
          <cell r="FO127">
            <v>184.24518929791449</v>
          </cell>
          <cell r="FP127">
            <v>188.9663978638649</v>
          </cell>
          <cell r="FQ127">
            <v>189.58668803358077</v>
          </cell>
          <cell r="FR127">
            <v>190.35404700160026</v>
          </cell>
          <cell r="FS127">
            <v>195.35638707995415</v>
          </cell>
          <cell r="FT127">
            <v>199.04311171770095</v>
          </cell>
          <cell r="FU127">
            <v>196.80106289458274</v>
          </cell>
          <cell r="FV127">
            <v>198.89704338741302</v>
          </cell>
          <cell r="FW127">
            <v>202.96994867920876</v>
          </cell>
          <cell r="FX127">
            <v>205.27502698731422</v>
          </cell>
          <cell r="FY127">
            <v>210.64353835940361</v>
          </cell>
          <cell r="FZ127">
            <v>211.43390809178354</v>
          </cell>
          <cell r="GA127">
            <v>203.58723744487762</v>
          </cell>
          <cell r="GB127">
            <v>208.28143337440491</v>
          </cell>
          <cell r="GC127">
            <v>210.1783207321167</v>
          </cell>
          <cell r="GD127">
            <v>209.12582837963103</v>
          </cell>
          <cell r="GE127">
            <v>208.1143552157879</v>
          </cell>
          <cell r="GF127">
            <v>217.93294832158088</v>
          </cell>
          <cell r="GG127">
            <v>229.15419758534432</v>
          </cell>
          <cell r="GH127">
            <v>230.64789633274077</v>
          </cell>
          <cell r="GI127">
            <v>231.97851879358291</v>
          </cell>
          <cell r="GJ127">
            <v>226.98918479943276</v>
          </cell>
          <cell r="GK127">
            <v>225.22035734772683</v>
          </cell>
          <cell r="GL127">
            <v>224.53903862905503</v>
          </cell>
          <cell r="GM127">
            <v>224.59206343388556</v>
          </cell>
          <cell r="GN127">
            <v>221.8247689025402</v>
          </cell>
          <cell r="GO127">
            <v>216.97349949455261</v>
          </cell>
          <cell r="GP127">
            <v>216.92147515773772</v>
          </cell>
          <cell r="GQ127">
            <v>211.3178538019657</v>
          </cell>
          <cell r="GR127">
            <v>201.74037348794937</v>
          </cell>
          <cell r="GS127">
            <v>202.07252886915208</v>
          </cell>
          <cell r="GT127">
            <v>201.62832107019423</v>
          </cell>
          <cell r="GU127">
            <v>209.53702073407172</v>
          </cell>
          <cell r="GV127">
            <v>217.92194317340849</v>
          </cell>
          <cell r="GW127">
            <v>219.8868623561859</v>
          </cell>
          <cell r="GX127">
            <v>215.27670573997497</v>
          </cell>
          <cell r="GY127">
            <v>211.57397361397742</v>
          </cell>
          <cell r="GZ127">
            <v>206.84075943183899</v>
          </cell>
          <cell r="HA127">
            <v>209.25488875365258</v>
          </cell>
          <cell r="HB127">
            <v>213.19973413944243</v>
          </cell>
          <cell r="HC127">
            <v>216.48627157092093</v>
          </cell>
          <cell r="HD127">
            <v>215.94501837444304</v>
          </cell>
          <cell r="HE127">
            <v>217.13357437705994</v>
          </cell>
          <cell r="HF127">
            <v>220.85031305527687</v>
          </cell>
          <cell r="HG127">
            <v>223.48754674458505</v>
          </cell>
          <cell r="HH127">
            <v>223.63661647891999</v>
          </cell>
          <cell r="HI127">
            <v>226.37489743781092</v>
          </cell>
          <cell r="HJ127">
            <v>229.0251372113228</v>
          </cell>
          <cell r="HK127">
            <v>228.18374361014367</v>
          </cell>
          <cell r="HL127">
            <v>233.40218477988245</v>
          </cell>
          <cell r="HM127">
            <v>237.08990988564491</v>
          </cell>
          <cell r="HN127">
            <v>239.82318850445748</v>
          </cell>
          <cell r="HO127">
            <v>234.40765513563156</v>
          </cell>
          <cell r="HP127">
            <v>235.23003984451293</v>
          </cell>
          <cell r="HQ127">
            <v>234.73780958080292</v>
          </cell>
          <cell r="HR127">
            <v>226.31286842083929</v>
          </cell>
          <cell r="HS127">
            <v>222.40904222369196</v>
          </cell>
          <cell r="HT127">
            <v>226.50095640778542</v>
          </cell>
          <cell r="HU127">
            <v>227.26731490778923</v>
          </cell>
          <cell r="HV127">
            <v>228.56192052006722</v>
          </cell>
          <cell r="HW127">
            <v>228.86106045675277</v>
          </cell>
          <cell r="HX127">
            <v>227.56445390844345</v>
          </cell>
          <cell r="HY127">
            <v>226.22682817149163</v>
          </cell>
          <cell r="HZ127">
            <v>222.42605017995834</v>
          </cell>
          <cell r="IA127">
            <v>227.37936732554437</v>
          </cell>
          <cell r="IB127">
            <v>224.39997357487678</v>
          </cell>
          <cell r="IC127">
            <v>217.0935556564331</v>
          </cell>
          <cell r="ID127">
            <v>214.6284024658203</v>
          </cell>
          <cell r="IE127">
            <v>210.10728750300407</v>
          </cell>
          <cell r="IF127">
            <v>214.03712586855889</v>
          </cell>
          <cell r="IG127">
            <v>238.71266900706291</v>
          </cell>
          <cell r="IH127">
            <v>237.13092907428742</v>
          </cell>
          <cell r="II127">
            <v>237.67218227076532</v>
          </cell>
          <cell r="IJ127">
            <v>239.54305746006966</v>
          </cell>
          <cell r="IK127">
            <v>236.48462673616407</v>
          </cell>
          <cell r="IL127">
            <v>246.70640845227243</v>
          </cell>
          <cell r="IM127">
            <v>249.77084198427201</v>
          </cell>
          <cell r="IN127">
            <v>248.83540438961981</v>
          </cell>
          <cell r="IO127">
            <v>248.85941562199591</v>
          </cell>
          <cell r="IP127">
            <v>251.99488238310815</v>
          </cell>
          <cell r="IQ127">
            <v>260.54288110899927</v>
          </cell>
          <cell r="IR127">
            <v>263.39821682572364</v>
          </cell>
          <cell r="IS127">
            <v>262.9790207271576</v>
          </cell>
          <cell r="IT127">
            <v>262.03657985639569</v>
          </cell>
          <cell r="IU127">
            <v>260.88203976631166</v>
          </cell>
          <cell r="IV127">
            <v>272.48446734404564</v>
          </cell>
          <cell r="IW127">
            <v>282.47414048051832</v>
          </cell>
          <cell r="IX127">
            <v>284.63014905428889</v>
          </cell>
          <cell r="IY127">
            <v>296.17955182719231</v>
          </cell>
          <cell r="IZ127">
            <v>298.72574292707446</v>
          </cell>
          <cell r="JA127">
            <v>303.88415601587297</v>
          </cell>
          <cell r="JB127">
            <v>277.73292255425451</v>
          </cell>
          <cell r="JC127">
            <v>270.61559309077262</v>
          </cell>
          <cell r="JD127">
            <v>270.5655696899891</v>
          </cell>
          <cell r="JE127">
            <v>256.1598307323456</v>
          </cell>
          <cell r="JF127">
            <v>260.11067892622947</v>
          </cell>
          <cell r="JG127">
            <v>267.27703132247922</v>
          </cell>
          <cell r="JH127">
            <v>277.68389962148666</v>
          </cell>
          <cell r="JI127">
            <v>262.01757096409796</v>
          </cell>
          <cell r="JJ127">
            <v>250.62724260568618</v>
          </cell>
          <cell r="JK127">
            <v>244.62443451166152</v>
          </cell>
          <cell r="JL127">
            <v>242.67852422118187</v>
          </cell>
          <cell r="JM127">
            <v>233.52424187779425</v>
          </cell>
          <cell r="JN127">
            <v>232.49275935363769</v>
          </cell>
          <cell r="JO127">
            <v>232.83291847896575</v>
          </cell>
          <cell r="JP127">
            <v>243.00667773032188</v>
          </cell>
          <cell r="JQ127">
            <v>250.81833199667929</v>
          </cell>
          <cell r="JR127">
            <v>257.39040639162062</v>
          </cell>
          <cell r="JS127">
            <v>255.9807469575405</v>
          </cell>
          <cell r="JT127">
            <v>256.22386068534848</v>
          </cell>
          <cell r="JU127">
            <v>249.00348301625252</v>
          </cell>
          <cell r="JV127">
            <v>243.75202640199663</v>
          </cell>
          <cell r="JW127">
            <v>244.84553794312475</v>
          </cell>
          <cell r="JX127">
            <v>243.3998616604805</v>
          </cell>
          <cell r="JY127">
            <v>243.88008630800246</v>
          </cell>
          <cell r="JZ127">
            <v>256.31290233874319</v>
          </cell>
          <cell r="KA127">
            <v>263.22313492298127</v>
          </cell>
          <cell r="KB127">
            <v>255.769648206234</v>
          </cell>
          <cell r="KC127">
            <v>251.01542419576646</v>
          </cell>
          <cell r="KD127">
            <v>249.30962622904778</v>
          </cell>
          <cell r="KE127">
            <v>257.65753135180472</v>
          </cell>
          <cell r="KF127">
            <v>264.86990527677534</v>
          </cell>
          <cell r="KG127">
            <v>269.48606470108035</v>
          </cell>
          <cell r="KH127">
            <v>284.09990100598333</v>
          </cell>
          <cell r="KI127">
            <v>296.75882280826568</v>
          </cell>
          <cell r="KJ127">
            <v>300.12839908504486</v>
          </cell>
          <cell r="KK127">
            <v>296.14853731870653</v>
          </cell>
          <cell r="KL127">
            <v>289.32634591984748</v>
          </cell>
          <cell r="KM127">
            <v>288.03774311566355</v>
          </cell>
          <cell r="KN127">
            <v>280.93642114043234</v>
          </cell>
          <cell r="KO127">
            <v>283.59166325402259</v>
          </cell>
          <cell r="KP127">
            <v>306.45235741209984</v>
          </cell>
          <cell r="KQ127">
            <v>335.09475623273846</v>
          </cell>
          <cell r="KR127">
            <v>341.21161768054964</v>
          </cell>
          <cell r="KS127">
            <v>341.62481097102165</v>
          </cell>
          <cell r="KT127">
            <v>345.63968911790846</v>
          </cell>
          <cell r="KU127">
            <v>334.56250724840163</v>
          </cell>
          <cell r="KV127">
            <v>349.82664776349071</v>
          </cell>
          <cell r="KW127">
            <v>363.75916534972191</v>
          </cell>
          <cell r="KX127">
            <v>368.32830277729033</v>
          </cell>
          <cell r="KY127">
            <v>369.88403054165843</v>
          </cell>
          <cell r="KZ127">
            <v>374.6872774848938</v>
          </cell>
          <cell r="LA127">
            <v>381.19632239484787</v>
          </cell>
          <cell r="LB127">
            <v>380.6330589020252</v>
          </cell>
          <cell r="LC127">
            <v>376.19098091244695</v>
          </cell>
          <cell r="LD127">
            <v>376.73723644900321</v>
          </cell>
          <cell r="LE127">
            <v>369.96806985497477</v>
          </cell>
          <cell r="LF127">
            <v>366.57448234581949</v>
          </cell>
          <cell r="LG127">
            <v>365.10879670286175</v>
          </cell>
          <cell r="LH127">
            <v>371.12961322116854</v>
          </cell>
          <cell r="LI127">
            <v>359.83532979226112</v>
          </cell>
          <cell r="LJ127">
            <v>350.45194027328495</v>
          </cell>
          <cell r="LK127">
            <v>347.53157413554192</v>
          </cell>
          <cell r="TJ127" t="str">
            <v>UTILS</v>
          </cell>
        </row>
        <row r="128">
          <cell r="A128" t="str">
            <v>XS1713463559 Corp</v>
          </cell>
          <cell r="B128" t="str">
            <v>ENELIM 3 3/8 11/24/81 nc-26</v>
          </cell>
          <cell r="C128" t="str">
            <v>XS1713463559</v>
          </cell>
          <cell r="D128">
            <v>254.75130379199982</v>
          </cell>
          <cell r="E128">
            <v>252.78235852718353</v>
          </cell>
          <cell r="F128">
            <v>250.80733001232147</v>
          </cell>
          <cell r="G128">
            <v>255.03518879413605</v>
          </cell>
          <cell r="H128">
            <v>257.80712306499481</v>
          </cell>
          <cell r="I128">
            <v>265.4882401227951</v>
          </cell>
          <cell r="J128">
            <v>267.48962938785553</v>
          </cell>
          <cell r="K128">
            <v>275.56615769863129</v>
          </cell>
          <cell r="L128">
            <v>278.08867871761322</v>
          </cell>
          <cell r="M128">
            <v>283.74610126018524</v>
          </cell>
          <cell r="N128">
            <v>283.23612213134766</v>
          </cell>
          <cell r="O128">
            <v>282.60143637657166</v>
          </cell>
          <cell r="P128">
            <v>283.87486338615417</v>
          </cell>
          <cell r="Q128">
            <v>278.09881746768951</v>
          </cell>
          <cell r="R128">
            <v>277.57667183876038</v>
          </cell>
          <cell r="S128">
            <v>275.19305169582367</v>
          </cell>
          <cell r="T128">
            <v>275.06935894489288</v>
          </cell>
          <cell r="U128">
            <v>276.79193258285522</v>
          </cell>
          <cell r="V128">
            <v>278.95148634910583</v>
          </cell>
          <cell r="W128">
            <v>278.86632084846497</v>
          </cell>
          <cell r="X128">
            <v>290.28458118438721</v>
          </cell>
          <cell r="Y128">
            <v>302.03843414783478</v>
          </cell>
          <cell r="Z128">
            <v>304.56805229187012</v>
          </cell>
          <cell r="AA128">
            <v>305.24532079696655</v>
          </cell>
          <cell r="AB128">
            <v>307.07232356071472</v>
          </cell>
          <cell r="AC128">
            <v>306.37072205543518</v>
          </cell>
          <cell r="AD128">
            <v>309.91624295711517</v>
          </cell>
          <cell r="AE128">
            <v>306.08582317829132</v>
          </cell>
          <cell r="AF128">
            <v>303.61703753471375</v>
          </cell>
          <cell r="AG128">
            <v>300.33309638500214</v>
          </cell>
          <cell r="AH128">
            <v>301.00225389003754</v>
          </cell>
          <cell r="AI128">
            <v>306.72253668308258</v>
          </cell>
          <cell r="AJ128">
            <v>309.85743820667267</v>
          </cell>
          <cell r="AK128">
            <v>311.43097221851349</v>
          </cell>
          <cell r="AL128">
            <v>318.59095752239227</v>
          </cell>
          <cell r="AM128">
            <v>320.4544597864151</v>
          </cell>
          <cell r="AN128">
            <v>321.00398004055023</v>
          </cell>
          <cell r="AO128">
            <v>318.69335889816284</v>
          </cell>
          <cell r="AP128">
            <v>316.21443450450897</v>
          </cell>
          <cell r="AQ128">
            <v>312.65167772769928</v>
          </cell>
          <cell r="AR128">
            <v>314.89639699459076</v>
          </cell>
          <cell r="AS128">
            <v>308.12675356864929</v>
          </cell>
          <cell r="AT128">
            <v>307.17979431152344</v>
          </cell>
          <cell r="AU128">
            <v>297.8379499912262</v>
          </cell>
          <cell r="AV128">
            <v>291.94936394691467</v>
          </cell>
          <cell r="AW128">
            <v>302.69035577774048</v>
          </cell>
          <cell r="AX128">
            <v>298.1106823682785</v>
          </cell>
          <cell r="AY128">
            <v>295.73720097541809</v>
          </cell>
          <cell r="AZ128">
            <v>272.06524729728699</v>
          </cell>
          <cell r="BA128">
            <v>257.27281093597412</v>
          </cell>
          <cell r="BB128">
            <v>251.83337152004242</v>
          </cell>
          <cell r="BC128">
            <v>257.54148781299591</v>
          </cell>
          <cell r="BD128">
            <v>282.22833037376404</v>
          </cell>
          <cell r="BE128">
            <v>295.33976197242737</v>
          </cell>
          <cell r="BF128">
            <v>303.72552216053009</v>
          </cell>
          <cell r="BG128">
            <v>307.2162938117981</v>
          </cell>
          <cell r="BH128">
            <v>307.9199230670929</v>
          </cell>
          <cell r="BI128">
            <v>302.82317340373993</v>
          </cell>
          <cell r="BJ128">
            <v>306.74889743328094</v>
          </cell>
          <cell r="BK128">
            <v>318.91032814979553</v>
          </cell>
          <cell r="BL128">
            <v>332.2610342502594</v>
          </cell>
          <cell r="BM128">
            <v>339.0215528011322</v>
          </cell>
          <cell r="BN128">
            <v>340.04151105880737</v>
          </cell>
          <cell r="BO128">
            <v>346.36809110641479</v>
          </cell>
          <cell r="BP128">
            <v>353.32935690879827</v>
          </cell>
          <cell r="BQ128">
            <v>364.03486311435699</v>
          </cell>
          <cell r="BR128">
            <v>369.98428165912628</v>
          </cell>
          <cell r="BS128">
            <v>372.49159455299377</v>
          </cell>
          <cell r="BT128">
            <v>362.89932310581207</v>
          </cell>
          <cell r="BU128">
            <v>358.76778244972229</v>
          </cell>
          <cell r="BV128">
            <v>358.21927607059479</v>
          </cell>
          <cell r="BW128">
            <v>357.7366715669632</v>
          </cell>
          <cell r="BX128">
            <v>357.55518794059753</v>
          </cell>
          <cell r="BY128">
            <v>358.09152781963348</v>
          </cell>
          <cell r="BZ128">
            <v>361.41095459461212</v>
          </cell>
          <cell r="CA128">
            <v>361.66340947151184</v>
          </cell>
          <cell r="CB128">
            <v>338.11210691928864</v>
          </cell>
          <cell r="CC128">
            <v>328.56850147247314</v>
          </cell>
          <cell r="CD128">
            <v>322.7103316783905</v>
          </cell>
          <cell r="CE128">
            <v>320.2993369102478</v>
          </cell>
          <cell r="CF128">
            <v>341.21355056762695</v>
          </cell>
          <cell r="CG128">
            <v>340.68836331367493</v>
          </cell>
          <cell r="CH128">
            <v>345.80640435218811</v>
          </cell>
          <cell r="CI128">
            <v>350.00891625881195</v>
          </cell>
          <cell r="CJ128">
            <v>332.93931663036346</v>
          </cell>
          <cell r="CK128">
            <v>326.56001508235931</v>
          </cell>
          <cell r="CL128">
            <v>326.77597045898438</v>
          </cell>
          <cell r="CM128">
            <v>313.91699373722076</v>
          </cell>
          <cell r="CN128">
            <v>305.37408292293549</v>
          </cell>
          <cell r="CO128">
            <v>332.90281713008881</v>
          </cell>
          <cell r="CP128">
            <v>360.31495571136475</v>
          </cell>
          <cell r="CQ128">
            <v>366.87269926071167</v>
          </cell>
          <cell r="CR128">
            <v>399.6340423822403</v>
          </cell>
          <cell r="CS128">
            <v>411.90091609954834</v>
          </cell>
          <cell r="CT128">
            <v>414.91719424724579</v>
          </cell>
          <cell r="CU128">
            <v>421.18395566940308</v>
          </cell>
          <cell r="CV128">
            <v>433.21054100990295</v>
          </cell>
          <cell r="CW128">
            <v>449.14764225482941</v>
          </cell>
          <cell r="CX128">
            <v>454.1247546672821</v>
          </cell>
          <cell r="CY128">
            <v>461.1884218454361</v>
          </cell>
          <cell r="CZ128">
            <v>474.79766607284546</v>
          </cell>
          <cell r="DA128">
            <v>538.31896305084229</v>
          </cell>
          <cell r="DB128">
            <v>564.04604136943817</v>
          </cell>
          <cell r="DC128">
            <v>551.11102402210236</v>
          </cell>
          <cell r="DD128">
            <v>553.74101579189301</v>
          </cell>
          <cell r="DE128">
            <v>557.45483994483948</v>
          </cell>
          <cell r="DF128">
            <v>489.63775455951691</v>
          </cell>
          <cell r="DG128">
            <v>440.38674831390381</v>
          </cell>
          <cell r="DH128">
            <v>375.70659220218658</v>
          </cell>
          <cell r="DI128">
            <v>376.18818283081055</v>
          </cell>
          <cell r="DJ128">
            <v>326.08552157878876</v>
          </cell>
          <cell r="DK128">
            <v>325.40825307369232</v>
          </cell>
          <cell r="DL128">
            <v>340.01717805862427</v>
          </cell>
          <cell r="DM128">
            <v>271.29673004150391</v>
          </cell>
          <cell r="DN128">
            <v>244.5719987154007</v>
          </cell>
          <cell r="DO128">
            <v>238.40966641902924</v>
          </cell>
          <cell r="DP128">
            <v>248.61938774585724</v>
          </cell>
          <cell r="DQ128">
            <v>262.86635935306549</v>
          </cell>
          <cell r="DR128">
            <v>260.34383833408356</v>
          </cell>
          <cell r="DS128">
            <v>238.960200548172</v>
          </cell>
          <cell r="DT128">
            <v>219.44918990135193</v>
          </cell>
          <cell r="DU128">
            <v>211.99822247028351</v>
          </cell>
          <cell r="DV128">
            <v>205.62905967235565</v>
          </cell>
          <cell r="DW128">
            <v>189.1677850484848</v>
          </cell>
          <cell r="DX128">
            <v>192.58048832416534</v>
          </cell>
          <cell r="DY128">
            <v>193.71602833271027</v>
          </cell>
          <cell r="DZ128">
            <v>195.20338296890259</v>
          </cell>
          <cell r="EA128">
            <v>195.4244077205658</v>
          </cell>
          <cell r="EB128">
            <v>196.85397148132324</v>
          </cell>
          <cell r="EC128">
            <v>197.46736586093903</v>
          </cell>
          <cell r="ED128">
            <v>196.77793085575104</v>
          </cell>
          <cell r="EE128">
            <v>197.46939361095428</v>
          </cell>
          <cell r="EF128">
            <v>198.94863724708557</v>
          </cell>
          <cell r="EG128">
            <v>195.70220947265625</v>
          </cell>
          <cell r="EH128">
            <v>192.84713745117188</v>
          </cell>
          <cell r="EI128">
            <v>194.93065059185028</v>
          </cell>
          <cell r="EJ128">
            <v>200.95306813716888</v>
          </cell>
          <cell r="EK128">
            <v>213.22501122951508</v>
          </cell>
          <cell r="EL128">
            <v>212.9431539773941</v>
          </cell>
          <cell r="EM128">
            <v>211.22666358947754</v>
          </cell>
          <cell r="EN128">
            <v>208.00355494022369</v>
          </cell>
          <cell r="EO128">
            <v>208.35739731788635</v>
          </cell>
          <cell r="EP128">
            <v>211.97490334510803</v>
          </cell>
          <cell r="EQ128">
            <v>203.71689140796661</v>
          </cell>
          <cell r="ER128">
            <v>198.13652336597443</v>
          </cell>
          <cell r="ES128">
            <v>194.22600746154785</v>
          </cell>
          <cell r="ET128">
            <v>191.40844881534576</v>
          </cell>
          <cell r="EU128">
            <v>189.24585342407227</v>
          </cell>
          <cell r="EV128">
            <v>191.75418019294739</v>
          </cell>
          <cell r="EW128">
            <v>197.5525313615799</v>
          </cell>
          <cell r="EX128">
            <v>205.91598629951477</v>
          </cell>
          <cell r="EY128">
            <v>206.27895355224609</v>
          </cell>
          <cell r="EZ128">
            <v>206.40568792819977</v>
          </cell>
          <cell r="FA128">
            <v>210.65382421016693</v>
          </cell>
          <cell r="FB128">
            <v>210.82111358642578</v>
          </cell>
          <cell r="FC128">
            <v>214.23280298709869</v>
          </cell>
          <cell r="FD128">
            <v>213.12058210372925</v>
          </cell>
          <cell r="FE128">
            <v>211.8978488445282</v>
          </cell>
          <cell r="FF128">
            <v>209.40574407577515</v>
          </cell>
          <cell r="FG128">
            <v>204.20659303665161</v>
          </cell>
          <cell r="FH128">
            <v>202.25184202194214</v>
          </cell>
          <cell r="FI128">
            <v>201.86352789402008</v>
          </cell>
          <cell r="FJ128">
            <v>207.18333005905151</v>
          </cell>
          <cell r="FK128">
            <v>205.39992392063141</v>
          </cell>
          <cell r="FL128">
            <v>205.99202692508698</v>
          </cell>
          <cell r="FM128">
            <v>208.16070556640625</v>
          </cell>
          <cell r="FN128">
            <v>207.92244493961334</v>
          </cell>
          <cell r="FO128">
            <v>209.35809195041656</v>
          </cell>
          <cell r="FP128">
            <v>213.04251372814178</v>
          </cell>
          <cell r="FQ128">
            <v>214.1709566116333</v>
          </cell>
          <cell r="FR128">
            <v>214.72149074077606</v>
          </cell>
          <cell r="FS128">
            <v>218.8996696472168</v>
          </cell>
          <cell r="FT128">
            <v>222.42389917373657</v>
          </cell>
          <cell r="FU128">
            <v>220.20047128200531</v>
          </cell>
          <cell r="FV128">
            <v>220.64961791038513</v>
          </cell>
          <cell r="FW128">
            <v>223.18430542945862</v>
          </cell>
          <cell r="FX128">
            <v>224.98089194297791</v>
          </cell>
          <cell r="FY128">
            <v>229.41659510135651</v>
          </cell>
          <cell r="FZ128">
            <v>232.11248874664307</v>
          </cell>
          <cell r="GA128">
            <v>222.89940655231476</v>
          </cell>
          <cell r="GB128">
            <v>228.11579346656799</v>
          </cell>
          <cell r="GC128">
            <v>229.2199033498764</v>
          </cell>
          <cell r="GD128">
            <v>227.68286883831024</v>
          </cell>
          <cell r="GE128">
            <v>226.46114945411682</v>
          </cell>
          <cell r="GF128">
            <v>232.56062150001523</v>
          </cell>
          <cell r="GG128">
            <v>242.33539044857025</v>
          </cell>
          <cell r="GH128">
            <v>242.48747169971466</v>
          </cell>
          <cell r="GI128">
            <v>243.76900970935822</v>
          </cell>
          <cell r="GJ128">
            <v>239.00075554847717</v>
          </cell>
          <cell r="GK128">
            <v>237.08655953407288</v>
          </cell>
          <cell r="GL128">
            <v>236.99632465839383</v>
          </cell>
          <cell r="GM128">
            <v>237.60262191295624</v>
          </cell>
          <cell r="GN128">
            <v>234.82967376708984</v>
          </cell>
          <cell r="GO128">
            <v>231.49503886699677</v>
          </cell>
          <cell r="GP128">
            <v>230.6028288602829</v>
          </cell>
          <cell r="GQ128">
            <v>225.21104156970978</v>
          </cell>
          <cell r="GR128">
            <v>217.95879364013672</v>
          </cell>
          <cell r="GS128">
            <v>221.00548803806305</v>
          </cell>
          <cell r="GT128">
            <v>218.83478164672852</v>
          </cell>
          <cell r="GU128">
            <v>226.87379658222198</v>
          </cell>
          <cell r="GV128">
            <v>233.92631113529205</v>
          </cell>
          <cell r="GW128">
            <v>235.13485014438629</v>
          </cell>
          <cell r="GX128">
            <v>230.22972285747528</v>
          </cell>
          <cell r="GY128">
            <v>227.46995508670807</v>
          </cell>
          <cell r="GZ128">
            <v>223.55234205722809</v>
          </cell>
          <cell r="HA128">
            <v>225.75954794883728</v>
          </cell>
          <cell r="HB128">
            <v>230.2682501077652</v>
          </cell>
          <cell r="HC128">
            <v>232.6447731256485</v>
          </cell>
          <cell r="HD128">
            <v>231.70693874359131</v>
          </cell>
          <cell r="HE128">
            <v>232.33858287334442</v>
          </cell>
          <cell r="HF128">
            <v>237.06830978393555</v>
          </cell>
          <cell r="HG128">
            <v>239.51580405235291</v>
          </cell>
          <cell r="HH128">
            <v>238.66313517093658</v>
          </cell>
          <cell r="HI128">
            <v>241.90854907035828</v>
          </cell>
          <cell r="HJ128">
            <v>245.05967259407043</v>
          </cell>
          <cell r="HK128">
            <v>243.59158158302307</v>
          </cell>
          <cell r="HL128">
            <v>249.81981575489044</v>
          </cell>
          <cell r="HM128">
            <v>255.40728092193604</v>
          </cell>
          <cell r="HN128">
            <v>258.5137939453125</v>
          </cell>
          <cell r="HO128">
            <v>253.76277565956116</v>
          </cell>
          <cell r="HP128">
            <v>254.84458029270172</v>
          </cell>
          <cell r="HQ128">
            <v>254.91555154323578</v>
          </cell>
          <cell r="HR128">
            <v>248.28582286834717</v>
          </cell>
          <cell r="HS128">
            <v>246.47200047969818</v>
          </cell>
          <cell r="HT128">
            <v>247.85087049007416</v>
          </cell>
          <cell r="HU128">
            <v>249.08779799938202</v>
          </cell>
          <cell r="HV128">
            <v>250.18886625766754</v>
          </cell>
          <cell r="HW128">
            <v>251.78267776966095</v>
          </cell>
          <cell r="HX128">
            <v>248.7663996219635</v>
          </cell>
          <cell r="HY128">
            <v>246.96068823337555</v>
          </cell>
          <cell r="HZ128">
            <v>241.52935981750488</v>
          </cell>
          <cell r="IA128">
            <v>245.93768835067749</v>
          </cell>
          <cell r="IB128">
            <v>243.46281945705414</v>
          </cell>
          <cell r="IC128">
            <v>237.62695491313934</v>
          </cell>
          <cell r="ID128">
            <v>233.85736763477325</v>
          </cell>
          <cell r="IE128">
            <v>229.41760897636414</v>
          </cell>
          <cell r="IF128">
            <v>234.49306726455688</v>
          </cell>
          <cell r="IG128">
            <v>255.47318279743195</v>
          </cell>
          <cell r="IH128">
            <v>254.58604216575623</v>
          </cell>
          <cell r="II128">
            <v>254.58604216575623</v>
          </cell>
          <cell r="IJ128">
            <v>256.61379218101501</v>
          </cell>
          <cell r="IK128">
            <v>252.78844177722931</v>
          </cell>
          <cell r="IL128">
            <v>264.22191023826599</v>
          </cell>
          <cell r="IM128">
            <v>267.67009913921356</v>
          </cell>
          <cell r="IN128">
            <v>266.25777125358582</v>
          </cell>
          <cell r="IO128">
            <v>267.25947976112366</v>
          </cell>
          <cell r="IP128">
            <v>267.96919226646423</v>
          </cell>
          <cell r="IQ128">
            <v>274.1558575630188</v>
          </cell>
          <cell r="IR128">
            <v>276.6946005821228</v>
          </cell>
          <cell r="IS128">
            <v>274.52085256576538</v>
          </cell>
          <cell r="IT128">
            <v>276.08120620250702</v>
          </cell>
          <cell r="IU128">
            <v>274.46610331535339</v>
          </cell>
          <cell r="IV128">
            <v>288.20613741874695</v>
          </cell>
          <cell r="IW128">
            <v>297.98698961734772</v>
          </cell>
          <cell r="IX128">
            <v>299.07893300056458</v>
          </cell>
          <cell r="IY128">
            <v>310.31976521015167</v>
          </cell>
          <cell r="IZ128">
            <v>311.80509209632874</v>
          </cell>
          <cell r="JA128">
            <v>300.73154926300049</v>
          </cell>
          <cell r="JB128">
            <v>293.3748722076416</v>
          </cell>
          <cell r="JC128">
            <v>288.79317104816437</v>
          </cell>
          <cell r="JD128">
            <v>290.40726006031036</v>
          </cell>
          <cell r="JE128">
            <v>281.55004799365997</v>
          </cell>
          <cell r="JF128">
            <v>286.74919903278351</v>
          </cell>
          <cell r="JG128">
            <v>291.73746407032013</v>
          </cell>
          <cell r="JH128">
            <v>298.10459911823273</v>
          </cell>
          <cell r="JI128">
            <v>288.15037429332733</v>
          </cell>
          <cell r="JJ128">
            <v>279.13702547550201</v>
          </cell>
          <cell r="JK128">
            <v>276.35698020458221</v>
          </cell>
          <cell r="JL128">
            <v>272.82869517803192</v>
          </cell>
          <cell r="JM128">
            <v>263.14517498016357</v>
          </cell>
          <cell r="JN128">
            <v>260.39250433444977</v>
          </cell>
          <cell r="JO128">
            <v>261.79570734500885</v>
          </cell>
          <cell r="JP128">
            <v>269.64614152908325</v>
          </cell>
          <cell r="JQ128">
            <v>273.92368018627167</v>
          </cell>
          <cell r="JR128">
            <v>280.06167948246002</v>
          </cell>
          <cell r="JS128">
            <v>279.01434659957886</v>
          </cell>
          <cell r="JT128">
            <v>280.67405998706818</v>
          </cell>
          <cell r="JU128">
            <v>274.37384068965918</v>
          </cell>
          <cell r="JV128">
            <v>269.13413465023041</v>
          </cell>
          <cell r="JW128">
            <v>269.47581052780151</v>
          </cell>
          <cell r="JX128">
            <v>269.04694139957428</v>
          </cell>
          <cell r="JY128">
            <v>269.76577877998352</v>
          </cell>
          <cell r="JZ128">
            <v>282.79204487800598</v>
          </cell>
          <cell r="KA128">
            <v>287.75090754032135</v>
          </cell>
          <cell r="KB128">
            <v>284.75085139274597</v>
          </cell>
          <cell r="KC128">
            <v>279.28403735160828</v>
          </cell>
          <cell r="KD128">
            <v>280.98329186439514</v>
          </cell>
          <cell r="KE128">
            <v>286.44807815551758</v>
          </cell>
          <cell r="KF128">
            <v>290.75501918792725</v>
          </cell>
          <cell r="KG128">
            <v>293.17108333110809</v>
          </cell>
          <cell r="KH128">
            <v>307.05610156059265</v>
          </cell>
          <cell r="KI128">
            <v>318.74608039855957</v>
          </cell>
          <cell r="KJ128">
            <v>319.18711602687836</v>
          </cell>
          <cell r="KK128">
            <v>317.99682676792145</v>
          </cell>
          <cell r="KL128">
            <v>314.40365374088287</v>
          </cell>
          <cell r="KM128">
            <v>312.34650135040283</v>
          </cell>
          <cell r="KN128">
            <v>311.00818634033203</v>
          </cell>
          <cell r="KO128">
            <v>312.14575409889221</v>
          </cell>
          <cell r="KP128">
            <v>329.73445773124695</v>
          </cell>
          <cell r="KQ128">
            <v>346.25757873058319</v>
          </cell>
          <cell r="KR128">
            <v>350.10117888450623</v>
          </cell>
          <cell r="KS128">
            <v>351.39285564422607</v>
          </cell>
          <cell r="KT128">
            <v>354.44766104221344</v>
          </cell>
          <cell r="KU128">
            <v>343.76141846179962</v>
          </cell>
          <cell r="KV128">
            <v>355.79003155231476</v>
          </cell>
          <cell r="KW128">
            <v>368.31848502159119</v>
          </cell>
          <cell r="KX128">
            <v>369.56555128097534</v>
          </cell>
          <cell r="KY128">
            <v>369.95082378387451</v>
          </cell>
          <cell r="KZ128">
            <v>377.64816284179688</v>
          </cell>
          <cell r="LA128">
            <v>386.0511589050293</v>
          </cell>
          <cell r="LB128">
            <v>385.02308964729309</v>
          </cell>
          <cell r="LC128">
            <v>379.97399210929871</v>
          </cell>
          <cell r="LD128">
            <v>382.1538233757019</v>
          </cell>
          <cell r="LE128">
            <v>378.87190997600555</v>
          </cell>
          <cell r="LF128">
            <v>373.64234268665314</v>
          </cell>
          <cell r="LG128">
            <v>373.57035756111145</v>
          </cell>
          <cell r="LH128">
            <v>380.09160161018372</v>
          </cell>
          <cell r="LI128">
            <v>364.48198199272161</v>
          </cell>
          <cell r="LJ128">
            <v>358.8681560754776</v>
          </cell>
          <cell r="LK128">
            <v>356.00801467895508</v>
          </cell>
          <cell r="LL128">
            <v>356.24120593070984</v>
          </cell>
          <cell r="LM128">
            <v>355.80625355243683</v>
          </cell>
          <cell r="LN128">
            <v>361.95033609867096</v>
          </cell>
          <cell r="LO128">
            <v>355.45443892478943</v>
          </cell>
          <cell r="LP128">
            <v>354.8876827955246</v>
          </cell>
          <cell r="LQ128">
            <v>348.13831686973572</v>
          </cell>
          <cell r="LR128">
            <v>350.25021851062775</v>
          </cell>
          <cell r="LS128">
            <v>344.51675534248352</v>
          </cell>
          <cell r="LT128">
            <v>331.19747936725616</v>
          </cell>
          <cell r="LU128">
            <v>314.82238411903381</v>
          </cell>
          <cell r="LV128">
            <v>310.3897225856781</v>
          </cell>
          <cell r="LW128">
            <v>310.94633996486664</v>
          </cell>
          <cell r="LX128">
            <v>314.75445449352264</v>
          </cell>
          <cell r="LY128">
            <v>316.64735913276672</v>
          </cell>
          <cell r="LZ128">
            <v>321.92255079746246</v>
          </cell>
          <cell r="MA128">
            <v>317.27900326251984</v>
          </cell>
          <cell r="MB128">
            <v>313.69799673557281</v>
          </cell>
          <cell r="MC128">
            <v>308.41165244579315</v>
          </cell>
          <cell r="MD128">
            <v>310.05007445812225</v>
          </cell>
          <cell r="ME128">
            <v>304.49302554130554</v>
          </cell>
          <cell r="MF128">
            <v>305.54542779922485</v>
          </cell>
          <cell r="MG128">
            <v>304.71303641796112</v>
          </cell>
          <cell r="MH128">
            <v>317.52233326435089</v>
          </cell>
          <cell r="MI128">
            <v>325.8594274520874</v>
          </cell>
          <cell r="MJ128">
            <v>332.59155750274658</v>
          </cell>
          <cell r="MK128">
            <v>333.3681857585907</v>
          </cell>
          <cell r="ML128">
            <v>332.84806787967682</v>
          </cell>
          <cell r="MM128">
            <v>331.15591049194336</v>
          </cell>
          <cell r="MN128">
            <v>335.85927665233612</v>
          </cell>
          <cell r="MO128">
            <v>334.79470789432526</v>
          </cell>
          <cell r="MP128">
            <v>342.98884570598602</v>
          </cell>
          <cell r="MQ128">
            <v>343.05981695652008</v>
          </cell>
          <cell r="MR128">
            <v>350.46313226222992</v>
          </cell>
          <cell r="MS128">
            <v>353.70854616165161</v>
          </cell>
          <cell r="MT128">
            <v>357.48016119003296</v>
          </cell>
          <cell r="MU128">
            <v>356.63864493370056</v>
          </cell>
          <cell r="MV128">
            <v>365.82536637783051</v>
          </cell>
          <cell r="MW128">
            <v>362.93379485607147</v>
          </cell>
          <cell r="MX128">
            <v>359.76543545722961</v>
          </cell>
          <cell r="MY128">
            <v>354.85828042030334</v>
          </cell>
          <cell r="MZ128">
            <v>349.26878750324249</v>
          </cell>
          <cell r="NA128">
            <v>355.15737354755402</v>
          </cell>
          <cell r="NB128">
            <v>358.7059360742569</v>
          </cell>
          <cell r="NC128">
            <v>360.03918170928955</v>
          </cell>
          <cell r="ND128">
            <v>371.1127245426178</v>
          </cell>
          <cell r="NE128">
            <v>376.33113920688629</v>
          </cell>
          <cell r="NF128">
            <v>384.00515913963318</v>
          </cell>
          <cell r="NG128">
            <v>389.77512180805206</v>
          </cell>
          <cell r="NH128">
            <v>386.3167941570282</v>
          </cell>
          <cell r="NI128">
            <v>377.27911233901978</v>
          </cell>
          <cell r="NJ128">
            <v>371.59837067127228</v>
          </cell>
          <cell r="NK128">
            <v>371.09346091747284</v>
          </cell>
          <cell r="NL128">
            <v>365.63273012638092</v>
          </cell>
          <cell r="NM128">
            <v>344.73271071910858</v>
          </cell>
          <cell r="NN128">
            <v>348.10992836952209</v>
          </cell>
          <cell r="NO128">
            <v>352.95827865600586</v>
          </cell>
          <cell r="NP128">
            <v>357.7194356918335</v>
          </cell>
          <cell r="NQ128">
            <v>364.25284624099731</v>
          </cell>
          <cell r="NR128">
            <v>359.91244733333588</v>
          </cell>
          <cell r="NS128">
            <v>361.23656809329987</v>
          </cell>
          <cell r="NT128">
            <v>359.94894683361053</v>
          </cell>
          <cell r="NU128">
            <v>360.74078321456909</v>
          </cell>
          <cell r="NV128">
            <v>365.43096899986267</v>
          </cell>
          <cell r="NW128">
            <v>363.00882160663605</v>
          </cell>
          <cell r="NX128">
            <v>359.27674770355225</v>
          </cell>
          <cell r="NY128">
            <v>364.61277186870575</v>
          </cell>
          <cell r="NZ128">
            <v>394.00602221488953</v>
          </cell>
          <cell r="OA128">
            <v>401.61515414714819</v>
          </cell>
          <cell r="OB128">
            <v>389.04715955257416</v>
          </cell>
          <cell r="OC128">
            <v>375.53524732589722</v>
          </cell>
          <cell r="OD128">
            <v>382.89395213127136</v>
          </cell>
          <cell r="OE128">
            <v>389.5936381816864</v>
          </cell>
          <cell r="OF128">
            <v>388.01909029483795</v>
          </cell>
          <cell r="OG128">
            <v>388.17421317100525</v>
          </cell>
          <cell r="OH128">
            <v>404.96094167232513</v>
          </cell>
          <cell r="OI128">
            <v>408.99616420269012</v>
          </cell>
          <cell r="OJ128">
            <v>406.31852030754089</v>
          </cell>
          <cell r="OK128">
            <v>407.74707019329071</v>
          </cell>
          <cell r="OL128">
            <v>411.15064859390259</v>
          </cell>
          <cell r="OM128">
            <v>405.40704667568207</v>
          </cell>
          <cell r="ON128">
            <v>401.28057539463043</v>
          </cell>
          <cell r="OO128">
            <v>393.52341771125793</v>
          </cell>
          <cell r="OP128">
            <v>394.08713221549988</v>
          </cell>
          <cell r="OQ128">
            <v>403.48169803619385</v>
          </cell>
          <cell r="OR128">
            <v>404.49253141880035</v>
          </cell>
          <cell r="OS128">
            <v>411.72450184822083</v>
          </cell>
          <cell r="OT128">
            <v>409.5679897069931</v>
          </cell>
          <cell r="OU128">
            <v>401.63745939731598</v>
          </cell>
          <cell r="OV128">
            <v>403.37017178535461</v>
          </cell>
          <cell r="OW128">
            <v>400.60736238956451</v>
          </cell>
          <cell r="OX128">
            <v>421.12920641899109</v>
          </cell>
          <cell r="OY128">
            <v>427.97387659549713</v>
          </cell>
          <cell r="OZ128">
            <v>434.8641711473465</v>
          </cell>
          <cell r="PA128">
            <v>437.49517679214478</v>
          </cell>
          <cell r="PB128">
            <v>424.81869757175446</v>
          </cell>
          <cell r="PC128">
            <v>414.41228449344635</v>
          </cell>
          <cell r="PD128">
            <v>415.6522536277771</v>
          </cell>
          <cell r="PE128">
            <v>414.20646786689758</v>
          </cell>
          <cell r="PF128">
            <v>410.32738208770752</v>
          </cell>
          <cell r="PG128">
            <v>411.27028584480286</v>
          </cell>
          <cell r="PH128">
            <v>411.85529172420502</v>
          </cell>
          <cell r="PI128">
            <v>408.20736944675446</v>
          </cell>
          <cell r="PJ128">
            <v>416.08517825603485</v>
          </cell>
          <cell r="PK128">
            <v>410.11649608612061</v>
          </cell>
          <cell r="PL128">
            <v>407.43175506591797</v>
          </cell>
          <cell r="PM128">
            <v>402.66857028007507</v>
          </cell>
          <cell r="PN128">
            <v>421.25898241996771</v>
          </cell>
          <cell r="PO128">
            <v>449.85431313514709</v>
          </cell>
          <cell r="PP128">
            <v>451.74924552440643</v>
          </cell>
          <cell r="PQ128">
            <v>447.44230449199677</v>
          </cell>
          <cell r="PR128">
            <v>446.79139673709869</v>
          </cell>
          <cell r="PS128">
            <v>440.66150844097132</v>
          </cell>
          <cell r="PT128">
            <v>432.43999600410461</v>
          </cell>
          <cell r="PU128">
            <v>422.3539674282074</v>
          </cell>
          <cell r="PV128">
            <v>423.63246381282806</v>
          </cell>
          <cell r="PW128">
            <v>412.16046810150146</v>
          </cell>
          <cell r="PX128">
            <v>401.97812139987946</v>
          </cell>
          <cell r="PY128">
            <v>398.92534375190735</v>
          </cell>
          <cell r="PZ128">
            <v>395.87966322898865</v>
          </cell>
          <cell r="QA128">
            <v>405.66659867763519</v>
          </cell>
          <cell r="QB128">
            <v>410.20875871181488</v>
          </cell>
          <cell r="QC128">
            <v>412.37236797809601</v>
          </cell>
          <cell r="QD128">
            <v>429.82825398445129</v>
          </cell>
          <cell r="QE128">
            <v>411.44163072109222</v>
          </cell>
          <cell r="QF128">
            <v>394.82016384601593</v>
          </cell>
          <cell r="QG128">
            <v>381.51609599590302</v>
          </cell>
          <cell r="QH128">
            <v>371.29116654396057</v>
          </cell>
          <cell r="QI128">
            <v>364.5387589931488</v>
          </cell>
          <cell r="QJ128">
            <v>362.29201197624207</v>
          </cell>
          <cell r="QK128">
            <v>359.05876457691193</v>
          </cell>
          <cell r="QL128">
            <v>352.82343327999115</v>
          </cell>
          <cell r="QM128">
            <v>354.26313579082489</v>
          </cell>
          <cell r="QN128">
            <v>355.69371342658997</v>
          </cell>
          <cell r="QO128">
            <v>356.28683030605316</v>
          </cell>
          <cell r="QP128">
            <v>356.09622180461884</v>
          </cell>
          <cell r="QQ128">
            <v>361.71106159687042</v>
          </cell>
          <cell r="QR128">
            <v>364.53571736812592</v>
          </cell>
          <cell r="QS128">
            <v>367.28331863880157</v>
          </cell>
          <cell r="QT128">
            <v>365.71789562702179</v>
          </cell>
          <cell r="QU128">
            <v>368.51010739803314</v>
          </cell>
          <cell r="QV128">
            <v>360.24195671081543</v>
          </cell>
          <cell r="QW128">
            <v>359.8303234577179</v>
          </cell>
          <cell r="QX128">
            <v>355.86505830287933</v>
          </cell>
          <cell r="QY128">
            <v>350.32524526119232</v>
          </cell>
          <cell r="QZ128">
            <v>356.75422668457031</v>
          </cell>
          <cell r="RA128">
            <v>356.17023468017578</v>
          </cell>
          <cell r="RB128">
            <v>352.44424402713776</v>
          </cell>
          <cell r="RC128">
            <v>353.0079585313797</v>
          </cell>
          <cell r="RD128">
            <v>352.81633615493774</v>
          </cell>
          <cell r="RE128">
            <v>352.54968702793121</v>
          </cell>
          <cell r="RF128">
            <v>357.23784506320953</v>
          </cell>
          <cell r="RG128">
            <v>349.46142375469208</v>
          </cell>
          <cell r="RH128">
            <v>347.3028838634491</v>
          </cell>
          <cell r="RI128">
            <v>343.71376633644104</v>
          </cell>
          <cell r="RJ128">
            <v>326.04699432849884</v>
          </cell>
          <cell r="RK128">
            <v>326.70601308345795</v>
          </cell>
          <cell r="RL128">
            <v>331.97917699813843</v>
          </cell>
          <cell r="RM128">
            <v>337.72987604141235</v>
          </cell>
          <cell r="RN128">
            <v>327.78376221656799</v>
          </cell>
          <cell r="RO128">
            <v>330.68547248840332</v>
          </cell>
          <cell r="RP128">
            <v>319.3229752779007</v>
          </cell>
          <cell r="RQ128">
            <v>317.33476638793945</v>
          </cell>
          <cell r="RR128">
            <v>316.54191613197327</v>
          </cell>
          <cell r="RS128">
            <v>316.29757225513458</v>
          </cell>
          <cell r="RT128">
            <v>313.71624648571014</v>
          </cell>
          <cell r="RU128">
            <v>311.46544396877289</v>
          </cell>
          <cell r="RV128">
            <v>309.71245408058167</v>
          </cell>
          <cell r="RW128">
            <v>313.70610773563385</v>
          </cell>
          <cell r="RX128">
            <v>315.787593126297</v>
          </cell>
          <cell r="RY128">
            <v>317.01945126056671</v>
          </cell>
          <cell r="RZ128">
            <v>321.59304141998291</v>
          </cell>
          <cell r="SA128">
            <v>321.41155779361725</v>
          </cell>
          <cell r="SB128">
            <v>315.77137112617493</v>
          </cell>
          <cell r="SC128">
            <v>323.8276219367981</v>
          </cell>
          <cell r="SD128">
            <v>343.86787533760071</v>
          </cell>
          <cell r="SE128">
            <v>351.27930164337158</v>
          </cell>
          <cell r="SF128">
            <v>356.8606835603714</v>
          </cell>
          <cell r="SG128">
            <v>362.32242822647095</v>
          </cell>
          <cell r="SH128">
            <v>363.74083936214447</v>
          </cell>
          <cell r="SI128">
            <v>362.06997334957123</v>
          </cell>
          <cell r="SJ128">
            <v>355.04686117172241</v>
          </cell>
          <cell r="SK128">
            <v>348.87540400028229</v>
          </cell>
          <cell r="SL128">
            <v>350.40939688682556</v>
          </cell>
          <cell r="SM128">
            <v>349.73618388175964</v>
          </cell>
          <cell r="SN128">
            <v>350.83116888999939</v>
          </cell>
          <cell r="SO128">
            <v>350.67705988883972</v>
          </cell>
          <cell r="SP128">
            <v>349.85582113265991</v>
          </cell>
          <cell r="SQ128">
            <v>351.53783977031708</v>
          </cell>
          <cell r="SR128">
            <v>356.02119505405426</v>
          </cell>
          <cell r="TJ128" t="str">
            <v>UTILS</v>
          </cell>
        </row>
        <row r="129">
          <cell r="A129" t="str">
            <v>XS0954674825 Corp</v>
          </cell>
          <cell r="B129" t="str">
            <v>ENELIM 7 3/4 09/10/75 nc-20</v>
          </cell>
          <cell r="C129" t="str">
            <v>XS0954674825</v>
          </cell>
          <cell r="D129">
            <v>-186.21852211475371</v>
          </cell>
          <cell r="E129">
            <v>-151.47304293394089</v>
          </cell>
          <cell r="F129">
            <v>-119.64513098537921</v>
          </cell>
          <cell r="G129">
            <v>-120.42660370051861</v>
          </cell>
          <cell r="H129">
            <v>-98.899828775525094</v>
          </cell>
          <cell r="I129">
            <v>-106.58914717555047</v>
          </cell>
          <cell r="J129">
            <v>-79.399286155700693</v>
          </cell>
          <cell r="K129">
            <v>-114.33443311750888</v>
          </cell>
          <cell r="L129">
            <v>-101.17895145535469</v>
          </cell>
          <cell r="M129">
            <v>-60.565171859264375</v>
          </cell>
          <cell r="N129">
            <v>-85.501821098327625</v>
          </cell>
          <cell r="O129">
            <v>-82.484756013751024</v>
          </cell>
          <cell r="P129">
            <v>-99.464686374664311</v>
          </cell>
          <cell r="Q129">
            <v>-69.051509513854981</v>
          </cell>
          <cell r="R129">
            <v>-59.892524920105934</v>
          </cell>
          <cell r="S129">
            <v>-34.595195966362951</v>
          </cell>
          <cell r="T129">
            <v>-69.344820891022678</v>
          </cell>
          <cell r="U129">
            <v>-35.140361282229428</v>
          </cell>
          <cell r="V129">
            <v>25.715012646317483</v>
          </cell>
          <cell r="W129">
            <v>19.523344210982323</v>
          </cell>
          <cell r="X129">
            <v>54.660596185326575</v>
          </cell>
          <cell r="Y129">
            <v>70.028868625760069</v>
          </cell>
          <cell r="Z129">
            <v>96.216496070623407</v>
          </cell>
          <cell r="AA129">
            <v>126.33428868234158</v>
          </cell>
          <cell r="AB129">
            <v>123.5939519995451</v>
          </cell>
          <cell r="AC129">
            <v>129.53998511195184</v>
          </cell>
          <cell r="AD129">
            <v>143.1649722647667</v>
          </cell>
          <cell r="AE129">
            <v>133.69505688250067</v>
          </cell>
          <cell r="AF129">
            <v>154.6279540014267</v>
          </cell>
          <cell r="AG129">
            <v>142.77216303527354</v>
          </cell>
          <cell r="AH129">
            <v>147.90977609753608</v>
          </cell>
          <cell r="AI129">
            <v>159.16028846204281</v>
          </cell>
          <cell r="AJ129">
            <v>152.39650737583636</v>
          </cell>
          <cell r="AK129">
            <v>187.58247184038163</v>
          </cell>
          <cell r="AL129">
            <v>187.66849602520466</v>
          </cell>
          <cell r="AM129">
            <v>195.7257491916418</v>
          </cell>
          <cell r="AN129">
            <v>205.5480528008938</v>
          </cell>
          <cell r="AO129">
            <v>205.56981795608996</v>
          </cell>
          <cell r="AP129">
            <v>212.26001208901405</v>
          </cell>
          <cell r="AQ129">
            <v>214.09139443337918</v>
          </cell>
          <cell r="AR129">
            <v>235.52489012181761</v>
          </cell>
          <cell r="AS129">
            <v>233.78989632189274</v>
          </cell>
          <cell r="AT129">
            <v>245.09948553621768</v>
          </cell>
          <cell r="AU129">
            <v>247.34336939334869</v>
          </cell>
          <cell r="AV129">
            <v>248.94777226209641</v>
          </cell>
          <cell r="AW129">
            <v>256.24220856070519</v>
          </cell>
          <cell r="AX129">
            <v>251.41034410715105</v>
          </cell>
          <cell r="AY129">
            <v>250.41640201985837</v>
          </cell>
          <cell r="AZ129">
            <v>249.97591673612592</v>
          </cell>
          <cell r="BA129">
            <v>204.62147905111311</v>
          </cell>
          <cell r="BB129">
            <v>194.72869779646399</v>
          </cell>
          <cell r="BC129">
            <v>208.53609767854215</v>
          </cell>
          <cell r="BD129">
            <v>224.3199809396267</v>
          </cell>
          <cell r="BE129">
            <v>249.458735191226</v>
          </cell>
          <cell r="BF129">
            <v>254.91971627354621</v>
          </cell>
          <cell r="BG129">
            <v>261.592290995121</v>
          </cell>
          <cell r="BH129">
            <v>252.07159025073051</v>
          </cell>
          <cell r="BI129">
            <v>266.86256786048409</v>
          </cell>
          <cell r="BJ129">
            <v>282.52518811404707</v>
          </cell>
          <cell r="BK129">
            <v>340.30649298012258</v>
          </cell>
          <cell r="BL129">
            <v>357.28538690507412</v>
          </cell>
          <cell r="BM129">
            <v>353.17591831684109</v>
          </cell>
          <cell r="BN129">
            <v>373.96475083708759</v>
          </cell>
          <cell r="BO129">
            <v>383.46057711839677</v>
          </cell>
          <cell r="BP129">
            <v>392.32832320690153</v>
          </cell>
          <cell r="BQ129">
            <v>403.25650398731233</v>
          </cell>
          <cell r="BR129">
            <v>403.25546755135059</v>
          </cell>
          <cell r="BS129">
            <v>400.27985990524297</v>
          </cell>
          <cell r="BT129">
            <v>397.22030094623562</v>
          </cell>
          <cell r="BU129">
            <v>395.11322663605216</v>
          </cell>
          <cell r="BV129">
            <v>400.49440214931968</v>
          </cell>
          <cell r="BW129">
            <v>401.31422299504283</v>
          </cell>
          <cell r="BX129">
            <v>407.34213454842569</v>
          </cell>
          <cell r="BY129">
            <v>413.24671022236345</v>
          </cell>
          <cell r="BZ129">
            <v>404.43596811175348</v>
          </cell>
          <cell r="CA129">
            <v>405.58848490118982</v>
          </cell>
          <cell r="CB129">
            <v>403.66485975623129</v>
          </cell>
          <cell r="CC129">
            <v>405.21536795496945</v>
          </cell>
          <cell r="CD129">
            <v>416.16220458269117</v>
          </cell>
          <cell r="CE129">
            <v>432.84053207874302</v>
          </cell>
          <cell r="CF129">
            <v>466.57237688899039</v>
          </cell>
          <cell r="CG129">
            <v>463.53976526498798</v>
          </cell>
          <cell r="CH129">
            <v>470.67769973337647</v>
          </cell>
          <cell r="CI129">
            <v>458.65815188527108</v>
          </cell>
          <cell r="CJ129">
            <v>474.94781589567657</v>
          </cell>
          <cell r="CK129">
            <v>483.28387033581731</v>
          </cell>
          <cell r="CL129">
            <v>482.97190311133863</v>
          </cell>
          <cell r="CM129">
            <v>490.89545603871341</v>
          </cell>
          <cell r="CN129">
            <v>501.67439004063607</v>
          </cell>
          <cell r="CO129">
            <v>535.86123023808</v>
          </cell>
          <cell r="CP129">
            <v>566.91596095919613</v>
          </cell>
          <cell r="CQ129">
            <v>579.47756481528279</v>
          </cell>
          <cell r="CR129">
            <v>584.97378472030164</v>
          </cell>
          <cell r="CS129">
            <v>562.85209555327901</v>
          </cell>
          <cell r="CT129">
            <v>552.12498334944246</v>
          </cell>
          <cell r="CU129">
            <v>546.38105524957177</v>
          </cell>
          <cell r="CV129">
            <v>529.87581255912778</v>
          </cell>
          <cell r="CW129">
            <v>535.0455551362038</v>
          </cell>
          <cell r="CX129">
            <v>578.36546902835369</v>
          </cell>
          <cell r="CY129">
            <v>614.37436364650716</v>
          </cell>
          <cell r="CZ129">
            <v>580.57307762682444</v>
          </cell>
          <cell r="DA129">
            <v>570.89069287240511</v>
          </cell>
          <cell r="DB129">
            <v>553.38736235082149</v>
          </cell>
          <cell r="DC129">
            <v>570.37040201961986</v>
          </cell>
          <cell r="DD129">
            <v>549.73288914978514</v>
          </cell>
          <cell r="DE129">
            <v>499.27193148136143</v>
          </cell>
          <cell r="DF129">
            <v>457.6009872043133</v>
          </cell>
          <cell r="DG129">
            <v>372.86716515362264</v>
          </cell>
          <cell r="DH129">
            <v>343.9744398486614</v>
          </cell>
          <cell r="DI129">
            <v>255.42653345882894</v>
          </cell>
          <cell r="DJ129">
            <v>233.51627722799776</v>
          </cell>
          <cell r="DK129">
            <v>217.16339062392711</v>
          </cell>
          <cell r="DL129">
            <v>151.42122113585472</v>
          </cell>
          <cell r="DM129">
            <v>128.1843268740177</v>
          </cell>
          <cell r="DN129">
            <v>117.86764331102371</v>
          </cell>
          <cell r="DO129">
            <v>104.85415337562561</v>
          </cell>
          <cell r="DP129">
            <v>116.07564553320408</v>
          </cell>
          <cell r="DQ129">
            <v>115.75642325699329</v>
          </cell>
          <cell r="DR129">
            <v>58.707878615856167</v>
          </cell>
          <cell r="DS129">
            <v>62.995614189505574</v>
          </cell>
          <cell r="DT129">
            <v>58.639473842382436</v>
          </cell>
          <cell r="DU129">
            <v>54.279187751412394</v>
          </cell>
          <cell r="DV129">
            <v>39.522412528395655</v>
          </cell>
          <cell r="DW129">
            <v>35.93634410083294</v>
          </cell>
          <cell r="DX129">
            <v>39.217700355648994</v>
          </cell>
          <cell r="DY129">
            <v>33.242647036314011</v>
          </cell>
          <cell r="DZ129">
            <v>34.586904478669169</v>
          </cell>
          <cell r="EA129">
            <v>37.60915174305439</v>
          </cell>
          <cell r="EB129">
            <v>35.005624607205391</v>
          </cell>
          <cell r="EC129">
            <v>35.569445770382885</v>
          </cell>
          <cell r="ED129">
            <v>33.96297002971172</v>
          </cell>
          <cell r="EE129">
            <v>38.013361768126487</v>
          </cell>
          <cell r="EF129">
            <v>36.310497483015062</v>
          </cell>
          <cell r="EG129">
            <v>39.069490013122554</v>
          </cell>
          <cell r="EH129">
            <v>43.256691298484796</v>
          </cell>
          <cell r="EI129">
            <v>49.743743982911106</v>
          </cell>
          <cell r="EJ129">
            <v>44.009143806695938</v>
          </cell>
          <cell r="EK129">
            <v>42.985145076513284</v>
          </cell>
          <cell r="EL129">
            <v>51.857036908864977</v>
          </cell>
          <cell r="EM129">
            <v>52.876889895200733</v>
          </cell>
          <cell r="EN129">
            <v>56.345841059088706</v>
          </cell>
          <cell r="EO129">
            <v>59.197076389789579</v>
          </cell>
          <cell r="EP129">
            <v>52.295449320673946</v>
          </cell>
          <cell r="EQ129">
            <v>53.336031026244164</v>
          </cell>
          <cell r="ER129">
            <v>58.400057135224344</v>
          </cell>
          <cell r="ES129">
            <v>58.609417199492455</v>
          </cell>
          <cell r="ET129">
            <v>60.400378541350364</v>
          </cell>
          <cell r="EU129">
            <v>58.879926985502244</v>
          </cell>
          <cell r="EV129">
            <v>59.89459779202938</v>
          </cell>
          <cell r="EW129">
            <v>65.290283408761027</v>
          </cell>
          <cell r="EX129">
            <v>63.94602596640587</v>
          </cell>
          <cell r="EY129">
            <v>58.849870342612263</v>
          </cell>
          <cell r="EZ129">
            <v>56.260853310227397</v>
          </cell>
          <cell r="FA129">
            <v>53.564046937823292</v>
          </cell>
          <cell r="FB129">
            <v>58.560704709291464</v>
          </cell>
          <cell r="FC129">
            <v>56.915880838036536</v>
          </cell>
          <cell r="FD129">
            <v>62.772780457735067</v>
          </cell>
          <cell r="FE129">
            <v>56.72932236492634</v>
          </cell>
          <cell r="FF129">
            <v>40.525682539343833</v>
          </cell>
          <cell r="FG129">
            <v>34.376507978439328</v>
          </cell>
          <cell r="FH129">
            <v>40.302848807573319</v>
          </cell>
          <cell r="FI129">
            <v>44.311783107519148</v>
          </cell>
          <cell r="FJ129">
            <v>29.116595472693444</v>
          </cell>
          <cell r="FK129">
            <v>38.264179270863529</v>
          </cell>
          <cell r="FL129">
            <v>44.076512144207953</v>
          </cell>
          <cell r="FM129">
            <v>52.530720283985133</v>
          </cell>
          <cell r="FN129">
            <v>44.960592019557957</v>
          </cell>
          <cell r="FO129">
            <v>43.25565486252308</v>
          </cell>
          <cell r="FP129">
            <v>42.650376260876662</v>
          </cell>
          <cell r="FQ129">
            <v>44.082730759978297</v>
          </cell>
          <cell r="FR129">
            <v>53.538136038780209</v>
          </cell>
          <cell r="FS129">
            <v>49.3654448568821</v>
          </cell>
          <cell r="FT129">
            <v>51.048616858720777</v>
          </cell>
          <cell r="FU129">
            <v>51.951352581381798</v>
          </cell>
          <cell r="FV129">
            <v>50.269217015504843</v>
          </cell>
          <cell r="FW129">
            <v>42.814133142828936</v>
          </cell>
          <cell r="FX129">
            <v>48.810951617360111</v>
          </cell>
          <cell r="FY129">
            <v>47.761041988134387</v>
          </cell>
          <cell r="FZ129">
            <v>45.766939197778704</v>
          </cell>
          <cell r="GA129">
            <v>49.240036105513575</v>
          </cell>
          <cell r="GB129">
            <v>48.409850900173183</v>
          </cell>
          <cell r="GC129">
            <v>50.178010650873183</v>
          </cell>
          <cell r="GD129">
            <v>51.014414471983905</v>
          </cell>
          <cell r="GE129">
            <v>52.285084961056711</v>
          </cell>
          <cell r="GF129">
            <v>43.533419700264929</v>
          </cell>
          <cell r="GG129">
            <v>43.553111983537676</v>
          </cell>
          <cell r="GH129">
            <v>43.394537281394001</v>
          </cell>
          <cell r="GI129">
            <v>39.840598368644713</v>
          </cell>
          <cell r="GJ129">
            <v>36.862917850613591</v>
          </cell>
          <cell r="GK129">
            <v>34.569285067319868</v>
          </cell>
          <cell r="GL129">
            <v>36.654594222307203</v>
          </cell>
          <cell r="GM129">
            <v>33.776411556601524</v>
          </cell>
          <cell r="GN129">
            <v>31.221596910953519</v>
          </cell>
          <cell r="GO129">
            <v>32.639441306591031</v>
          </cell>
          <cell r="GP129">
            <v>27.150476453304293</v>
          </cell>
          <cell r="GQ129">
            <v>27.280030948519709</v>
          </cell>
          <cell r="GR129">
            <v>29.541534217000009</v>
          </cell>
          <cell r="GS129">
            <v>31.876624438762665</v>
          </cell>
          <cell r="GT129">
            <v>33.544249901175498</v>
          </cell>
          <cell r="GU129">
            <v>31.736705583930014</v>
          </cell>
          <cell r="GV129">
            <v>32.764850057959556</v>
          </cell>
          <cell r="GW129">
            <v>29.558117192387581</v>
          </cell>
          <cell r="GX129">
            <v>31.273418709039689</v>
          </cell>
          <cell r="GY129">
            <v>34.173366529941561</v>
          </cell>
          <cell r="GZ129">
            <v>34.502953165769576</v>
          </cell>
          <cell r="HA129">
            <v>30.429759836196897</v>
          </cell>
          <cell r="HB129">
            <v>36.857735670804978</v>
          </cell>
          <cell r="HC129">
            <v>35.362158578038212</v>
          </cell>
          <cell r="HD129">
            <v>36.279404404163358</v>
          </cell>
          <cell r="HE129">
            <v>35.971582923531535</v>
          </cell>
          <cell r="HF129">
            <v>36.921994700431824</v>
          </cell>
          <cell r="HG129">
            <v>45.258049140572552</v>
          </cell>
          <cell r="HH129">
            <v>46.268574203252797</v>
          </cell>
          <cell r="HI129">
            <v>44.480722169280057</v>
          </cell>
          <cell r="HJ129">
            <v>47.4863864582777</v>
          </cell>
          <cell r="HK129">
            <v>54.845081786513333</v>
          </cell>
          <cell r="HL129">
            <v>61.889737018346786</v>
          </cell>
          <cell r="HM129">
            <v>61.87522691488266</v>
          </cell>
          <cell r="HN129">
            <v>61.924975841045374</v>
          </cell>
          <cell r="HO129">
            <v>60.537188088297846</v>
          </cell>
          <cell r="HP129">
            <v>58.639473842382436</v>
          </cell>
          <cell r="HQ129">
            <v>58.241482433080677</v>
          </cell>
          <cell r="HR129">
            <v>59.090323485732078</v>
          </cell>
          <cell r="HS129">
            <v>60.636685940623288</v>
          </cell>
          <cell r="HT129">
            <v>58.822923007607464</v>
          </cell>
          <cell r="HU129">
            <v>51.241393947601317</v>
          </cell>
          <cell r="HV129">
            <v>56.333403827548025</v>
          </cell>
          <cell r="HW129">
            <v>55.845242489576336</v>
          </cell>
          <cell r="HX129">
            <v>54.232548133134841</v>
          </cell>
          <cell r="HY129">
            <v>46.918419551253315</v>
          </cell>
          <cell r="HZ129">
            <v>49.430740322470662</v>
          </cell>
          <cell r="IA129">
            <v>48.570498474240303</v>
          </cell>
          <cell r="IB129">
            <v>44.22264961481094</v>
          </cell>
          <cell r="IC129">
            <v>42.575752871632574</v>
          </cell>
          <cell r="ID129">
            <v>46.344234028458601</v>
          </cell>
          <cell r="IE129">
            <v>47.4418197119236</v>
          </cell>
          <cell r="IF129">
            <v>49.84531470716</v>
          </cell>
          <cell r="IG129">
            <v>48.87728351891041</v>
          </cell>
          <cell r="IH129">
            <v>45.022778177261351</v>
          </cell>
          <cell r="II129">
            <v>50.700374375581738</v>
          </cell>
          <cell r="IJ129">
            <v>52.423967379927639</v>
          </cell>
          <cell r="IK129">
            <v>57.119022286534303</v>
          </cell>
          <cell r="IL129">
            <v>62.536473058462143</v>
          </cell>
          <cell r="IM129">
            <v>62.074222619533543</v>
          </cell>
          <cell r="IN129">
            <v>64.014430739879614</v>
          </cell>
          <cell r="IO129">
            <v>65.267481817603112</v>
          </cell>
          <cell r="IP129">
            <v>70.32218000292778</v>
          </cell>
          <cell r="IQ129">
            <v>68.462813887596127</v>
          </cell>
          <cell r="IR129">
            <v>63.50346781075001</v>
          </cell>
          <cell r="IS129">
            <v>67.319625021815298</v>
          </cell>
          <cell r="IT129">
            <v>70.221645714640616</v>
          </cell>
          <cell r="IU129">
            <v>72.429254313111301</v>
          </cell>
          <cell r="IV129">
            <v>70.167751044631004</v>
          </cell>
          <cell r="IW129">
            <v>67.97568898558616</v>
          </cell>
          <cell r="IX129">
            <v>70.6165278160572</v>
          </cell>
          <cell r="IY129">
            <v>75.175809611678119</v>
          </cell>
          <cell r="IZ129">
            <v>75.980083917975421</v>
          </cell>
          <cell r="JA129">
            <v>72.468638879656794</v>
          </cell>
          <cell r="JB129">
            <v>67.247074504494663</v>
          </cell>
          <cell r="JC129">
            <v>60.885430571436878</v>
          </cell>
          <cell r="JD129">
            <v>63.359403212070461</v>
          </cell>
          <cell r="JE129">
            <v>66.43865445435047</v>
          </cell>
          <cell r="JF129">
            <v>56.175865561366081</v>
          </cell>
          <cell r="JG129">
            <v>49.179922819733619</v>
          </cell>
          <cell r="JH129">
            <v>50.826819562911986</v>
          </cell>
          <cell r="JI129">
            <v>52.27990278124809</v>
          </cell>
          <cell r="JJ129">
            <v>59.036428815722466</v>
          </cell>
          <cell r="JK129">
            <v>53.689455689191817</v>
          </cell>
          <cell r="JL129">
            <v>52.679967062473303</v>
          </cell>
          <cell r="JM129">
            <v>54.326863805651669</v>
          </cell>
          <cell r="JN129">
            <v>59.266517599225047</v>
          </cell>
          <cell r="JO129">
            <v>60.434580928087236</v>
          </cell>
          <cell r="JP129">
            <v>62.414173614978786</v>
          </cell>
          <cell r="JQ129">
            <v>60.298807817101483</v>
          </cell>
          <cell r="JR129">
            <v>59.641707417368892</v>
          </cell>
          <cell r="JS129">
            <v>61.114482918977735</v>
          </cell>
          <cell r="JT129">
            <v>60.282224841713905</v>
          </cell>
          <cell r="JU129">
            <v>60.367212590575214</v>
          </cell>
          <cell r="JV129">
            <v>62.47739620864391</v>
          </cell>
          <cell r="JW129">
            <v>61.951923176050187</v>
          </cell>
          <cell r="JX129">
            <v>65.455076726675031</v>
          </cell>
          <cell r="JY129">
            <v>65.679983330368998</v>
          </cell>
          <cell r="JZ129">
            <v>63.556326044797899</v>
          </cell>
          <cell r="KA129">
            <v>64.298414193391793</v>
          </cell>
          <cell r="KB129">
            <v>67.366264640092851</v>
          </cell>
          <cell r="KC129">
            <v>70.223718586564061</v>
          </cell>
          <cell r="KD129">
            <v>73.880264659523959</v>
          </cell>
          <cell r="KE129">
            <v>72.651051608920085</v>
          </cell>
          <cell r="KF129">
            <v>74.690757581591598</v>
          </cell>
          <cell r="KG129">
            <v>76.549087260961542</v>
          </cell>
          <cell r="KH129">
            <v>79.123594189882283</v>
          </cell>
          <cell r="KI129">
            <v>76.991645416617388</v>
          </cell>
          <cell r="KJ129">
            <v>75.431809294223783</v>
          </cell>
          <cell r="KK129">
            <v>72.119359960556039</v>
          </cell>
          <cell r="KL129">
            <v>70.92434929668903</v>
          </cell>
          <cell r="KM129">
            <v>76.279613910913469</v>
          </cell>
          <cell r="KN129">
            <v>81.935444954037678</v>
          </cell>
          <cell r="KO129">
            <v>96.423783262968072</v>
          </cell>
          <cell r="KP129">
            <v>97.094357330203053</v>
          </cell>
          <cell r="KQ129">
            <v>99.474014298319815</v>
          </cell>
          <cell r="KR129">
            <v>101.29088653922081</v>
          </cell>
          <cell r="KS129">
            <v>99.465722810626019</v>
          </cell>
          <cell r="KT129">
            <v>110.27678632736206</v>
          </cell>
          <cell r="KU129">
            <v>115.3615411555767</v>
          </cell>
          <cell r="KV129">
            <v>120.02757585525514</v>
          </cell>
          <cell r="KW129">
            <v>121.44645668685438</v>
          </cell>
          <cell r="KX129">
            <v>125.79223267436028</v>
          </cell>
          <cell r="KY129">
            <v>131.1298778772354</v>
          </cell>
          <cell r="KZ129">
            <v>130.58056681752205</v>
          </cell>
          <cell r="LA129">
            <v>128.89532194375991</v>
          </cell>
          <cell r="LB129">
            <v>132.91358416736128</v>
          </cell>
          <cell r="LC129">
            <v>131.40453340709209</v>
          </cell>
          <cell r="LD129">
            <v>126.70325988471508</v>
          </cell>
          <cell r="LE129">
            <v>127.87028677761555</v>
          </cell>
          <cell r="LF129">
            <v>117.75674466311932</v>
          </cell>
          <cell r="LG129">
            <v>109.96274623095988</v>
          </cell>
          <cell r="LH129">
            <v>110.24051106870174</v>
          </cell>
          <cell r="LI129">
            <v>110.58460780799389</v>
          </cell>
          <cell r="LJ129">
            <v>111.15982976675033</v>
          </cell>
          <cell r="LK129">
            <v>116.19068992495536</v>
          </cell>
          <cell r="LL129">
            <v>108.38218138933182</v>
          </cell>
          <cell r="LM129">
            <v>106.09476722180843</v>
          </cell>
          <cell r="LN129">
            <v>101.13542114496231</v>
          </cell>
          <cell r="LO129">
            <v>100.25030483365059</v>
          </cell>
          <cell r="LP129">
            <v>94.107348888516427</v>
          </cell>
          <cell r="LQ129">
            <v>88.864019358158103</v>
          </cell>
          <cell r="LR129">
            <v>82.492011065483098</v>
          </cell>
          <cell r="LS129">
            <v>83.832122763991364</v>
          </cell>
          <cell r="LT129">
            <v>88.446335665583618</v>
          </cell>
          <cell r="LU129">
            <v>90.520244024991982</v>
          </cell>
          <cell r="LV129">
            <v>91.509003932476048</v>
          </cell>
          <cell r="LW129">
            <v>93.379770843386638</v>
          </cell>
          <cell r="LX129">
            <v>91.448890646696086</v>
          </cell>
          <cell r="LY129">
            <v>92.329861214160928</v>
          </cell>
          <cell r="LZ129">
            <v>91.22294760704041</v>
          </cell>
          <cell r="MA129">
            <v>91.380485873222355</v>
          </cell>
          <cell r="MB129">
            <v>94.569599327445033</v>
          </cell>
          <cell r="MC129">
            <v>101.1924251228571</v>
          </cell>
          <cell r="MD129">
            <v>101.84434334278106</v>
          </cell>
          <cell r="ME129">
            <v>110.09748290598392</v>
          </cell>
          <cell r="MF129">
            <v>113.98204489052296</v>
          </cell>
          <cell r="MG129">
            <v>124.57856616318226</v>
          </cell>
          <cell r="MH129">
            <v>128.72534644603729</v>
          </cell>
          <cell r="MI129">
            <v>129.26636601805686</v>
          </cell>
          <cell r="MJ129">
            <v>128.56158956408501</v>
          </cell>
          <cell r="MK129">
            <v>135.1015004825592</v>
          </cell>
          <cell r="ML129">
            <v>137.55681727588177</v>
          </cell>
          <cell r="MM129">
            <v>146.21209399223329</v>
          </cell>
          <cell r="MN129">
            <v>149.18044658660889</v>
          </cell>
          <cell r="MO129">
            <v>158.56744709193705</v>
          </cell>
          <cell r="MP129">
            <v>157.58905154407026</v>
          </cell>
          <cell r="MQ129">
            <v>159.46500063478948</v>
          </cell>
          <cell r="MR129">
            <v>160.72945250809192</v>
          </cell>
          <cell r="MS129">
            <v>164.64199826359751</v>
          </cell>
          <cell r="MT129">
            <v>158.44618408441545</v>
          </cell>
          <cell r="MU129">
            <v>155.24566983461381</v>
          </cell>
          <cell r="MV129">
            <v>149.86656719326973</v>
          </cell>
          <cell r="MW129">
            <v>144.17549732744695</v>
          </cell>
          <cell r="MX129">
            <v>145.83794061005116</v>
          </cell>
          <cell r="MY129">
            <v>155.16586426556111</v>
          </cell>
          <cell r="MZ129">
            <v>157.25739203631881</v>
          </cell>
          <cell r="NA129">
            <v>164.38185283720495</v>
          </cell>
          <cell r="NB129">
            <v>172.19865286052229</v>
          </cell>
          <cell r="NC129">
            <v>175.75777395308018</v>
          </cell>
          <cell r="ND129">
            <v>177.6824355340004</v>
          </cell>
          <cell r="NE129">
            <v>175.62614658594131</v>
          </cell>
          <cell r="NF129">
            <v>175.58572558343411</v>
          </cell>
          <cell r="NG129">
            <v>174.70268214404584</v>
          </cell>
          <cell r="NH129">
            <v>175.57017904400826</v>
          </cell>
          <cell r="NI129">
            <v>175.64894817709921</v>
          </cell>
          <cell r="NJ129">
            <v>176.53199161648749</v>
          </cell>
          <cell r="NK129">
            <v>179.19874134600164</v>
          </cell>
          <cell r="NL129">
            <v>182.36816251695154</v>
          </cell>
          <cell r="NM129">
            <v>187.02901503682136</v>
          </cell>
          <cell r="NN129">
            <v>191.32504209816454</v>
          </cell>
          <cell r="NO129">
            <v>188.5453208488226</v>
          </cell>
          <cell r="NP129">
            <v>190.22952928662301</v>
          </cell>
          <cell r="NQ129">
            <v>189.11950637161732</v>
          </cell>
          <cell r="NR129">
            <v>191.01307487368584</v>
          </cell>
          <cell r="NS129">
            <v>195.06761235594749</v>
          </cell>
          <cell r="NT129">
            <v>193.19580900907516</v>
          </cell>
          <cell r="NU129">
            <v>193.10771195232866</v>
          </cell>
          <cell r="NV129">
            <v>201.35981507956981</v>
          </cell>
          <cell r="NW129">
            <v>220.43956469893456</v>
          </cell>
          <cell r="NX129">
            <v>227.73503743350508</v>
          </cell>
          <cell r="NY129">
            <v>225.10041721880438</v>
          </cell>
          <cell r="NZ129">
            <v>214.8034259390831</v>
          </cell>
          <cell r="OA129">
            <v>214.6655799561739</v>
          </cell>
          <cell r="OB129">
            <v>216.02123819410801</v>
          </cell>
          <cell r="OC129">
            <v>215.11642959952354</v>
          </cell>
          <cell r="OD129">
            <v>213.25188130438326</v>
          </cell>
          <cell r="OE129">
            <v>222.2149795013666</v>
          </cell>
          <cell r="OF129">
            <v>227.86666480064392</v>
          </cell>
          <cell r="OG129">
            <v>231.71080578267575</v>
          </cell>
          <cell r="OH129">
            <v>230.26186830818654</v>
          </cell>
          <cell r="OI129">
            <v>234.18685129523277</v>
          </cell>
          <cell r="OJ129">
            <v>235.78918129205704</v>
          </cell>
          <cell r="OK129">
            <v>238.62279721140862</v>
          </cell>
          <cell r="OL129">
            <v>241.58285831809044</v>
          </cell>
          <cell r="OM129">
            <v>248.09063972175122</v>
          </cell>
          <cell r="ON129">
            <v>253.52881921291353</v>
          </cell>
          <cell r="OO129">
            <v>252.4167234259844</v>
          </cell>
          <cell r="OP129">
            <v>263.88696021437647</v>
          </cell>
          <cell r="OQ129">
            <v>265.3151689696312</v>
          </cell>
          <cell r="OR129">
            <v>265.49032664716242</v>
          </cell>
          <cell r="OS129">
            <v>272.37018856108187</v>
          </cell>
          <cell r="OT129">
            <v>279.39722438156605</v>
          </cell>
          <cell r="OU129">
            <v>294.13948950111865</v>
          </cell>
          <cell r="OV129">
            <v>301.65261378765109</v>
          </cell>
          <cell r="OW129">
            <v>303.82809287130834</v>
          </cell>
          <cell r="OX129">
            <v>305.72373424530031</v>
          </cell>
          <cell r="OY129">
            <v>301.73863797247407</v>
          </cell>
          <cell r="OZ129">
            <v>298.14842380106444</v>
          </cell>
          <cell r="PA129">
            <v>301.139577986598</v>
          </cell>
          <cell r="PB129">
            <v>303.93588221132751</v>
          </cell>
          <cell r="PC129">
            <v>300.03266437947752</v>
          </cell>
          <cell r="PD129">
            <v>298.86874679446225</v>
          </cell>
          <cell r="PE129">
            <v>303.73274076282979</v>
          </cell>
          <cell r="PF129">
            <v>298.55056095421315</v>
          </cell>
          <cell r="PG129">
            <v>300.07723112583164</v>
          </cell>
          <cell r="PH129">
            <v>302.13352007389068</v>
          </cell>
          <cell r="PI129">
            <v>302.99583479404447</v>
          </cell>
          <cell r="PJ129">
            <v>302.86524386286737</v>
          </cell>
          <cell r="PK129">
            <v>317.03539633154867</v>
          </cell>
          <cell r="PL129">
            <v>340.20284938395025</v>
          </cell>
          <cell r="PM129">
            <v>340.53036314785481</v>
          </cell>
          <cell r="PN129">
            <v>335.61351094543932</v>
          </cell>
          <cell r="PO129">
            <v>332.6379032993317</v>
          </cell>
          <cell r="PP129">
            <v>322.48808592617513</v>
          </cell>
          <cell r="PQ129">
            <v>315.90568113327026</v>
          </cell>
          <cell r="PR129">
            <v>312.10403402566908</v>
          </cell>
          <cell r="PS129">
            <v>309.18232104957104</v>
          </cell>
          <cell r="PT129">
            <v>295.98434551298618</v>
          </cell>
          <cell r="PU129">
            <v>287.85868757307526</v>
          </cell>
          <cell r="PV129">
            <v>286.48540992379185</v>
          </cell>
          <cell r="PW129">
            <v>282.73869392216204</v>
          </cell>
          <cell r="PX129">
            <v>294.74476810276508</v>
          </cell>
          <cell r="PY129">
            <v>291.49968710660937</v>
          </cell>
          <cell r="PZ129">
            <v>287.62238017380241</v>
          </cell>
          <cell r="QA129">
            <v>285.72673879981045</v>
          </cell>
          <cell r="QB129">
            <v>270.08588370144366</v>
          </cell>
          <cell r="QC129">
            <v>262.94898566901685</v>
          </cell>
          <cell r="QD129">
            <v>256.16136655569079</v>
          </cell>
          <cell r="QE129">
            <v>242.06791034817695</v>
          </cell>
          <cell r="QF129">
            <v>238.33570445001124</v>
          </cell>
          <cell r="QG129">
            <v>239.68721694409848</v>
          </cell>
          <cell r="QH129">
            <v>231.72220657825468</v>
          </cell>
          <cell r="QI129">
            <v>227.95579829335213</v>
          </cell>
          <cell r="QJ129">
            <v>224.53245031178</v>
          </cell>
          <cell r="QK129">
            <v>224.79363217413425</v>
          </cell>
          <cell r="QL129">
            <v>225.69947720468042</v>
          </cell>
          <cell r="QM129">
            <v>225.82488595604897</v>
          </cell>
          <cell r="QN129">
            <v>232.64774389207363</v>
          </cell>
          <cell r="QO129">
            <v>240.39613914191722</v>
          </cell>
          <cell r="QP129">
            <v>239.42707151770591</v>
          </cell>
          <cell r="QQ129">
            <v>238.67358257353305</v>
          </cell>
          <cell r="QR129">
            <v>236.75099386453627</v>
          </cell>
          <cell r="QS129">
            <v>227.28729709804057</v>
          </cell>
          <cell r="QT129">
            <v>220.04364616155624</v>
          </cell>
          <cell r="QU129">
            <v>221.51123948335646</v>
          </cell>
          <cell r="QV129">
            <v>214.68527223944665</v>
          </cell>
          <cell r="QW129">
            <v>214.68941798329354</v>
          </cell>
          <cell r="QX129">
            <v>210.42241112887859</v>
          </cell>
          <cell r="QY129">
            <v>211.28990802884101</v>
          </cell>
          <cell r="QZ129">
            <v>211.96773714780807</v>
          </cell>
          <cell r="RA129">
            <v>213.36588926017285</v>
          </cell>
          <cell r="RB129">
            <v>209.72592616260053</v>
          </cell>
          <cell r="RC129">
            <v>211.68064438641071</v>
          </cell>
          <cell r="RD129">
            <v>204.70853967189788</v>
          </cell>
          <cell r="RE129">
            <v>200.60736257135869</v>
          </cell>
          <cell r="RF129">
            <v>197.21199836075306</v>
          </cell>
          <cell r="RG129">
            <v>189.75898736000062</v>
          </cell>
          <cell r="RH129">
            <v>191.17890462756156</v>
          </cell>
          <cell r="RI129">
            <v>194.99506183862684</v>
          </cell>
          <cell r="RJ129">
            <v>194.03739500999453</v>
          </cell>
          <cell r="RK129">
            <v>184.53638654887678</v>
          </cell>
          <cell r="RL129">
            <v>184.19643555343151</v>
          </cell>
          <cell r="RM129">
            <v>174.76175899386405</v>
          </cell>
          <cell r="RN129">
            <v>171.77578698813915</v>
          </cell>
          <cell r="RO129">
            <v>167.11804377615451</v>
          </cell>
          <cell r="RP129">
            <v>168.8406003445387</v>
          </cell>
          <cell r="RQ129">
            <v>166.08368068635465</v>
          </cell>
          <cell r="RR129">
            <v>162.39500509858132</v>
          </cell>
          <cell r="RS129">
            <v>161.37411567628382</v>
          </cell>
          <cell r="RT129">
            <v>158.20780381321904</v>
          </cell>
          <cell r="RU129">
            <v>158.71047525465488</v>
          </cell>
          <cell r="RV129">
            <v>160.79267510175703</v>
          </cell>
          <cell r="RW129">
            <v>160.91601098120211</v>
          </cell>
          <cell r="RX129">
            <v>162.72977391421793</v>
          </cell>
          <cell r="RY129">
            <v>162.06438202679155</v>
          </cell>
          <cell r="RZ129">
            <v>164.53939110338686</v>
          </cell>
          <cell r="SA129">
            <v>168.1710627132654</v>
          </cell>
          <cell r="SB129">
            <v>170.43049310982227</v>
          </cell>
          <cell r="SC129">
            <v>168.6675155389309</v>
          </cell>
          <cell r="SD129">
            <v>166.92941243112088</v>
          </cell>
          <cell r="SE129">
            <v>161.35442339301107</v>
          </cell>
          <cell r="SF129">
            <v>159.47018281459808</v>
          </cell>
          <cell r="SG129">
            <v>157.18587795495986</v>
          </cell>
          <cell r="SH129">
            <v>158.19225727379322</v>
          </cell>
          <cell r="SI129">
            <v>152.92923546016215</v>
          </cell>
          <cell r="SJ129">
            <v>153.10646600961684</v>
          </cell>
          <cell r="SK129">
            <v>153.77807651281358</v>
          </cell>
          <cell r="SL129">
            <v>156.5691985577345</v>
          </cell>
          <cell r="SM129">
            <v>155.89344231069089</v>
          </cell>
          <cell r="SN129">
            <v>155.72035750508309</v>
          </cell>
          <cell r="TJ129" t="str">
            <v>UTILS</v>
          </cell>
        </row>
        <row r="130">
          <cell r="A130" t="str">
            <v>XS1014987355 Corp</v>
          </cell>
          <cell r="B130" t="str">
            <v>ENELIM 6 5/8 09/15/76 nc-21</v>
          </cell>
          <cell r="C130" t="str">
            <v>XS1014987355</v>
          </cell>
          <cell r="D130">
            <v>170.59405942845345</v>
          </cell>
          <cell r="E130">
            <v>171.2301143682003</v>
          </cell>
          <cell r="F130">
            <v>170.78726382994654</v>
          </cell>
          <cell r="G130">
            <v>173.6657923285961</v>
          </cell>
          <cell r="H130">
            <v>174.16834085607528</v>
          </cell>
          <cell r="I130">
            <v>177.60368878149987</v>
          </cell>
          <cell r="J130">
            <v>185.74215283989906</v>
          </cell>
          <cell r="K130">
            <v>184.11836753296851</v>
          </cell>
          <cell r="L130">
            <v>186.35649941992759</v>
          </cell>
          <cell r="M130">
            <v>189.81572654104232</v>
          </cell>
          <cell r="N130">
            <v>193.06655340886115</v>
          </cell>
          <cell r="O130">
            <v>188.50237077808382</v>
          </cell>
          <cell r="P130">
            <v>185.51855673480034</v>
          </cell>
          <cell r="Q130">
            <v>189.6583409330845</v>
          </cell>
          <cell r="R130">
            <v>191.3808992767334</v>
          </cell>
          <cell r="S130">
            <v>193.17943687939643</v>
          </cell>
          <cell r="T130">
            <v>194.66211784815786</v>
          </cell>
          <cell r="U130">
            <v>198.87136879754067</v>
          </cell>
          <cell r="V130">
            <v>197.64050480151175</v>
          </cell>
          <cell r="W130">
            <v>194.08250464367867</v>
          </cell>
          <cell r="X130">
            <v>208.4979409146309</v>
          </cell>
          <cell r="Y130">
            <v>217.69034583735467</v>
          </cell>
          <cell r="Z130">
            <v>221.93975725221634</v>
          </cell>
          <cell r="AA130">
            <v>225.97751215982436</v>
          </cell>
          <cell r="AB130">
            <v>230.17048183941839</v>
          </cell>
          <cell r="AC130">
            <v>236.10337655043602</v>
          </cell>
          <cell r="AD130">
            <v>234.97562726306916</v>
          </cell>
          <cell r="AE130">
            <v>233.87284258937834</v>
          </cell>
          <cell r="AF130">
            <v>237.43735525512696</v>
          </cell>
          <cell r="AG130">
            <v>239.69502466583251</v>
          </cell>
          <cell r="AH130">
            <v>237.63707216453554</v>
          </cell>
          <cell r="AI130">
            <v>245.17855633068083</v>
          </cell>
          <cell r="AJ130">
            <v>250.79125273585319</v>
          </cell>
          <cell r="AK130">
            <v>255.06671418237687</v>
          </cell>
          <cell r="AL130">
            <v>256.89889974260331</v>
          </cell>
          <cell r="AM130">
            <v>258.31428479623793</v>
          </cell>
          <cell r="AN130">
            <v>264.34703796195987</v>
          </cell>
          <cell r="AO130">
            <v>255.72881915378571</v>
          </cell>
          <cell r="AP130">
            <v>253.83150851440428</v>
          </cell>
          <cell r="AQ130">
            <v>254.57284899878499</v>
          </cell>
          <cell r="AR130">
            <v>260.37440813350673</v>
          </cell>
          <cell r="AS130">
            <v>259.04477110075948</v>
          </cell>
          <cell r="AT130">
            <v>261.85274743032454</v>
          </cell>
          <cell r="AU130">
            <v>254.69115955924988</v>
          </cell>
          <cell r="AV130">
            <v>260.33967475795748</v>
          </cell>
          <cell r="AW130">
            <v>274.01051429057122</v>
          </cell>
          <cell r="AX130">
            <v>271.36535065889359</v>
          </cell>
          <cell r="AY130">
            <v>266.09021924734117</v>
          </cell>
          <cell r="AZ130">
            <v>255.16006012916566</v>
          </cell>
          <cell r="BA130">
            <v>251.4652973051071</v>
          </cell>
          <cell r="BB130">
            <v>243.46685216689107</v>
          </cell>
          <cell r="BC130">
            <v>259.94132635712623</v>
          </cell>
          <cell r="BD130">
            <v>280.68474948596958</v>
          </cell>
          <cell r="BE130">
            <v>302.58956985974311</v>
          </cell>
          <cell r="BF130">
            <v>315.61892736268044</v>
          </cell>
          <cell r="BG130">
            <v>315.17824766039848</v>
          </cell>
          <cell r="BH130">
            <v>316.76078708386422</v>
          </cell>
          <cell r="BI130">
            <v>317.97536981010438</v>
          </cell>
          <cell r="BJ130">
            <v>320.48919786548612</v>
          </cell>
          <cell r="BK130">
            <v>327.9319089949131</v>
          </cell>
          <cell r="BL130">
            <v>342.28004935073852</v>
          </cell>
          <cell r="BM130">
            <v>339.2387081542015</v>
          </cell>
          <cell r="BN130">
            <v>338.7643804943562</v>
          </cell>
          <cell r="BO130">
            <v>352.15301135063169</v>
          </cell>
          <cell r="BP130">
            <v>354.40959534335138</v>
          </cell>
          <cell r="BQ130">
            <v>353.84517799067498</v>
          </cell>
          <cell r="BR130">
            <v>358.2487187595367</v>
          </cell>
          <cell r="BS130">
            <v>366.35244944238661</v>
          </cell>
          <cell r="BT130">
            <v>360.21766698598861</v>
          </cell>
          <cell r="BU130">
            <v>356.8116253461838</v>
          </cell>
          <cell r="BV130">
            <v>357.18066746139527</v>
          </cell>
          <cell r="BW130">
            <v>355.45702369976044</v>
          </cell>
          <cell r="BX130">
            <v>357.2848675880432</v>
          </cell>
          <cell r="BY130">
            <v>356.68354602384562</v>
          </cell>
          <cell r="BZ130">
            <v>341.19246052885052</v>
          </cell>
          <cell r="CA130">
            <v>335.6687683985233</v>
          </cell>
          <cell r="CB130">
            <v>335.1369135854244</v>
          </cell>
          <cell r="CC130">
            <v>335.04356763863564</v>
          </cell>
          <cell r="CD130">
            <v>338.90114316058157</v>
          </cell>
          <cell r="CE130">
            <v>369.23857586693759</v>
          </cell>
          <cell r="CF130">
            <v>380.10143906998638</v>
          </cell>
          <cell r="CG130">
            <v>385.98114829969404</v>
          </cell>
          <cell r="CH130">
            <v>384.83386148858068</v>
          </cell>
          <cell r="CI130">
            <v>378.90856470346449</v>
          </cell>
          <cell r="CJ130">
            <v>379.03772944378852</v>
          </cell>
          <cell r="CK130">
            <v>405.42206984543799</v>
          </cell>
          <cell r="CL130">
            <v>422.22651110339166</v>
          </cell>
          <cell r="CM130">
            <v>434.57422611117363</v>
          </cell>
          <cell r="CN130">
            <v>468.70302384233474</v>
          </cell>
          <cell r="CO130">
            <v>471.88004228711128</v>
          </cell>
          <cell r="CP130">
            <v>477.16277162456515</v>
          </cell>
          <cell r="CQ130">
            <v>488.16782458376883</v>
          </cell>
          <cell r="CR130">
            <v>493.53521652412417</v>
          </cell>
          <cell r="CS130">
            <v>481.65640208625797</v>
          </cell>
          <cell r="CT130">
            <v>480.06192306494717</v>
          </cell>
          <cell r="CU130">
            <v>478.6823568048477</v>
          </cell>
          <cell r="CV130">
            <v>477.81510783410073</v>
          </cell>
          <cell r="CW130">
            <v>477.84658495569232</v>
          </cell>
          <cell r="CX130">
            <v>484.25923441648479</v>
          </cell>
          <cell r="CY130">
            <v>488.09401616072654</v>
          </cell>
          <cell r="CZ130">
            <v>502.50402534174918</v>
          </cell>
          <cell r="DA130">
            <v>507.78892551517481</v>
          </cell>
          <cell r="DB130">
            <v>481.32534960055352</v>
          </cell>
          <cell r="DC130">
            <v>481.35574130415921</v>
          </cell>
          <cell r="DD130">
            <v>463.755688662529</v>
          </cell>
          <cell r="DE130">
            <v>388.00870909738541</v>
          </cell>
          <cell r="DF130">
            <v>348.98141999578473</v>
          </cell>
          <cell r="DG130">
            <v>301.59532698464392</v>
          </cell>
          <cell r="DH130">
            <v>292.06969874024389</v>
          </cell>
          <cell r="DI130">
            <v>250.24311665296557</v>
          </cell>
          <cell r="DJ130">
            <v>221.05622701168059</v>
          </cell>
          <cell r="DK130">
            <v>219.5225313975811</v>
          </cell>
          <cell r="DL130">
            <v>150.81557288908959</v>
          </cell>
          <cell r="DM130">
            <v>136.64327024698258</v>
          </cell>
          <cell r="DN130">
            <v>130.03741638469697</v>
          </cell>
          <cell r="DO130">
            <v>122.66200117039681</v>
          </cell>
          <cell r="DP130">
            <v>130.1752644689083</v>
          </cell>
          <cell r="DQ130">
            <v>124.12297377943993</v>
          </cell>
          <cell r="DR130">
            <v>101.76010701560973</v>
          </cell>
          <cell r="DS130">
            <v>95.079359312295907</v>
          </cell>
          <cell r="DT130">
            <v>90.637828913927066</v>
          </cell>
          <cell r="DU130">
            <v>86.102952568769453</v>
          </cell>
          <cell r="DV130">
            <v>76.639193149566651</v>
          </cell>
          <cell r="DW130">
            <v>76.142071712017071</v>
          </cell>
          <cell r="DX130">
            <v>77.633436024665841</v>
          </cell>
          <cell r="DY130">
            <v>75.829471332073211</v>
          </cell>
          <cell r="DZ130">
            <v>75.642779438495637</v>
          </cell>
          <cell r="EA130">
            <v>77.975342690229411</v>
          </cell>
          <cell r="EB130">
            <v>76.643534821510315</v>
          </cell>
          <cell r="EC130">
            <v>78.646131005525575</v>
          </cell>
          <cell r="ED130">
            <v>78.020930245637899</v>
          </cell>
          <cell r="EE130">
            <v>80.989548437118529</v>
          </cell>
          <cell r="EF130">
            <v>79.834663700103761</v>
          </cell>
          <cell r="EG130">
            <v>79.246367151737218</v>
          </cell>
          <cell r="EH130">
            <v>80.325272629737853</v>
          </cell>
          <cell r="EI130">
            <v>83.242876175880426</v>
          </cell>
          <cell r="EJ130">
            <v>85.816402220487603</v>
          </cell>
          <cell r="EK130">
            <v>86.072560865163808</v>
          </cell>
          <cell r="EL130">
            <v>91.784030307054522</v>
          </cell>
          <cell r="EM130">
            <v>92.86836287498474</v>
          </cell>
          <cell r="EN130">
            <v>94.112251886844632</v>
          </cell>
          <cell r="EO130">
            <v>97.282757823705666</v>
          </cell>
          <cell r="EP130">
            <v>96.311308726310727</v>
          </cell>
          <cell r="EQ130">
            <v>95.344201300859439</v>
          </cell>
          <cell r="ER130">
            <v>95.322492941141121</v>
          </cell>
          <cell r="ES130">
            <v>97.104749274015418</v>
          </cell>
          <cell r="ET130">
            <v>97.834150160551076</v>
          </cell>
          <cell r="EU130">
            <v>99.233253944396978</v>
          </cell>
          <cell r="EV130">
            <v>98.852272231340407</v>
          </cell>
          <cell r="EW130">
            <v>100.35014905190468</v>
          </cell>
          <cell r="EX130">
            <v>96.115933488845826</v>
          </cell>
          <cell r="EY130">
            <v>96.761757190465929</v>
          </cell>
          <cell r="EZ130">
            <v>92.941085880041115</v>
          </cell>
          <cell r="FA130">
            <v>87.418479167699815</v>
          </cell>
          <cell r="FB130">
            <v>86.866001412868499</v>
          </cell>
          <cell r="FC130">
            <v>86.987568227291106</v>
          </cell>
          <cell r="FD130">
            <v>89.256091817855832</v>
          </cell>
          <cell r="FE130">
            <v>90.338253549814226</v>
          </cell>
          <cell r="FF130">
            <v>88.954345617771139</v>
          </cell>
          <cell r="FG130">
            <v>85.895637733459466</v>
          </cell>
          <cell r="FH130">
            <v>84.35217335748672</v>
          </cell>
          <cell r="FI130">
            <v>91.653780148744588</v>
          </cell>
          <cell r="FJ130">
            <v>89.430844113588336</v>
          </cell>
          <cell r="FK130">
            <v>93.87563076591492</v>
          </cell>
          <cell r="FL130">
            <v>94.650619207859037</v>
          </cell>
          <cell r="FM130">
            <v>97.706070838212966</v>
          </cell>
          <cell r="FN130">
            <v>99.906213095664981</v>
          </cell>
          <cell r="FO130">
            <v>99.580587699890131</v>
          </cell>
          <cell r="FP130">
            <v>94.58549412870407</v>
          </cell>
          <cell r="FQ130">
            <v>95.445145173549648</v>
          </cell>
          <cell r="FR130">
            <v>101.29446269965172</v>
          </cell>
          <cell r="FS130">
            <v>101.90989469766618</v>
          </cell>
          <cell r="FT130">
            <v>99.7390587258339</v>
          </cell>
          <cell r="FU130">
            <v>102.64472267413139</v>
          </cell>
          <cell r="FV130">
            <v>100.89828513479233</v>
          </cell>
          <cell r="FW130">
            <v>97.877566879987711</v>
          </cell>
          <cell r="FX130">
            <v>100.10050291514396</v>
          </cell>
          <cell r="FY130">
            <v>103.03113147711754</v>
          </cell>
          <cell r="FZ130">
            <v>101.73405698394775</v>
          </cell>
          <cell r="GA130">
            <v>100.06794037556648</v>
          </cell>
          <cell r="GB130">
            <v>101.41928576803208</v>
          </cell>
          <cell r="GC130">
            <v>102.78799784827233</v>
          </cell>
          <cell r="GD130">
            <v>107.44878267979621</v>
          </cell>
          <cell r="GE130">
            <v>107.77440807557107</v>
          </cell>
          <cell r="GF130">
            <v>105.51673866486549</v>
          </cell>
          <cell r="GG130">
            <v>101.77855912137032</v>
          </cell>
          <cell r="GH130">
            <v>100.82122045779228</v>
          </cell>
          <cell r="GI130">
            <v>84.840611451148987</v>
          </cell>
          <cell r="GJ130">
            <v>83.033390504598614</v>
          </cell>
          <cell r="GK130">
            <v>80.202620397329341</v>
          </cell>
          <cell r="GL130">
            <v>83.507718164443972</v>
          </cell>
          <cell r="GM130">
            <v>83.817062290430073</v>
          </cell>
          <cell r="GN130">
            <v>80.027868101596837</v>
          </cell>
          <cell r="GO130">
            <v>79.545942515850072</v>
          </cell>
          <cell r="GP130">
            <v>79.926924228906628</v>
          </cell>
          <cell r="GQ130">
            <v>81.551794953823091</v>
          </cell>
          <cell r="GR130">
            <v>79.481902854681024</v>
          </cell>
          <cell r="GS130">
            <v>77.003893592834473</v>
          </cell>
          <cell r="GT130">
            <v>83.03013425064087</v>
          </cell>
          <cell r="GU130">
            <v>85.833768908262243</v>
          </cell>
          <cell r="GV130">
            <v>88.646086909770972</v>
          </cell>
          <cell r="GW130">
            <v>88.01328822398186</v>
          </cell>
          <cell r="GX130">
            <v>86.79436382579803</v>
          </cell>
          <cell r="GY130">
            <v>89.994176048278817</v>
          </cell>
          <cell r="GZ130">
            <v>92.379924781322472</v>
          </cell>
          <cell r="HA130">
            <v>94.146985262393954</v>
          </cell>
          <cell r="HB130">
            <v>92.777187764167778</v>
          </cell>
          <cell r="HC130">
            <v>95.284503311634069</v>
          </cell>
          <cell r="HD130">
            <v>94.323908394098282</v>
          </cell>
          <cell r="HE130">
            <v>96.685777931451796</v>
          </cell>
          <cell r="HF130">
            <v>100.02886532807349</v>
          </cell>
          <cell r="HG130">
            <v>101.42471285796165</v>
          </cell>
          <cell r="HH130">
            <v>105.52216575479508</v>
          </cell>
          <cell r="HI130">
            <v>108.53311524772644</v>
          </cell>
          <cell r="HJ130">
            <v>105.11947568202018</v>
          </cell>
          <cell r="HK130">
            <v>116.66181054425239</v>
          </cell>
          <cell r="HL130">
            <v>126.16247417497634</v>
          </cell>
          <cell r="HM130">
            <v>127.97403679347039</v>
          </cell>
          <cell r="HN130">
            <v>123.30999570798873</v>
          </cell>
          <cell r="HO130">
            <v>121.88918356442451</v>
          </cell>
          <cell r="HP130">
            <v>120.99696998000144</v>
          </cell>
          <cell r="HQ130">
            <v>117.61697837185861</v>
          </cell>
          <cell r="HR130">
            <v>118.16728529071807</v>
          </cell>
          <cell r="HS130">
            <v>119.0497301132679</v>
          </cell>
          <cell r="HT130">
            <v>117.79607233953476</v>
          </cell>
          <cell r="HU130">
            <v>110.98181822395325</v>
          </cell>
          <cell r="HV130">
            <v>112.49489089632034</v>
          </cell>
          <cell r="HW130">
            <v>112.40697203946114</v>
          </cell>
          <cell r="HX130">
            <v>110.38375291371347</v>
          </cell>
          <cell r="HY130">
            <v>105.20847995686532</v>
          </cell>
          <cell r="HZ130">
            <v>108.20966068792343</v>
          </cell>
          <cell r="IA130">
            <v>108.12825433897972</v>
          </cell>
          <cell r="IB130">
            <v>100.97426439380646</v>
          </cell>
          <cell r="IC130">
            <v>99.603381477594382</v>
          </cell>
          <cell r="ID130">
            <v>96.276575350761419</v>
          </cell>
          <cell r="IE130">
            <v>100.67794528365134</v>
          </cell>
          <cell r="IF130">
            <v>111.31938321757316</v>
          </cell>
          <cell r="IG130">
            <v>113.20366884112359</v>
          </cell>
          <cell r="IH130">
            <v>114.81442913222313</v>
          </cell>
          <cell r="II130">
            <v>117.31306133580208</v>
          </cell>
          <cell r="IJ130">
            <v>112.98007273602485</v>
          </cell>
          <cell r="IK130">
            <v>123.25246855473517</v>
          </cell>
          <cell r="IL130">
            <v>129.26134252476692</v>
          </cell>
          <cell r="IM130">
            <v>128.2160850043297</v>
          </cell>
          <cell r="IN130">
            <v>124.52349301624298</v>
          </cell>
          <cell r="IO130">
            <v>126.48701415276527</v>
          </cell>
          <cell r="IP130">
            <v>130.21651035237312</v>
          </cell>
          <cell r="IQ130">
            <v>127.66360724949837</v>
          </cell>
          <cell r="IR130">
            <v>123.17974554967881</v>
          </cell>
          <cell r="IS130">
            <v>122.29512989115716</v>
          </cell>
          <cell r="IT130">
            <v>125.56440886473656</v>
          </cell>
          <cell r="IU130">
            <v>128.0087701690197</v>
          </cell>
          <cell r="IV130">
            <v>129.27545295858383</v>
          </cell>
          <cell r="IW130">
            <v>128.95199839878083</v>
          </cell>
          <cell r="IX130">
            <v>133.22745984530448</v>
          </cell>
          <cell r="IY130">
            <v>133.06356172943114</v>
          </cell>
          <cell r="IZ130">
            <v>131.88262696075441</v>
          </cell>
          <cell r="JA130">
            <v>133.84289184331894</v>
          </cell>
          <cell r="JB130">
            <v>132.32113582706452</v>
          </cell>
          <cell r="JC130">
            <v>127.45412157821656</v>
          </cell>
          <cell r="JD130">
            <v>128.33982265472412</v>
          </cell>
          <cell r="JE130">
            <v>134.48437387299538</v>
          </cell>
          <cell r="JF130">
            <v>137.19357716584207</v>
          </cell>
          <cell r="JG130">
            <v>129.11155484271049</v>
          </cell>
          <cell r="JH130">
            <v>128.68607099223138</v>
          </cell>
          <cell r="JI130">
            <v>128.92486294913292</v>
          </cell>
          <cell r="JJ130">
            <v>131.64600583982468</v>
          </cell>
          <cell r="JK130">
            <v>128.29314968132974</v>
          </cell>
          <cell r="JL130">
            <v>126.60641013121605</v>
          </cell>
          <cell r="JM130">
            <v>125.3592648653984</v>
          </cell>
          <cell r="JN130">
            <v>130.89489659357071</v>
          </cell>
          <cell r="JO130">
            <v>131.66228710961343</v>
          </cell>
          <cell r="JP130">
            <v>131.63080998802187</v>
          </cell>
          <cell r="JQ130">
            <v>131.24874285697936</v>
          </cell>
          <cell r="JR130">
            <v>130.17309363293649</v>
          </cell>
          <cell r="JS130">
            <v>128.47007281303405</v>
          </cell>
          <cell r="JT130">
            <v>124.26841978955269</v>
          </cell>
          <cell r="JU130">
            <v>125.42004827260971</v>
          </cell>
          <cell r="JV130">
            <v>124.18050093269348</v>
          </cell>
          <cell r="JW130">
            <v>124.32051985287667</v>
          </cell>
          <cell r="JX130">
            <v>129.61084711623192</v>
          </cell>
          <cell r="JY130">
            <v>131.67097045350076</v>
          </cell>
          <cell r="JZ130">
            <v>128.44402278137207</v>
          </cell>
          <cell r="KA130">
            <v>126.35025148653983</v>
          </cell>
          <cell r="KB130">
            <v>133.61495406627654</v>
          </cell>
          <cell r="KC130">
            <v>138.73812695980072</v>
          </cell>
          <cell r="KD130">
            <v>146.63454280734061</v>
          </cell>
          <cell r="KE130">
            <v>142.73029431200027</v>
          </cell>
          <cell r="KF130">
            <v>146.97970572686197</v>
          </cell>
          <cell r="KG130">
            <v>149.30141479873657</v>
          </cell>
          <cell r="KH130">
            <v>148.84662466263771</v>
          </cell>
          <cell r="KI130">
            <v>149.66720065999033</v>
          </cell>
          <cell r="KJ130">
            <v>146.06252752876284</v>
          </cell>
          <cell r="KK130">
            <v>144.90438653779032</v>
          </cell>
          <cell r="KL130">
            <v>147.81330674004556</v>
          </cell>
          <cell r="KM130">
            <v>156.3989630086422</v>
          </cell>
          <cell r="KN130">
            <v>168.74776343441007</v>
          </cell>
          <cell r="KO130">
            <v>193.12082430815698</v>
          </cell>
          <cell r="KP130">
            <v>194.19755895018577</v>
          </cell>
          <cell r="KQ130">
            <v>195.50006053328516</v>
          </cell>
          <cell r="KR130">
            <v>196.72983911132812</v>
          </cell>
          <cell r="KS130">
            <v>199.13186911416057</v>
          </cell>
          <cell r="KT130">
            <v>214.25716874790191</v>
          </cell>
          <cell r="KU130">
            <v>223.13046078276633</v>
          </cell>
          <cell r="KV130">
            <v>225.74089103889466</v>
          </cell>
          <cell r="KW130">
            <v>224.6478751270771</v>
          </cell>
          <cell r="KX130">
            <v>223.85117832541468</v>
          </cell>
          <cell r="KY130">
            <v>228.14834813165663</v>
          </cell>
          <cell r="KZ130">
            <v>225.30563842654226</v>
          </cell>
          <cell r="LA130">
            <v>224.89100875592234</v>
          </cell>
          <cell r="LB130">
            <v>224.85301912641523</v>
          </cell>
          <cell r="LC130">
            <v>224.95830467104912</v>
          </cell>
          <cell r="LD130">
            <v>217.34518291783334</v>
          </cell>
          <cell r="LE130">
            <v>219.44438130259516</v>
          </cell>
          <cell r="LF130">
            <v>211.05084401750565</v>
          </cell>
          <cell r="LG130">
            <v>202.7083213777542</v>
          </cell>
          <cell r="LH130">
            <v>202.44890647912024</v>
          </cell>
          <cell r="LI130">
            <v>203.20978448724745</v>
          </cell>
          <cell r="LJ130">
            <v>202.22856662797926</v>
          </cell>
          <cell r="LK130">
            <v>203.55820366072652</v>
          </cell>
          <cell r="LL130">
            <v>197.52327965903282</v>
          </cell>
          <cell r="LM130">
            <v>196.34560114431383</v>
          </cell>
          <cell r="LN130">
            <v>191.00425923562051</v>
          </cell>
          <cell r="LO130">
            <v>190.7090255434513</v>
          </cell>
          <cell r="LP130">
            <v>183.06442666864393</v>
          </cell>
          <cell r="LQ130">
            <v>177.679668040514</v>
          </cell>
          <cell r="LR130">
            <v>168.86607399487494</v>
          </cell>
          <cell r="LS130">
            <v>172.4197324807644</v>
          </cell>
          <cell r="LT130">
            <v>177.808832780838</v>
          </cell>
          <cell r="LU130">
            <v>177.82728488659859</v>
          </cell>
          <cell r="LV130">
            <v>180.78396348023412</v>
          </cell>
          <cell r="LW130">
            <v>185.20595635485648</v>
          </cell>
          <cell r="LX130">
            <v>181.77820635533334</v>
          </cell>
          <cell r="LY130">
            <v>179.5227077805996</v>
          </cell>
          <cell r="LZ130">
            <v>175.81057826876639</v>
          </cell>
          <cell r="MA130">
            <v>178.4144960169792</v>
          </cell>
          <cell r="MB130">
            <v>179.57480784392359</v>
          </cell>
          <cell r="MC130">
            <v>182.88533270096778</v>
          </cell>
          <cell r="MD130">
            <v>183.91322353363037</v>
          </cell>
          <cell r="ME130">
            <v>190.00567468857764</v>
          </cell>
          <cell r="MF130">
            <v>195.5641001944542</v>
          </cell>
          <cell r="MG130">
            <v>204.53833610200883</v>
          </cell>
          <cell r="MH130">
            <v>206.55829897379874</v>
          </cell>
          <cell r="MI130">
            <v>206.84484932208062</v>
          </cell>
          <cell r="MJ130">
            <v>208.3655199203491</v>
          </cell>
          <cell r="MK130">
            <v>221.84098421549797</v>
          </cell>
          <cell r="ML130">
            <v>221.38293782544139</v>
          </cell>
          <cell r="MM130">
            <v>238.0137122056484</v>
          </cell>
          <cell r="MN130">
            <v>245.49441296458247</v>
          </cell>
          <cell r="MO130">
            <v>251.54019114613533</v>
          </cell>
          <cell r="MP130">
            <v>253.33004540491106</v>
          </cell>
          <cell r="MQ130">
            <v>254.39592586708071</v>
          </cell>
          <cell r="MR130">
            <v>259.23254841232301</v>
          </cell>
          <cell r="MS130">
            <v>264.0626584496498</v>
          </cell>
          <cell r="MT130">
            <v>259.42683823180198</v>
          </cell>
          <cell r="MU130">
            <v>253.36043710851669</v>
          </cell>
          <cell r="MV130">
            <v>247.13882121324539</v>
          </cell>
          <cell r="MW130">
            <v>239.17728028655051</v>
          </cell>
          <cell r="MX130">
            <v>240.44830474805832</v>
          </cell>
          <cell r="MY130">
            <v>250.58610873651506</v>
          </cell>
          <cell r="MZ130">
            <v>252.7026738090515</v>
          </cell>
          <cell r="NA130">
            <v>260.50574370980263</v>
          </cell>
          <cell r="NB130">
            <v>265.66799165081977</v>
          </cell>
          <cell r="NC130">
            <v>269.45935667562486</v>
          </cell>
          <cell r="ND130">
            <v>268.37610952568053</v>
          </cell>
          <cell r="NE130">
            <v>267.83122969675065</v>
          </cell>
          <cell r="NF130">
            <v>266.33552371215819</v>
          </cell>
          <cell r="NG130">
            <v>262.64835881400109</v>
          </cell>
          <cell r="NH130">
            <v>263.66431004881861</v>
          </cell>
          <cell r="NI130">
            <v>264.86586775922774</v>
          </cell>
          <cell r="NJ130">
            <v>263.4233472559452</v>
          </cell>
          <cell r="NK130">
            <v>267.19300392103196</v>
          </cell>
          <cell r="NL130">
            <v>273.62193465161323</v>
          </cell>
          <cell r="NM130">
            <v>278.87318686747551</v>
          </cell>
          <cell r="NN130">
            <v>282.60268306708338</v>
          </cell>
          <cell r="NO130">
            <v>279.60041691803929</v>
          </cell>
          <cell r="NP130">
            <v>281.1786146695614</v>
          </cell>
          <cell r="NQ130">
            <v>284.75940860509877</v>
          </cell>
          <cell r="NR130">
            <v>286.68059844017029</v>
          </cell>
          <cell r="NS130">
            <v>291.03855165362359</v>
          </cell>
          <cell r="NT130">
            <v>291.86889641284938</v>
          </cell>
          <cell r="NU130">
            <v>290.73137836360928</v>
          </cell>
          <cell r="NV130">
            <v>300.05294802665708</v>
          </cell>
          <cell r="NW130">
            <v>319.1639025046826</v>
          </cell>
          <cell r="NX130">
            <v>325.0924555437565</v>
          </cell>
          <cell r="NY130">
            <v>319.77607824873922</v>
          </cell>
          <cell r="NZ130">
            <v>307.89400755691526</v>
          </cell>
          <cell r="OA130">
            <v>308.77753779745103</v>
          </cell>
          <cell r="OB130">
            <v>308.45625407361985</v>
          </cell>
          <cell r="OC130">
            <v>308.63534804129597</v>
          </cell>
          <cell r="OD130">
            <v>309.1031631932259</v>
          </cell>
          <cell r="OE130">
            <v>318.71996654844281</v>
          </cell>
          <cell r="OF130">
            <v>323.10396979355812</v>
          </cell>
          <cell r="OG130">
            <v>326.6446032636166</v>
          </cell>
          <cell r="OH130">
            <v>325.69486252593998</v>
          </cell>
          <cell r="OI130">
            <v>329.84550090408322</v>
          </cell>
          <cell r="OJ130">
            <v>327.63450446677206</v>
          </cell>
          <cell r="OK130">
            <v>330.47504333591462</v>
          </cell>
          <cell r="OL130">
            <v>330.26013057470317</v>
          </cell>
          <cell r="OM130">
            <v>333.08113192009927</v>
          </cell>
          <cell r="ON130">
            <v>338.72964711880684</v>
          </cell>
          <cell r="OO130">
            <v>338.32044453811648</v>
          </cell>
          <cell r="OP130">
            <v>352.04446955204008</v>
          </cell>
          <cell r="OQ130">
            <v>349.4731143434048</v>
          </cell>
          <cell r="OR130">
            <v>348.00997089838978</v>
          </cell>
          <cell r="OS130">
            <v>353.07344580268864</v>
          </cell>
          <cell r="OT130">
            <v>356.96792553615569</v>
          </cell>
          <cell r="OU130">
            <v>365.80974044942855</v>
          </cell>
          <cell r="OV130">
            <v>371.07618851709367</v>
          </cell>
          <cell r="OW130">
            <v>372.13230021739002</v>
          </cell>
          <cell r="OX130">
            <v>375.46344801616669</v>
          </cell>
          <cell r="OY130">
            <v>370.05155393838885</v>
          </cell>
          <cell r="OZ130">
            <v>362.70435959172249</v>
          </cell>
          <cell r="PA130">
            <v>364.1924676504135</v>
          </cell>
          <cell r="PB130">
            <v>366.51960381221772</v>
          </cell>
          <cell r="PC130">
            <v>362.04442545628547</v>
          </cell>
          <cell r="PD130">
            <v>359.25815748643873</v>
          </cell>
          <cell r="PE130">
            <v>366.43819746327398</v>
          </cell>
          <cell r="PF130">
            <v>364.91969770097734</v>
          </cell>
          <cell r="PG130">
            <v>363.40011252069473</v>
          </cell>
          <cell r="PH130">
            <v>360.42064014935494</v>
          </cell>
          <cell r="PI130">
            <v>363.32304784369467</v>
          </cell>
          <cell r="PJ130">
            <v>361.58963532018663</v>
          </cell>
          <cell r="PK130">
            <v>370.52588159823421</v>
          </cell>
          <cell r="PL130">
            <v>389.44471709275251</v>
          </cell>
          <cell r="PM130">
            <v>389.44363167476655</v>
          </cell>
          <cell r="PN130">
            <v>382.37864600443839</v>
          </cell>
          <cell r="PO130">
            <v>380.11120783185959</v>
          </cell>
          <cell r="PP130">
            <v>369.39270522093773</v>
          </cell>
          <cell r="PQ130">
            <v>362.44385927510262</v>
          </cell>
          <cell r="PR130">
            <v>356.35683521008491</v>
          </cell>
          <cell r="PS130">
            <v>356.69440020370484</v>
          </cell>
          <cell r="PT130">
            <v>348.59935286474229</v>
          </cell>
          <cell r="PU130">
            <v>338.45395095038418</v>
          </cell>
          <cell r="PV130">
            <v>335.38330346822738</v>
          </cell>
          <cell r="PW130">
            <v>330.63134352588656</v>
          </cell>
          <cell r="PX130">
            <v>337.19269525074958</v>
          </cell>
          <cell r="PY130">
            <v>335.36159510850911</v>
          </cell>
          <cell r="PZ130">
            <v>336.06277512741087</v>
          </cell>
          <cell r="QA130">
            <v>337.22308695435527</v>
          </cell>
          <cell r="QB130">
            <v>325.98249829220771</v>
          </cell>
          <cell r="QC130">
            <v>316.04658204913142</v>
          </cell>
          <cell r="QD130">
            <v>311.4639473125934</v>
          </cell>
          <cell r="QE130">
            <v>292.46262005114556</v>
          </cell>
          <cell r="QF130">
            <v>285.1143402864933</v>
          </cell>
          <cell r="QG130">
            <v>288.72661134362221</v>
          </cell>
          <cell r="QH130">
            <v>281.89499054026606</v>
          </cell>
          <cell r="QI130">
            <v>277.58045404624937</v>
          </cell>
          <cell r="QJ130">
            <v>274.98956131386757</v>
          </cell>
          <cell r="QK130">
            <v>277.74977925205229</v>
          </cell>
          <cell r="QL130">
            <v>279.29758529996872</v>
          </cell>
          <cell r="QM130">
            <v>275.80145396733286</v>
          </cell>
          <cell r="QN130">
            <v>282.28248476123809</v>
          </cell>
          <cell r="QO130">
            <v>291.94921734380722</v>
          </cell>
          <cell r="QP130">
            <v>291.98937780928617</v>
          </cell>
          <cell r="QQ130">
            <v>292.47130339503286</v>
          </cell>
          <cell r="QR130">
            <v>292.06644248628618</v>
          </cell>
          <cell r="QS130">
            <v>285.03619019150739</v>
          </cell>
          <cell r="QT130">
            <v>279.03057247543336</v>
          </cell>
          <cell r="QU130">
            <v>276.50806107616421</v>
          </cell>
          <cell r="QV130">
            <v>270.60989974069594</v>
          </cell>
          <cell r="QW130">
            <v>267.51103139090537</v>
          </cell>
          <cell r="QX130">
            <v>266.21395689773561</v>
          </cell>
          <cell r="QY130">
            <v>265.34236625504496</v>
          </cell>
          <cell r="QZ130">
            <v>262.73736308884622</v>
          </cell>
          <cell r="RA130">
            <v>264.88757611894607</v>
          </cell>
          <cell r="RB130">
            <v>261.29267174959182</v>
          </cell>
          <cell r="RC130">
            <v>260.39068940329554</v>
          </cell>
          <cell r="RD130">
            <v>253.18785564875603</v>
          </cell>
          <cell r="RE130">
            <v>251.28945959138872</v>
          </cell>
          <cell r="RF130">
            <v>251.38606179213525</v>
          </cell>
          <cell r="RG130">
            <v>244.01064657783508</v>
          </cell>
          <cell r="RH130">
            <v>246.04689071941377</v>
          </cell>
          <cell r="RI130">
            <v>251.05500930643083</v>
          </cell>
          <cell r="RJ130">
            <v>254.08224006915091</v>
          </cell>
          <cell r="RK130">
            <v>248.11895365452764</v>
          </cell>
          <cell r="RL130">
            <v>248.72244605469703</v>
          </cell>
          <cell r="RM130">
            <v>240.77718639779093</v>
          </cell>
          <cell r="RN130">
            <v>242.02975875353815</v>
          </cell>
          <cell r="RO130">
            <v>239.42041391539576</v>
          </cell>
          <cell r="RP130">
            <v>240.01305213570595</v>
          </cell>
          <cell r="RQ130">
            <v>239.83612900400161</v>
          </cell>
          <cell r="RR130">
            <v>235.36203606605531</v>
          </cell>
          <cell r="RS130">
            <v>235.57803424525258</v>
          </cell>
          <cell r="RT130">
            <v>238.71055055260661</v>
          </cell>
          <cell r="RU130">
            <v>239.48119732260702</v>
          </cell>
          <cell r="RV130">
            <v>239.11215520739555</v>
          </cell>
          <cell r="RW130">
            <v>241.44037678718567</v>
          </cell>
          <cell r="RX130">
            <v>242.87747020053865</v>
          </cell>
          <cell r="RY130">
            <v>243.82504010224343</v>
          </cell>
          <cell r="RZ130">
            <v>247.36241731834411</v>
          </cell>
          <cell r="SA130">
            <v>251.00833633303643</v>
          </cell>
          <cell r="SB130">
            <v>255.18068307089806</v>
          </cell>
          <cell r="SC130">
            <v>254.43065924262999</v>
          </cell>
          <cell r="SD130">
            <v>253.5905457215309</v>
          </cell>
          <cell r="SE130">
            <v>250.59696291637422</v>
          </cell>
          <cell r="SF130">
            <v>248.68662726116182</v>
          </cell>
          <cell r="SG130">
            <v>246.00455941796304</v>
          </cell>
          <cell r="SH130">
            <v>243.74254833531381</v>
          </cell>
          <cell r="SI130">
            <v>243.66005656838419</v>
          </cell>
          <cell r="SJ130">
            <v>241.4284371893406</v>
          </cell>
          <cell r="SK130">
            <v>240.14547312998772</v>
          </cell>
          <cell r="SL130">
            <v>240.60460493803023</v>
          </cell>
          <cell r="SM130">
            <v>239.86000819969178</v>
          </cell>
          <cell r="SN130">
            <v>240.97581788921357</v>
          </cell>
          <cell r="TJ130" t="str">
            <v>UTILS</v>
          </cell>
        </row>
        <row r="131">
          <cell r="A131" t="str">
            <v>US29265WAA62 Corp</v>
          </cell>
          <cell r="B131" t="str">
            <v>ENELIM 8 3/4 09/24/73 nc-23</v>
          </cell>
          <cell r="C131" t="str">
            <v>US29265WAA62</v>
          </cell>
          <cell r="D131">
            <v>273.86749617362022</v>
          </cell>
          <cell r="E131">
            <v>272.75438487911225</v>
          </cell>
          <cell r="F131">
            <v>272.82357828390599</v>
          </cell>
          <cell r="G131">
            <v>272.8797352501154</v>
          </cell>
          <cell r="H131">
            <v>276.23009996628764</v>
          </cell>
          <cell r="I131">
            <v>284.83013822007177</v>
          </cell>
          <cell r="J131">
            <v>287.61592486524586</v>
          </cell>
          <cell r="K131">
            <v>296.09061274802684</v>
          </cell>
          <cell r="L131">
            <v>298.70692569160462</v>
          </cell>
          <cell r="M131">
            <v>302.54766105914115</v>
          </cell>
          <cell r="N131">
            <v>306.7494054951668</v>
          </cell>
          <cell r="O131">
            <v>307.43131151342391</v>
          </cell>
          <cell r="P131">
            <v>306.15474333512782</v>
          </cell>
          <cell r="Q131">
            <v>303.13229518949987</v>
          </cell>
          <cell r="R131">
            <v>300.88902495002748</v>
          </cell>
          <cell r="S131">
            <v>305.49590178513529</v>
          </cell>
          <cell r="T131">
            <v>310.91906023621561</v>
          </cell>
          <cell r="U131">
            <v>311.48263550424576</v>
          </cell>
          <cell r="V131">
            <v>320.41660714638232</v>
          </cell>
          <cell r="W131">
            <v>325.41557994198797</v>
          </cell>
          <cell r="X131">
            <v>334.53406733024121</v>
          </cell>
          <cell r="Y131">
            <v>345.47163930249212</v>
          </cell>
          <cell r="Z131">
            <v>345.69025034952165</v>
          </cell>
          <cell r="AA131">
            <v>348.47503419172762</v>
          </cell>
          <cell r="AB131">
            <v>354.06365513253212</v>
          </cell>
          <cell r="AC131">
            <v>355.57889041721819</v>
          </cell>
          <cell r="AD131">
            <v>360.76739297378066</v>
          </cell>
          <cell r="AE131">
            <v>362.54536263608929</v>
          </cell>
          <cell r="AF131">
            <v>358.57626848864555</v>
          </cell>
          <cell r="AG131">
            <v>358.48300781261918</v>
          </cell>
          <cell r="AH131">
            <v>357.59953839778905</v>
          </cell>
          <cell r="AI131">
            <v>370.21981375038627</v>
          </cell>
          <cell r="AJ131">
            <v>374.52484689211849</v>
          </cell>
          <cell r="AK131">
            <v>380.85754763519765</v>
          </cell>
          <cell r="AL131">
            <v>386.19446503102779</v>
          </cell>
          <cell r="AM131">
            <v>383.15095802307127</v>
          </cell>
          <cell r="AN131">
            <v>380.43235917675497</v>
          </cell>
          <cell r="AO131">
            <v>379.42654779982564</v>
          </cell>
          <cell r="AP131">
            <v>376.78717038798328</v>
          </cell>
          <cell r="AQ131">
            <v>376.95664408957958</v>
          </cell>
          <cell r="AR131">
            <v>363.6103393881321</v>
          </cell>
          <cell r="AS131">
            <v>364.27620055890083</v>
          </cell>
          <cell r="AT131">
            <v>362.08407327079772</v>
          </cell>
          <cell r="AU131">
            <v>354.43669783663751</v>
          </cell>
          <cell r="AV131">
            <v>371.57460056018829</v>
          </cell>
          <cell r="AW131">
            <v>364.59108069086074</v>
          </cell>
          <cell r="AX131">
            <v>363.12598555457589</v>
          </cell>
          <cell r="AY131">
            <v>342.4632303984165</v>
          </cell>
          <cell r="AZ131">
            <v>333.28457483208183</v>
          </cell>
          <cell r="BA131">
            <v>329.17809667801856</v>
          </cell>
          <cell r="BB131">
            <v>339.44980747950075</v>
          </cell>
          <cell r="BC131">
            <v>385.03823320889472</v>
          </cell>
          <cell r="BD131">
            <v>398.85485250234603</v>
          </cell>
          <cell r="BE131">
            <v>410.05415604925156</v>
          </cell>
          <cell r="BF131">
            <v>409.40534252893929</v>
          </cell>
          <cell r="BG131">
            <v>408.58504970109459</v>
          </cell>
          <cell r="BH131">
            <v>404.65105365753175</v>
          </cell>
          <cell r="BI131">
            <v>409.34116313898562</v>
          </cell>
          <cell r="BJ131">
            <v>420.9165177989006</v>
          </cell>
          <cell r="BK131">
            <v>435.68780551791195</v>
          </cell>
          <cell r="BL131">
            <v>436.5552300852537</v>
          </cell>
          <cell r="BM131">
            <v>441.59130659067631</v>
          </cell>
          <cell r="BN131">
            <v>443.57384805846215</v>
          </cell>
          <cell r="BO131">
            <v>452.05555556201932</v>
          </cell>
          <cell r="BP131">
            <v>458.24184707176687</v>
          </cell>
          <cell r="BQ131">
            <v>460.90930296671388</v>
          </cell>
          <cell r="BR131">
            <v>453.61090296542648</v>
          </cell>
          <cell r="BS131">
            <v>450.17429719400405</v>
          </cell>
          <cell r="BT131">
            <v>448.06640535521507</v>
          </cell>
          <cell r="BU131">
            <v>449.18252505862716</v>
          </cell>
          <cell r="BV131">
            <v>450.57040436637402</v>
          </cell>
          <cell r="BW131">
            <v>445.1843496251106</v>
          </cell>
          <cell r="BX131">
            <v>443.77039744019504</v>
          </cell>
          <cell r="BY131">
            <v>443.32013890755178</v>
          </cell>
          <cell r="BZ131">
            <v>424.51357204520701</v>
          </cell>
          <cell r="CA131">
            <v>414.08040996587278</v>
          </cell>
          <cell r="CB131">
            <v>413.03147806131841</v>
          </cell>
          <cell r="CC131">
            <v>408.2450994949341</v>
          </cell>
          <cell r="CD131">
            <v>399.96495538794994</v>
          </cell>
          <cell r="CE131">
            <v>418.30622167313101</v>
          </cell>
          <cell r="CF131">
            <v>419.78936726284024</v>
          </cell>
          <cell r="CG131">
            <v>431.08092868280409</v>
          </cell>
          <cell r="CH131">
            <v>422.76668927490709</v>
          </cell>
          <cell r="CI131">
            <v>405.45229322898388</v>
          </cell>
          <cell r="CJ131">
            <v>401.72688020277025</v>
          </cell>
          <cell r="CK131">
            <v>392.61942364716526</v>
          </cell>
          <cell r="CL131">
            <v>379.83468860781193</v>
          </cell>
          <cell r="CM131">
            <v>379.41852537608145</v>
          </cell>
          <cell r="CN131">
            <v>408.26916676616668</v>
          </cell>
          <cell r="CO131">
            <v>432.27426421475406</v>
          </cell>
          <cell r="CP131">
            <v>494.98555062317848</v>
          </cell>
          <cell r="CQ131">
            <v>509.2955489768982</v>
          </cell>
          <cell r="CR131">
            <v>565.27602186393744</v>
          </cell>
          <cell r="CS131">
            <v>585.5216109853983</v>
          </cell>
          <cell r="CT131">
            <v>588.48990777075289</v>
          </cell>
          <cell r="CU131">
            <v>616.1642612793446</v>
          </cell>
          <cell r="CV131">
            <v>631.88119219720363</v>
          </cell>
          <cell r="CW131">
            <v>643.22690497744077</v>
          </cell>
          <cell r="CX131">
            <v>653.96692476499084</v>
          </cell>
          <cell r="CY131">
            <v>694.36785074079035</v>
          </cell>
          <cell r="CZ131">
            <v>721.85468009436124</v>
          </cell>
          <cell r="DA131">
            <v>788.63032693219191</v>
          </cell>
          <cell r="DB131">
            <v>789.99213336277012</v>
          </cell>
          <cell r="DC131">
            <v>740.01644464826586</v>
          </cell>
          <cell r="DD131">
            <v>666.89506062877172</v>
          </cell>
          <cell r="DE131">
            <v>628.6110517184735</v>
          </cell>
          <cell r="DF131">
            <v>573.03270282161236</v>
          </cell>
          <cell r="DG131">
            <v>489.53331088602545</v>
          </cell>
          <cell r="DH131">
            <v>417.32247196149825</v>
          </cell>
          <cell r="DI131">
            <v>425.11224541711806</v>
          </cell>
          <cell r="DJ131">
            <v>386.44316016709803</v>
          </cell>
          <cell r="DK131">
            <v>380.50656659638878</v>
          </cell>
          <cell r="DL131">
            <v>391.72291779375075</v>
          </cell>
          <cell r="DM131">
            <v>313.13224638664724</v>
          </cell>
          <cell r="DN131">
            <v>287.14661307621003</v>
          </cell>
          <cell r="DO131">
            <v>285.4879769670963</v>
          </cell>
          <cell r="DP131">
            <v>275.24735305762295</v>
          </cell>
          <cell r="DQ131">
            <v>291.34735470926762</v>
          </cell>
          <cell r="DR131">
            <v>275.19219889438153</v>
          </cell>
          <cell r="DS131">
            <v>230.05704010653494</v>
          </cell>
          <cell r="DT131">
            <v>216.78494282472133</v>
          </cell>
          <cell r="DU131">
            <v>204.1726898958683</v>
          </cell>
          <cell r="DV131">
            <v>203.15083367145061</v>
          </cell>
          <cell r="DW131">
            <v>181.16137018859388</v>
          </cell>
          <cell r="DX131">
            <v>177.62448412036895</v>
          </cell>
          <cell r="DY131">
            <v>175.2949728256464</v>
          </cell>
          <cell r="DZ131">
            <v>178.88500745117665</v>
          </cell>
          <cell r="EA131">
            <v>176.1854618612528</v>
          </cell>
          <cell r="EB131">
            <v>173.47287983274461</v>
          </cell>
          <cell r="EC131">
            <v>174.92092731857298</v>
          </cell>
          <cell r="ED131">
            <v>180.72515089750289</v>
          </cell>
          <cell r="EE131">
            <v>186.36992880451677</v>
          </cell>
          <cell r="EF131">
            <v>183.37555914199353</v>
          </cell>
          <cell r="EG131">
            <v>180.10642146623135</v>
          </cell>
          <cell r="EH131">
            <v>182.26746186232569</v>
          </cell>
          <cell r="EI131">
            <v>187.15211511957645</v>
          </cell>
          <cell r="EJ131">
            <v>200.11434628427028</v>
          </cell>
          <cell r="EK131">
            <v>199.16569467651846</v>
          </cell>
          <cell r="EL131">
            <v>198.55699327492715</v>
          </cell>
          <cell r="EM131">
            <v>191.77002278733255</v>
          </cell>
          <cell r="EN131">
            <v>190.19562212753294</v>
          </cell>
          <cell r="EO131">
            <v>196.64264240896702</v>
          </cell>
          <cell r="EP131">
            <v>186.17237661981582</v>
          </cell>
          <cell r="EQ131">
            <v>184.16877628970147</v>
          </cell>
          <cell r="ER131">
            <v>179.0113606251478</v>
          </cell>
          <cell r="ES131">
            <v>176.99873506832122</v>
          </cell>
          <cell r="ET131">
            <v>176.49532797837259</v>
          </cell>
          <cell r="EU131">
            <v>183.07371544861795</v>
          </cell>
          <cell r="EV131">
            <v>193.21907307612895</v>
          </cell>
          <cell r="EW131">
            <v>194.06844719004633</v>
          </cell>
          <cell r="EX131">
            <v>193.22308428800105</v>
          </cell>
          <cell r="EY131">
            <v>195.56763762724398</v>
          </cell>
          <cell r="EZ131">
            <v>191.26360728847982</v>
          </cell>
          <cell r="FA131">
            <v>195.92463548386098</v>
          </cell>
          <cell r="FB131">
            <v>199.28703383564948</v>
          </cell>
          <cell r="FC131">
            <v>199.93885576486588</v>
          </cell>
          <cell r="FD131">
            <v>197.0277187486887</v>
          </cell>
          <cell r="FE131">
            <v>191.55843136107922</v>
          </cell>
          <cell r="FF131">
            <v>188.13887324011327</v>
          </cell>
          <cell r="FG131">
            <v>187.24337018966673</v>
          </cell>
          <cell r="FH131">
            <v>190.61880498003961</v>
          </cell>
          <cell r="FI131">
            <v>186.10819722986221</v>
          </cell>
          <cell r="FJ131">
            <v>185.56066680932045</v>
          </cell>
          <cell r="FK131">
            <v>186.36190638077261</v>
          </cell>
          <cell r="FL131">
            <v>191.4340837930441</v>
          </cell>
          <cell r="FM131">
            <v>194.42444224369527</v>
          </cell>
          <cell r="FN131">
            <v>193.07065823686125</v>
          </cell>
          <cell r="FO131">
            <v>198.78864076054097</v>
          </cell>
          <cell r="FP131">
            <v>200.11936029911041</v>
          </cell>
          <cell r="FQ131">
            <v>209.85657711863519</v>
          </cell>
          <cell r="FR131">
            <v>205.81327555155755</v>
          </cell>
          <cell r="FS131">
            <v>211.09002476930618</v>
          </cell>
          <cell r="FT131">
            <v>209.32809995448588</v>
          </cell>
          <cell r="FU131">
            <v>212.09683894920349</v>
          </cell>
          <cell r="FV131">
            <v>210.73804092752934</v>
          </cell>
          <cell r="FW131">
            <v>220.69888280892371</v>
          </cell>
          <cell r="FX131">
            <v>224.9026328508854</v>
          </cell>
          <cell r="FY131">
            <v>233.53776920855046</v>
          </cell>
          <cell r="FZ131">
            <v>221.52218404567242</v>
          </cell>
          <cell r="GA131">
            <v>222.13289105319976</v>
          </cell>
          <cell r="GB131">
            <v>227.87193243920805</v>
          </cell>
          <cell r="GC131">
            <v>228.92788396453858</v>
          </cell>
          <cell r="GD131">
            <v>232.02353672683239</v>
          </cell>
          <cell r="GE131">
            <v>240.15025197970868</v>
          </cell>
          <cell r="GF131">
            <v>242.19095601963997</v>
          </cell>
          <cell r="GG131">
            <v>243.17270012533663</v>
          </cell>
          <cell r="GH131">
            <v>237.60212963795661</v>
          </cell>
          <cell r="GI131">
            <v>234.61979361104966</v>
          </cell>
          <cell r="GJ131">
            <v>232.21306648778915</v>
          </cell>
          <cell r="GK131">
            <v>233.65710276174545</v>
          </cell>
          <cell r="GL131">
            <v>225.84627044379712</v>
          </cell>
          <cell r="GM131">
            <v>220.18444488632679</v>
          </cell>
          <cell r="GN131">
            <v>218.44658734273912</v>
          </cell>
          <cell r="GO131">
            <v>212.62932732522486</v>
          </cell>
          <cell r="GP131">
            <v>223.87375700569152</v>
          </cell>
          <cell r="GQ131">
            <v>218.30318651831152</v>
          </cell>
          <cell r="GR131">
            <v>226.57430539858342</v>
          </cell>
          <cell r="GS131">
            <v>234.62179921698572</v>
          </cell>
          <cell r="GT131">
            <v>240.44708165824414</v>
          </cell>
          <cell r="GU131">
            <v>231.99445544075965</v>
          </cell>
          <cell r="GV131">
            <v>227.65632980108262</v>
          </cell>
          <cell r="GW131">
            <v>226.08393474721908</v>
          </cell>
          <cell r="GX131">
            <v>229.43730787229538</v>
          </cell>
          <cell r="GY131">
            <v>235.1552903959751</v>
          </cell>
          <cell r="GZ131">
            <v>235.06503812885282</v>
          </cell>
          <cell r="HA131">
            <v>233.49765708982943</v>
          </cell>
          <cell r="HB131">
            <v>235.6637115007639</v>
          </cell>
          <cell r="HC131">
            <v>241.49601356279851</v>
          </cell>
          <cell r="HD131">
            <v>242.99420119702816</v>
          </cell>
          <cell r="HE131">
            <v>243.1626720956564</v>
          </cell>
          <cell r="HF131">
            <v>244.64180647349357</v>
          </cell>
          <cell r="HG131">
            <v>245.47613854289054</v>
          </cell>
          <cell r="HH131">
            <v>258.3771987265348</v>
          </cell>
          <cell r="HI131">
            <v>268.92568314719199</v>
          </cell>
          <cell r="HJ131">
            <v>271.18299262821677</v>
          </cell>
          <cell r="HK131">
            <v>268.86852337801457</v>
          </cell>
          <cell r="HL131">
            <v>272.0123106827736</v>
          </cell>
          <cell r="HM131">
            <v>272.72730919897555</v>
          </cell>
          <cell r="HN131">
            <v>260.07694975733762</v>
          </cell>
          <cell r="HO131">
            <v>254.65679971516133</v>
          </cell>
          <cell r="HP131">
            <v>246.20417349767683</v>
          </cell>
          <cell r="HQ131">
            <v>247.77957696044444</v>
          </cell>
          <cell r="HR131">
            <v>250.78196904671191</v>
          </cell>
          <cell r="HS131">
            <v>248.34214942550659</v>
          </cell>
          <cell r="HT131">
            <v>242.28521949863435</v>
          </cell>
          <cell r="HU131">
            <v>238.64303911876678</v>
          </cell>
          <cell r="HV131">
            <v>223.51575634610651</v>
          </cell>
          <cell r="HW131">
            <v>223.23396871209147</v>
          </cell>
          <cell r="HX131">
            <v>221.36975799453259</v>
          </cell>
          <cell r="HY131">
            <v>211.22440036702156</v>
          </cell>
          <cell r="HZ131">
            <v>205.90653622758387</v>
          </cell>
          <cell r="IA131">
            <v>202.46090522944928</v>
          </cell>
          <cell r="IB131">
            <v>211.25949847090246</v>
          </cell>
          <cell r="IC131">
            <v>228.91885873782635</v>
          </cell>
          <cell r="ID131">
            <v>232.65730820262434</v>
          </cell>
          <cell r="IE131">
            <v>237.63522213590144</v>
          </cell>
          <cell r="IF131">
            <v>242.69035189771651</v>
          </cell>
          <cell r="IG131">
            <v>240.81109913563728</v>
          </cell>
          <cell r="IH131">
            <v>255.30360762953759</v>
          </cell>
          <cell r="II131">
            <v>259.09320004570486</v>
          </cell>
          <cell r="IJ131">
            <v>250.02184439694881</v>
          </cell>
          <cell r="IK131">
            <v>254.16241785192489</v>
          </cell>
          <cell r="IL131">
            <v>263.11343714451789</v>
          </cell>
          <cell r="IM131">
            <v>264.14732700455187</v>
          </cell>
          <cell r="IN131">
            <v>267.35228529036044</v>
          </cell>
          <cell r="IO131">
            <v>271.10076278483871</v>
          </cell>
          <cell r="IP131">
            <v>262.21292007923125</v>
          </cell>
          <cell r="IQ131">
            <v>268.71810293281078</v>
          </cell>
          <cell r="IR131">
            <v>277.21485248088834</v>
          </cell>
          <cell r="IS131">
            <v>283.36805149269105</v>
          </cell>
          <cell r="IT131">
            <v>289.67568216156957</v>
          </cell>
          <cell r="IU131">
            <v>293.07518422317503</v>
          </cell>
          <cell r="IV131">
            <v>288.75611183989048</v>
          </cell>
          <cell r="IW131">
            <v>279.79907572948935</v>
          </cell>
          <cell r="IX131">
            <v>285.35961818718914</v>
          </cell>
          <cell r="IY131">
            <v>282.04334877192974</v>
          </cell>
          <cell r="IZ131">
            <v>277.03835915851596</v>
          </cell>
          <cell r="JA131">
            <v>287.49458570611472</v>
          </cell>
          <cell r="JB131">
            <v>284.60049634039405</v>
          </cell>
          <cell r="JC131">
            <v>288.14039081752298</v>
          </cell>
          <cell r="JD131">
            <v>271.59313904213906</v>
          </cell>
          <cell r="JE131">
            <v>253.69812007772924</v>
          </cell>
          <cell r="JF131">
            <v>250.77996344077587</v>
          </cell>
          <cell r="JG131">
            <v>249.45024670517444</v>
          </cell>
          <cell r="JH131">
            <v>247.97111232733727</v>
          </cell>
          <cell r="JI131">
            <v>245.81007193124293</v>
          </cell>
          <cell r="JJ131">
            <v>248.89669946682451</v>
          </cell>
          <cell r="JK131">
            <v>258.00415602242947</v>
          </cell>
          <cell r="JL131">
            <v>262.21392288219926</v>
          </cell>
          <cell r="JM131">
            <v>266.96420054173473</v>
          </cell>
          <cell r="JN131">
            <v>268.10639312231541</v>
          </cell>
          <cell r="JO131">
            <v>267.85870078921317</v>
          </cell>
          <cell r="JP131">
            <v>261.15797135686876</v>
          </cell>
          <cell r="JQ131">
            <v>256.43075816559792</v>
          </cell>
          <cell r="JR131">
            <v>260.83707440710066</v>
          </cell>
          <cell r="JS131">
            <v>258.80138438200947</v>
          </cell>
          <cell r="JT131">
            <v>260.92030705344672</v>
          </cell>
          <cell r="JU131">
            <v>268.76022065746787</v>
          </cell>
          <cell r="JV131">
            <v>266.33444027781485</v>
          </cell>
          <cell r="JW131">
            <v>261.85090820777418</v>
          </cell>
          <cell r="JX131">
            <v>258.71714893269541</v>
          </cell>
          <cell r="JY131">
            <v>276.18898504459855</v>
          </cell>
          <cell r="JZ131">
            <v>284.76094481527804</v>
          </cell>
          <cell r="KA131">
            <v>287.73926963031295</v>
          </cell>
          <cell r="KB131">
            <v>300.90005578267579</v>
          </cell>
          <cell r="KC131">
            <v>310.47682412731643</v>
          </cell>
          <cell r="KD131">
            <v>312.25579659259319</v>
          </cell>
          <cell r="KE131">
            <v>320.30930722880362</v>
          </cell>
          <cell r="KF131">
            <v>313.39598356723786</v>
          </cell>
          <cell r="KG131">
            <v>310.65331744968893</v>
          </cell>
          <cell r="KH131">
            <v>316.95493130075931</v>
          </cell>
          <cell r="KI131">
            <v>304.9182872755527</v>
          </cell>
          <cell r="KJ131">
            <v>320.81070871281622</v>
          </cell>
          <cell r="KK131">
            <v>346.37817318558695</v>
          </cell>
          <cell r="KL131">
            <v>348.65754433190824</v>
          </cell>
          <cell r="KM131">
            <v>347.74499363100529</v>
          </cell>
          <cell r="KN131">
            <v>345.1637787913084</v>
          </cell>
          <cell r="KO131">
            <v>330.83372437822817</v>
          </cell>
          <cell r="KP131">
            <v>345.90184177577498</v>
          </cell>
          <cell r="KQ131">
            <v>358.11698472928998</v>
          </cell>
          <cell r="KR131">
            <v>361.13141045117379</v>
          </cell>
          <cell r="KS131">
            <v>362.71985035252573</v>
          </cell>
          <cell r="KT131">
            <v>363.41780121827122</v>
          </cell>
          <cell r="KU131">
            <v>371.98173856520651</v>
          </cell>
          <cell r="KV131">
            <v>366.73808184540275</v>
          </cell>
          <cell r="KW131">
            <v>358.45492932951447</v>
          </cell>
          <cell r="KX131">
            <v>364.98819066619876</v>
          </cell>
          <cell r="KY131">
            <v>362.88330723631384</v>
          </cell>
          <cell r="KZ131">
            <v>358.32356214070319</v>
          </cell>
          <cell r="LA131">
            <v>360.66510707104203</v>
          </cell>
          <cell r="LB131">
            <v>350.5809204245806</v>
          </cell>
          <cell r="LC131">
            <v>346.47745067942145</v>
          </cell>
          <cell r="LD131">
            <v>355.59994927954671</v>
          </cell>
          <cell r="LE131">
            <v>353.94231597340104</v>
          </cell>
          <cell r="LF131">
            <v>352.13526502501963</v>
          </cell>
          <cell r="LG131">
            <v>353.89418143093582</v>
          </cell>
          <cell r="LH131">
            <v>348.08895504903791</v>
          </cell>
          <cell r="LI131">
            <v>355.56685678160187</v>
          </cell>
          <cell r="LJ131">
            <v>345.00834433126448</v>
          </cell>
          <cell r="LK131">
            <v>341.75525150299075</v>
          </cell>
          <cell r="LL131">
            <v>337.52743418979645</v>
          </cell>
          <cell r="LM131">
            <v>335.70534119689466</v>
          </cell>
          <cell r="LN131">
            <v>329.76874762618542</v>
          </cell>
          <cell r="LO131">
            <v>322.81029783105851</v>
          </cell>
          <cell r="LP131">
            <v>324.18313509428498</v>
          </cell>
          <cell r="LQ131">
            <v>335.52784507155417</v>
          </cell>
          <cell r="LR131">
            <v>336.01821572291851</v>
          </cell>
          <cell r="LS131">
            <v>336.08740912771225</v>
          </cell>
          <cell r="LT131">
            <v>340.70130558359625</v>
          </cell>
          <cell r="LU131">
            <v>339.06272553384304</v>
          </cell>
          <cell r="LV131">
            <v>338.82205282151699</v>
          </cell>
          <cell r="LW131">
            <v>335.120707066536</v>
          </cell>
          <cell r="LX131">
            <v>334.71858307635785</v>
          </cell>
          <cell r="LY131">
            <v>335.15580517041684</v>
          </cell>
          <cell r="LZ131">
            <v>337.68086304390431</v>
          </cell>
          <cell r="MA131">
            <v>338.35976065325735</v>
          </cell>
          <cell r="MB131">
            <v>342.31280995321271</v>
          </cell>
          <cell r="MC131">
            <v>353.22731745719909</v>
          </cell>
          <cell r="MD131">
            <v>358.17414449846746</v>
          </cell>
          <cell r="ME131">
            <v>369.85780187892914</v>
          </cell>
          <cell r="MF131">
            <v>371.48434829306603</v>
          </cell>
          <cell r="MG131">
            <v>371.13537286019329</v>
          </cell>
          <cell r="MH131">
            <v>373.5090074855089</v>
          </cell>
          <cell r="MI131">
            <v>374.0896304039955</v>
          </cell>
          <cell r="MJ131">
            <v>374.28517698276039</v>
          </cell>
          <cell r="MK131">
            <v>381.07114466738699</v>
          </cell>
          <cell r="ML131">
            <v>379.18086107265947</v>
          </cell>
          <cell r="MM131">
            <v>387.4128706371784</v>
          </cell>
          <cell r="MN131">
            <v>394.21388036632538</v>
          </cell>
          <cell r="MO131">
            <v>403.57604887580868</v>
          </cell>
          <cell r="MP131">
            <v>395.57969800877572</v>
          </cell>
          <cell r="MQ131">
            <v>401.62258869409561</v>
          </cell>
          <cell r="MR131">
            <v>386.61062826275821</v>
          </cell>
          <cell r="MS131">
            <v>378.37962150120734</v>
          </cell>
          <cell r="MT131">
            <v>369.574008638978</v>
          </cell>
          <cell r="MU131">
            <v>366.77117434334752</v>
          </cell>
          <cell r="MV131">
            <v>368.5992841540575</v>
          </cell>
          <cell r="MW131">
            <v>374.76150839257241</v>
          </cell>
          <cell r="MX131">
            <v>372.18430476474765</v>
          </cell>
          <cell r="MY131">
            <v>383.22015142786501</v>
          </cell>
          <cell r="MZ131">
            <v>383.96924524497985</v>
          </cell>
          <cell r="NA131">
            <v>383.60623057055471</v>
          </cell>
          <cell r="NB131">
            <v>387.57632752096652</v>
          </cell>
          <cell r="NC131">
            <v>385.50253098309042</v>
          </cell>
          <cell r="ND131">
            <v>380.42032554113865</v>
          </cell>
          <cell r="NE131">
            <v>376.39106321561337</v>
          </cell>
          <cell r="NF131">
            <v>378.9993537354469</v>
          </cell>
          <cell r="NG131">
            <v>378.98030047905445</v>
          </cell>
          <cell r="NH131">
            <v>379.54187014114854</v>
          </cell>
          <cell r="NI131">
            <v>385.38720864176753</v>
          </cell>
          <cell r="NJ131">
            <v>389.54282414126396</v>
          </cell>
          <cell r="NK131">
            <v>387.34969405019285</v>
          </cell>
          <cell r="NL131">
            <v>390.59677006065846</v>
          </cell>
          <cell r="NM131">
            <v>384.90385761117932</v>
          </cell>
          <cell r="NN131">
            <v>387.62947607827186</v>
          </cell>
          <cell r="NO131">
            <v>387.13509421503545</v>
          </cell>
          <cell r="NP131">
            <v>383.47686898767944</v>
          </cell>
          <cell r="NQ131">
            <v>379.90789322447779</v>
          </cell>
          <cell r="NR131">
            <v>376.33590905237196</v>
          </cell>
          <cell r="NS131">
            <v>381.85633939135073</v>
          </cell>
          <cell r="NT131">
            <v>412.69353346109392</v>
          </cell>
          <cell r="NU131">
            <v>424.71112422990797</v>
          </cell>
          <cell r="NV131">
            <v>420.52943585324289</v>
          </cell>
          <cell r="NW131">
            <v>424.58477105593681</v>
          </cell>
          <cell r="NX131">
            <v>428.55687361228462</v>
          </cell>
          <cell r="NY131">
            <v>430.63668696796896</v>
          </cell>
          <cell r="NZ131">
            <v>434.28688977158066</v>
          </cell>
          <cell r="OA131">
            <v>444.81130692100521</v>
          </cell>
          <cell r="OB131">
            <v>438.73833214664461</v>
          </cell>
          <cell r="OC131">
            <v>441.938276417613</v>
          </cell>
          <cell r="OD131">
            <v>443.81351796782013</v>
          </cell>
          <cell r="OE131">
            <v>446.39774121642108</v>
          </cell>
          <cell r="OF131">
            <v>450.94043866157534</v>
          </cell>
          <cell r="OG131">
            <v>450.93642744970322</v>
          </cell>
          <cell r="OH131">
            <v>452.12575176978112</v>
          </cell>
          <cell r="OI131">
            <v>455.36079414463046</v>
          </cell>
          <cell r="OJ131">
            <v>471.81979925882814</v>
          </cell>
          <cell r="OK131">
            <v>473.01213198781011</v>
          </cell>
          <cell r="OL131">
            <v>484.68977255046366</v>
          </cell>
          <cell r="OM131">
            <v>485.42482712602612</v>
          </cell>
          <cell r="ON131">
            <v>485.11696661484245</v>
          </cell>
          <cell r="OO131">
            <v>489.07101871776581</v>
          </cell>
          <cell r="OP131">
            <v>488.11935870110989</v>
          </cell>
          <cell r="OQ131">
            <v>497.68710181903839</v>
          </cell>
          <cell r="OR131">
            <v>505.06672886073585</v>
          </cell>
          <cell r="OS131">
            <v>515.95416068458553</v>
          </cell>
          <cell r="OT131">
            <v>525.95110347282889</v>
          </cell>
          <cell r="OU131">
            <v>506.57594732761385</v>
          </cell>
          <cell r="OV131">
            <v>503.02301641190053</v>
          </cell>
          <cell r="OW131">
            <v>501.62009505963329</v>
          </cell>
          <cell r="OX131">
            <v>496.91394073069091</v>
          </cell>
          <cell r="OY131">
            <v>497.04731352543831</v>
          </cell>
          <cell r="OZ131">
            <v>500.92414979982374</v>
          </cell>
          <cell r="PA131">
            <v>488.12236711001395</v>
          </cell>
          <cell r="PB131">
            <v>491.83574650061132</v>
          </cell>
          <cell r="PC131">
            <v>479.24455243408676</v>
          </cell>
          <cell r="PD131">
            <v>480.19320404183867</v>
          </cell>
          <cell r="PE131">
            <v>469.99770626592641</v>
          </cell>
          <cell r="PF131">
            <v>469.01997337210179</v>
          </cell>
          <cell r="PG131">
            <v>475.69864113914969</v>
          </cell>
          <cell r="PH131">
            <v>485.82995952510834</v>
          </cell>
          <cell r="PI131">
            <v>500.81684988224504</v>
          </cell>
          <cell r="PJ131">
            <v>498.91954666674133</v>
          </cell>
          <cell r="PK131">
            <v>486.71242613697052</v>
          </cell>
          <cell r="PL131">
            <v>487.23288087737558</v>
          </cell>
          <cell r="PM131">
            <v>441.20823585689072</v>
          </cell>
          <cell r="PN131">
            <v>433.63807625126839</v>
          </cell>
          <cell r="PO131">
            <v>436.3225797966719</v>
          </cell>
          <cell r="PP131">
            <v>432.90201887273787</v>
          </cell>
          <cell r="PQ131">
            <v>421.62249108839035</v>
          </cell>
          <cell r="PR131">
            <v>417.24325052702426</v>
          </cell>
          <cell r="PS131">
            <v>415.9265702300072</v>
          </cell>
          <cell r="PT131">
            <v>420.97066915917395</v>
          </cell>
          <cell r="PU131">
            <v>412.03970592594146</v>
          </cell>
          <cell r="PV131">
            <v>424.24682645571232</v>
          </cell>
          <cell r="PW131">
            <v>407.63539529037473</v>
          </cell>
          <cell r="PX131">
            <v>393.90802546107773</v>
          </cell>
          <cell r="PY131">
            <v>377.23040929985046</v>
          </cell>
          <cell r="PZ131">
            <v>371.57861177206041</v>
          </cell>
          <cell r="QA131">
            <v>362.53433180344103</v>
          </cell>
          <cell r="QB131">
            <v>356.19160303068162</v>
          </cell>
          <cell r="QC131">
            <v>348.9904749172926</v>
          </cell>
          <cell r="QD131">
            <v>351.73314103484154</v>
          </cell>
          <cell r="QE131">
            <v>354.774642436862</v>
          </cell>
          <cell r="QF131">
            <v>355.56384837269781</v>
          </cell>
          <cell r="QG131">
            <v>356.28386090373994</v>
          </cell>
          <cell r="QH131">
            <v>362.16028629636764</v>
          </cell>
          <cell r="QI131">
            <v>362.36184969294072</v>
          </cell>
          <cell r="QJ131">
            <v>366.43222694015503</v>
          </cell>
          <cell r="QK131">
            <v>366.94265365087983</v>
          </cell>
          <cell r="QL131">
            <v>368.59126173031331</v>
          </cell>
          <cell r="QM131">
            <v>363.41679841530322</v>
          </cell>
          <cell r="QN131">
            <v>360.55680435049533</v>
          </cell>
          <cell r="QO131">
            <v>357.01891547930239</v>
          </cell>
          <cell r="QP131">
            <v>342.30077631759644</v>
          </cell>
          <cell r="QQ131">
            <v>345.65515224564075</v>
          </cell>
          <cell r="QR131">
            <v>347.79613658237457</v>
          </cell>
          <cell r="QS131">
            <v>346.78631399357317</v>
          </cell>
          <cell r="QT131">
            <v>342.17342034065723</v>
          </cell>
          <cell r="QU131">
            <v>342.38501176691057</v>
          </cell>
          <cell r="QV131">
            <v>343.1521560374498</v>
          </cell>
          <cell r="QW131">
            <v>340.27210591328145</v>
          </cell>
          <cell r="QX131">
            <v>329.44083105564118</v>
          </cell>
          <cell r="QY131">
            <v>326.85761061000824</v>
          </cell>
          <cell r="QZ131">
            <v>318.36086106193068</v>
          </cell>
          <cell r="RA131">
            <v>320.04356444227693</v>
          </cell>
          <cell r="RB131">
            <v>318.61657581877711</v>
          </cell>
          <cell r="RC131">
            <v>324.03973426985743</v>
          </cell>
          <cell r="RD131">
            <v>318.18537054252624</v>
          </cell>
          <cell r="RE131">
            <v>321.06241225779058</v>
          </cell>
          <cell r="RF131">
            <v>315.34944374895099</v>
          </cell>
          <cell r="RG131">
            <v>315.8077247053385</v>
          </cell>
          <cell r="RH131">
            <v>313.34383781290057</v>
          </cell>
          <cell r="RI131">
            <v>317.49744770646095</v>
          </cell>
          <cell r="RJ131">
            <v>310.1739776309729</v>
          </cell>
          <cell r="RK131">
            <v>310.3625045889616</v>
          </cell>
          <cell r="RL131">
            <v>312.72209997272495</v>
          </cell>
          <cell r="RM131">
            <v>318.95251481306553</v>
          </cell>
          <cell r="RN131">
            <v>321.039347789526</v>
          </cell>
          <cell r="RO131">
            <v>320.7174480367899</v>
          </cell>
          <cell r="RP131">
            <v>325.14883435249328</v>
          </cell>
          <cell r="RQ131">
            <v>329.7476887638569</v>
          </cell>
          <cell r="RR131">
            <v>330.70436279535289</v>
          </cell>
          <cell r="RS131">
            <v>336.4183341071606</v>
          </cell>
          <cell r="RT131">
            <v>346.8354513390064</v>
          </cell>
          <cell r="RU131">
            <v>358.28846403682229</v>
          </cell>
          <cell r="RV131">
            <v>362.92141374909875</v>
          </cell>
          <cell r="RW131">
            <v>361.7401118527651</v>
          </cell>
          <cell r="RX131">
            <v>366.23367195248602</v>
          </cell>
          <cell r="RY131">
            <v>363.12197434270382</v>
          </cell>
          <cell r="RZ131">
            <v>359.45973790347574</v>
          </cell>
          <cell r="SA131">
            <v>363.09289305663106</v>
          </cell>
          <cell r="SB131">
            <v>363.28743683242794</v>
          </cell>
          <cell r="SC131">
            <v>366.37005315613749</v>
          </cell>
          <cell r="SD131">
            <v>365.87266288399701</v>
          </cell>
          <cell r="SE131">
            <v>366.96471531617641</v>
          </cell>
          <cell r="SF131">
            <v>362.84018670868875</v>
          </cell>
          <cell r="SG131">
            <v>364.30528184497354</v>
          </cell>
          <cell r="TJ131" t="str">
            <v>UTILS</v>
          </cell>
        </row>
        <row r="132">
          <cell r="A132" t="str">
            <v>XS1721244371 Corp</v>
          </cell>
          <cell r="B132" t="str">
            <v>IBESM 1 7/8 PERP nc-23</v>
          </cell>
          <cell r="C132" t="str">
            <v>XS1721244371</v>
          </cell>
          <cell r="D132">
            <v>140.04070683598516</v>
          </cell>
          <cell r="E132">
            <v>135.69106937766074</v>
          </cell>
          <cell r="F132">
            <v>134.99266492486001</v>
          </cell>
          <cell r="G132">
            <v>138.41145024776458</v>
          </cell>
          <cell r="H132">
            <v>145.26706477761269</v>
          </cell>
          <cell r="I132">
            <v>151.23852898955346</v>
          </cell>
          <cell r="J132">
            <v>152.93359268426897</v>
          </cell>
          <cell r="K132">
            <v>155.97027222752573</v>
          </cell>
          <cell r="L132">
            <v>164.71624896168711</v>
          </cell>
          <cell r="M132">
            <v>169.30045691251755</v>
          </cell>
          <cell r="N132">
            <v>170.66436226487158</v>
          </cell>
          <cell r="O132">
            <v>173.3794361102581</v>
          </cell>
          <cell r="P132">
            <v>172.27557496905325</v>
          </cell>
          <cell r="Q132">
            <v>165.67469762563707</v>
          </cell>
          <cell r="R132">
            <v>165.38811829090119</v>
          </cell>
          <cell r="S132">
            <v>165.8710575401783</v>
          </cell>
          <cell r="T132">
            <v>171.74699530720713</v>
          </cell>
          <cell r="U132">
            <v>174.7359116280079</v>
          </cell>
          <cell r="V132">
            <v>176.97759886860848</v>
          </cell>
          <cell r="W132">
            <v>188.5660180413723</v>
          </cell>
          <cell r="X132">
            <v>202.58187031984329</v>
          </cell>
          <cell r="Y132">
            <v>214.57256196618079</v>
          </cell>
          <cell r="Z132">
            <v>217.45003076791764</v>
          </cell>
          <cell r="AA132">
            <v>217.1560215985775</v>
          </cell>
          <cell r="AB132">
            <v>220.30521006584166</v>
          </cell>
          <cell r="AC132">
            <v>222.72309052705765</v>
          </cell>
          <cell r="AD132">
            <v>226.32443750023842</v>
          </cell>
          <cell r="AE132">
            <v>225.3076115643978</v>
          </cell>
          <cell r="AF132">
            <v>223.95750447630883</v>
          </cell>
          <cell r="AG132">
            <v>220.00801668167114</v>
          </cell>
          <cell r="AH132">
            <v>219.89444635272025</v>
          </cell>
          <cell r="AI132">
            <v>224.78115471243856</v>
          </cell>
          <cell r="AJ132">
            <v>225.3076115643978</v>
          </cell>
          <cell r="AK132">
            <v>228.67226523518565</v>
          </cell>
          <cell r="AL132">
            <v>234.23084292411804</v>
          </cell>
          <cell r="AM132">
            <v>236.5924689233303</v>
          </cell>
          <cell r="AN132">
            <v>234.53971176266671</v>
          </cell>
          <cell r="AO132">
            <v>230.83859272480012</v>
          </cell>
          <cell r="AP132">
            <v>228.78901977896689</v>
          </cell>
          <cell r="AQ132">
            <v>228.4069139993191</v>
          </cell>
          <cell r="AR132">
            <v>230.49257471323011</v>
          </cell>
          <cell r="AS132">
            <v>223.57327588677407</v>
          </cell>
          <cell r="AT132">
            <v>222.49913408398629</v>
          </cell>
          <cell r="AU132">
            <v>215.33677352547645</v>
          </cell>
          <cell r="AV132">
            <v>206.69375307083129</v>
          </cell>
          <cell r="AW132">
            <v>217.35874994277953</v>
          </cell>
          <cell r="AX132">
            <v>208.36440445184707</v>
          </cell>
          <cell r="AY132">
            <v>209.17956344842912</v>
          </cell>
          <cell r="AZ132">
            <v>183.61880959987641</v>
          </cell>
          <cell r="BA132">
            <v>165.46560085177421</v>
          </cell>
          <cell r="BB132">
            <v>158.36374037504197</v>
          </cell>
          <cell r="BC132">
            <v>170.31728284835816</v>
          </cell>
          <cell r="BD132">
            <v>199.1726376414299</v>
          </cell>
          <cell r="BE132">
            <v>206.63325298905372</v>
          </cell>
          <cell r="BF132">
            <v>212.2873571228981</v>
          </cell>
          <cell r="BG132">
            <v>211.77257572531698</v>
          </cell>
          <cell r="BH132">
            <v>209.83232748866084</v>
          </cell>
          <cell r="BI132">
            <v>197.71002162933348</v>
          </cell>
          <cell r="BJ132">
            <v>194.82618439793586</v>
          </cell>
          <cell r="BK132">
            <v>214.46748287677764</v>
          </cell>
          <cell r="BL132">
            <v>222.76660812973975</v>
          </cell>
          <cell r="BM132">
            <v>223.55098638296127</v>
          </cell>
          <cell r="BN132">
            <v>225.27789222598076</v>
          </cell>
          <cell r="BO132">
            <v>229.66255604743958</v>
          </cell>
          <cell r="BP132">
            <v>233.06117467641832</v>
          </cell>
          <cell r="BQ132">
            <v>240.93361514210702</v>
          </cell>
          <cell r="BR132">
            <v>244.1167685675621</v>
          </cell>
          <cell r="BS132">
            <v>240.69586043477057</v>
          </cell>
          <cell r="BT132">
            <v>233.28619252443312</v>
          </cell>
          <cell r="BU132">
            <v>230.54670636534692</v>
          </cell>
          <cell r="BV132">
            <v>231.54018139243126</v>
          </cell>
          <cell r="BW132">
            <v>231.8968134534359</v>
          </cell>
          <cell r="BX132">
            <v>231.55610246658324</v>
          </cell>
          <cell r="BY132">
            <v>231.45102337718012</v>
          </cell>
          <cell r="BZ132">
            <v>232.70984964013101</v>
          </cell>
          <cell r="CA132">
            <v>231.57202354073524</v>
          </cell>
          <cell r="CB132">
            <v>215.9545112025738</v>
          </cell>
          <cell r="CC132">
            <v>212.31389224648476</v>
          </cell>
          <cell r="CD132">
            <v>206.01763812184333</v>
          </cell>
          <cell r="CE132">
            <v>204.13046013236047</v>
          </cell>
          <cell r="CF132">
            <v>217.29400424122812</v>
          </cell>
          <cell r="CG132">
            <v>218.64092711448669</v>
          </cell>
          <cell r="CH132">
            <v>223.01497688651085</v>
          </cell>
          <cell r="CI132">
            <v>221.89094905138015</v>
          </cell>
          <cell r="CJ132">
            <v>215.49598426699637</v>
          </cell>
          <cell r="CK132">
            <v>208.36122023701665</v>
          </cell>
          <cell r="CL132">
            <v>202.93956378579142</v>
          </cell>
          <cell r="CM132">
            <v>184.23760868191721</v>
          </cell>
          <cell r="CN132">
            <v>185.3138732945919</v>
          </cell>
          <cell r="CO132">
            <v>226.26606022834775</v>
          </cell>
          <cell r="CP132">
            <v>258.72063918471332</v>
          </cell>
          <cell r="CQ132">
            <v>276.95876032829284</v>
          </cell>
          <cell r="CR132">
            <v>308.88157540798187</v>
          </cell>
          <cell r="CS132">
            <v>334.77985602855682</v>
          </cell>
          <cell r="CT132">
            <v>340.16224049687384</v>
          </cell>
          <cell r="CU132">
            <v>347.63983832359315</v>
          </cell>
          <cell r="CV132">
            <v>376.8242286491394</v>
          </cell>
          <cell r="CW132">
            <v>396.32966729521752</v>
          </cell>
          <cell r="CX132">
            <v>403.94312495470047</v>
          </cell>
          <cell r="CY132">
            <v>418.42599540829656</v>
          </cell>
          <cell r="CZ132">
            <v>437.92400421977044</v>
          </cell>
          <cell r="DA132">
            <v>522.66020647644996</v>
          </cell>
          <cell r="DB132">
            <v>528.27079300761227</v>
          </cell>
          <cell r="DC132">
            <v>505.67878878593444</v>
          </cell>
          <cell r="DD132">
            <v>519.27538611173622</v>
          </cell>
          <cell r="DE132">
            <v>521.23686244726184</v>
          </cell>
          <cell r="DF132">
            <v>447.71334201335907</v>
          </cell>
          <cell r="DG132">
            <v>358.38762478113176</v>
          </cell>
          <cell r="DH132">
            <v>263.04055730462073</v>
          </cell>
          <cell r="DI132">
            <v>253.08670174479485</v>
          </cell>
          <cell r="DJ132">
            <v>215.20409790754317</v>
          </cell>
          <cell r="DK132">
            <v>217.96693497538567</v>
          </cell>
          <cell r="DL132">
            <v>230.496820333004</v>
          </cell>
          <cell r="DM132">
            <v>172.7892949616909</v>
          </cell>
          <cell r="DN132">
            <v>142.39065738081931</v>
          </cell>
          <cell r="DO132">
            <v>137.28317679286005</v>
          </cell>
          <cell r="DP132">
            <v>142.0775429224968</v>
          </cell>
          <cell r="DQ132">
            <v>159.44000498771669</v>
          </cell>
          <cell r="DR132">
            <v>156.38528156042099</v>
          </cell>
          <cell r="DS132">
            <v>133.17023263692855</v>
          </cell>
          <cell r="DT132">
            <v>120.23807480573653</v>
          </cell>
          <cell r="DU132">
            <v>113.05024052858353</v>
          </cell>
          <cell r="DV132">
            <v>103.49228901267051</v>
          </cell>
          <cell r="DW132">
            <v>93.879144439697257</v>
          </cell>
          <cell r="DX132">
            <v>96.670639441013336</v>
          </cell>
          <cell r="DY132">
            <v>99.896249064207083</v>
          </cell>
          <cell r="DZ132">
            <v>104.60145717859268</v>
          </cell>
          <cell r="EA132">
            <v>105.59387080073357</v>
          </cell>
          <cell r="EB132">
            <v>107.53093482255936</v>
          </cell>
          <cell r="EC132">
            <v>108.24844456434251</v>
          </cell>
          <cell r="ED132">
            <v>107.96080382466316</v>
          </cell>
          <cell r="EE132">
            <v>109.4754286789894</v>
          </cell>
          <cell r="EF132">
            <v>109.55503404974937</v>
          </cell>
          <cell r="EG132">
            <v>106.91319714546204</v>
          </cell>
          <cell r="EH132">
            <v>104.29258834004402</v>
          </cell>
          <cell r="EI132">
            <v>108.80462075471878</v>
          </cell>
          <cell r="EJ132">
            <v>114.92892727851867</v>
          </cell>
          <cell r="EK132">
            <v>125.15131828904153</v>
          </cell>
          <cell r="EL132">
            <v>125.63001191854477</v>
          </cell>
          <cell r="EM132">
            <v>124.14192218780516</v>
          </cell>
          <cell r="EN132">
            <v>121.71873470187188</v>
          </cell>
          <cell r="EO132">
            <v>123.70674616098404</v>
          </cell>
          <cell r="EP132">
            <v>127.37708445549011</v>
          </cell>
          <cell r="EQ132">
            <v>116.36606957197189</v>
          </cell>
          <cell r="ER132">
            <v>112.83689813494682</v>
          </cell>
          <cell r="ES132">
            <v>109.99233288645745</v>
          </cell>
          <cell r="ET132">
            <v>110.71833386778832</v>
          </cell>
          <cell r="EU132">
            <v>111.22886964559555</v>
          </cell>
          <cell r="EV132">
            <v>112.73181904554366</v>
          </cell>
          <cell r="EW132">
            <v>117.77561533689499</v>
          </cell>
          <cell r="EX132">
            <v>121.15725148677825</v>
          </cell>
          <cell r="EY132">
            <v>120.77832992196083</v>
          </cell>
          <cell r="EZ132">
            <v>120.88553182125091</v>
          </cell>
          <cell r="FA132">
            <v>122.56998146653176</v>
          </cell>
          <cell r="FB132">
            <v>124.09522037029267</v>
          </cell>
          <cell r="FC132">
            <v>126.73175024986267</v>
          </cell>
          <cell r="FD132">
            <v>122.70159567952156</v>
          </cell>
          <cell r="FE132">
            <v>119.01427490592003</v>
          </cell>
          <cell r="FF132">
            <v>120.19668001294136</v>
          </cell>
          <cell r="FG132">
            <v>118.53027425169945</v>
          </cell>
          <cell r="FH132">
            <v>116.83839477181434</v>
          </cell>
          <cell r="FI132">
            <v>116.99548270344735</v>
          </cell>
          <cell r="FJ132">
            <v>118.94209936976434</v>
          </cell>
          <cell r="FK132">
            <v>119.87401291012763</v>
          </cell>
          <cell r="FL132">
            <v>120.9577073574066</v>
          </cell>
          <cell r="FM132">
            <v>121.58818189382553</v>
          </cell>
          <cell r="FN132">
            <v>121.9310156905651</v>
          </cell>
          <cell r="FO132">
            <v>123.88081657171249</v>
          </cell>
          <cell r="FP132">
            <v>126.90900487542152</v>
          </cell>
          <cell r="FQ132">
            <v>128.05638361930846</v>
          </cell>
          <cell r="FR132">
            <v>129.25046418070792</v>
          </cell>
          <cell r="FS132">
            <v>138.27665181994436</v>
          </cell>
          <cell r="FT132">
            <v>140.18930352807047</v>
          </cell>
          <cell r="FU132">
            <v>137.95398471713068</v>
          </cell>
          <cell r="FV132">
            <v>139.98551377892494</v>
          </cell>
          <cell r="FW132">
            <v>142.19642027616501</v>
          </cell>
          <cell r="FX132">
            <v>144.51771288752556</v>
          </cell>
          <cell r="FY132">
            <v>150.65051065087317</v>
          </cell>
          <cell r="FZ132">
            <v>151.57605576157567</v>
          </cell>
          <cell r="GA132">
            <v>146.78168963193892</v>
          </cell>
          <cell r="GB132">
            <v>150.77575643420218</v>
          </cell>
          <cell r="GC132">
            <v>153.6978042435646</v>
          </cell>
          <cell r="GD132">
            <v>152.42305690646171</v>
          </cell>
          <cell r="GE132">
            <v>150.57939651966095</v>
          </cell>
          <cell r="GF132">
            <v>159.23939945340155</v>
          </cell>
          <cell r="GG132">
            <v>165.49638159513472</v>
          </cell>
          <cell r="GH132">
            <v>167.37188413023947</v>
          </cell>
          <cell r="GI132">
            <v>167.74868288516998</v>
          </cell>
          <cell r="GJ132">
            <v>161.4110339677334</v>
          </cell>
          <cell r="GK132">
            <v>157.15267733454706</v>
          </cell>
          <cell r="GL132">
            <v>156.1093162751198</v>
          </cell>
          <cell r="GM132">
            <v>154.09901531219481</v>
          </cell>
          <cell r="GN132">
            <v>150.94027420043946</v>
          </cell>
          <cell r="GO132">
            <v>149.04672778129577</v>
          </cell>
          <cell r="GP132">
            <v>149.77272876262666</v>
          </cell>
          <cell r="GQ132">
            <v>146.13210980653761</v>
          </cell>
          <cell r="GR132">
            <v>140.77944467663764</v>
          </cell>
          <cell r="GS132">
            <v>140.92697996377944</v>
          </cell>
          <cell r="GT132">
            <v>140.93865541815757</v>
          </cell>
          <cell r="GU132">
            <v>147.12346202373504</v>
          </cell>
          <cell r="GV132">
            <v>151.54315220832825</v>
          </cell>
          <cell r="GW132">
            <v>150.79910734295845</v>
          </cell>
          <cell r="GX132">
            <v>147.13513747811317</v>
          </cell>
          <cell r="GY132">
            <v>143.24084274053575</v>
          </cell>
          <cell r="GZ132">
            <v>139.60446940422057</v>
          </cell>
          <cell r="HA132">
            <v>141.61477036714552</v>
          </cell>
          <cell r="HB132">
            <v>144.63234462141989</v>
          </cell>
          <cell r="HC132">
            <v>149.8183691751957</v>
          </cell>
          <cell r="HD132">
            <v>151.59303824067118</v>
          </cell>
          <cell r="HE132">
            <v>153.81455878734587</v>
          </cell>
          <cell r="HF132">
            <v>157.46685319781304</v>
          </cell>
          <cell r="HG132">
            <v>158.48367913365365</v>
          </cell>
          <cell r="HH132">
            <v>159.68837374448776</v>
          </cell>
          <cell r="HI132">
            <v>162.97872906923294</v>
          </cell>
          <cell r="HJ132">
            <v>165.11003019571302</v>
          </cell>
          <cell r="HK132">
            <v>165.00919672608376</v>
          </cell>
          <cell r="HL132">
            <v>170.16019491672517</v>
          </cell>
          <cell r="HM132">
            <v>176.42566829800606</v>
          </cell>
          <cell r="HN132">
            <v>177.40640646576881</v>
          </cell>
          <cell r="HO132">
            <v>172.96442677736283</v>
          </cell>
          <cell r="HP132">
            <v>172.21719769716262</v>
          </cell>
          <cell r="HQ132">
            <v>172.61097893118858</v>
          </cell>
          <cell r="HR132">
            <v>164.42436260223388</v>
          </cell>
          <cell r="HS132">
            <v>155.49794702768327</v>
          </cell>
          <cell r="HT132">
            <v>157.24077394485474</v>
          </cell>
          <cell r="HU132">
            <v>157.59103757619857</v>
          </cell>
          <cell r="HV132">
            <v>159.43469796299937</v>
          </cell>
          <cell r="HW132">
            <v>160.29762018203735</v>
          </cell>
          <cell r="HX132">
            <v>156.54236949205398</v>
          </cell>
          <cell r="HY132">
            <v>155.62743843078613</v>
          </cell>
          <cell r="HZ132">
            <v>152.92191722989082</v>
          </cell>
          <cell r="IA132">
            <v>160.92278769373894</v>
          </cell>
          <cell r="IB132">
            <v>157.50081815600396</v>
          </cell>
          <cell r="IC132">
            <v>149.03611373186109</v>
          </cell>
          <cell r="ID132">
            <v>142.05737622857094</v>
          </cell>
          <cell r="IE132">
            <v>138.67786288857459</v>
          </cell>
          <cell r="IF132">
            <v>139.08438098192215</v>
          </cell>
          <cell r="IG132">
            <v>164.06773054122925</v>
          </cell>
          <cell r="IH132">
            <v>161.62862198114394</v>
          </cell>
          <cell r="II132">
            <v>156.20059710025785</v>
          </cell>
          <cell r="IJ132">
            <v>153.14587367296218</v>
          </cell>
          <cell r="IK132">
            <v>148.60093770503997</v>
          </cell>
          <cell r="IL132">
            <v>153.21804920911791</v>
          </cell>
          <cell r="IM132">
            <v>153.10872449994088</v>
          </cell>
          <cell r="IN132">
            <v>148.56378853201866</v>
          </cell>
          <cell r="IO132">
            <v>142.87359663009644</v>
          </cell>
          <cell r="IP132">
            <v>140.00674187779427</v>
          </cell>
          <cell r="IQ132">
            <v>138.06437083125115</v>
          </cell>
          <cell r="IR132">
            <v>135.83542044997216</v>
          </cell>
          <cell r="IS132">
            <v>136.56354424118996</v>
          </cell>
          <cell r="IT132">
            <v>134.49486600637437</v>
          </cell>
          <cell r="IU132">
            <v>135.02026145339013</v>
          </cell>
          <cell r="IV132">
            <v>145.4082316350937</v>
          </cell>
          <cell r="IW132">
            <v>157.05927369952204</v>
          </cell>
          <cell r="IX132">
            <v>161.46516561985015</v>
          </cell>
          <cell r="IY132">
            <v>173.19156743526457</v>
          </cell>
          <cell r="IZ132">
            <v>177.54863472819326</v>
          </cell>
          <cell r="JA132">
            <v>169.90545773029328</v>
          </cell>
          <cell r="JB132">
            <v>164.81602102637291</v>
          </cell>
          <cell r="JC132">
            <v>161.75599057435988</v>
          </cell>
          <cell r="JD132">
            <v>165.47939911603927</v>
          </cell>
          <cell r="JE132">
            <v>165.27030234217645</v>
          </cell>
          <cell r="JF132">
            <v>174.95243823647499</v>
          </cell>
          <cell r="JG132">
            <v>182.46506242632864</v>
          </cell>
          <cell r="JH132">
            <v>192.56857608318327</v>
          </cell>
          <cell r="JI132">
            <v>176.64113350152968</v>
          </cell>
          <cell r="JJ132">
            <v>167.72002495169639</v>
          </cell>
          <cell r="JK132">
            <v>168.06285874843599</v>
          </cell>
          <cell r="JL132">
            <v>165.83815398693085</v>
          </cell>
          <cell r="JM132">
            <v>153.22866325855256</v>
          </cell>
          <cell r="JN132">
            <v>149.28023686885834</v>
          </cell>
          <cell r="JO132">
            <v>150.18030826091766</v>
          </cell>
          <cell r="JP132">
            <v>160.34113778471948</v>
          </cell>
          <cell r="JQ132">
            <v>168.67316659092901</v>
          </cell>
          <cell r="JR132">
            <v>175.99579929590223</v>
          </cell>
          <cell r="JS132">
            <v>174.71468352913857</v>
          </cell>
          <cell r="JT132">
            <v>174.93757856726648</v>
          </cell>
          <cell r="JU132">
            <v>160.92703331351279</v>
          </cell>
          <cell r="JV132">
            <v>154.21046283125875</v>
          </cell>
          <cell r="JW132">
            <v>155.2209203374386</v>
          </cell>
          <cell r="JX132">
            <v>153.71797093749046</v>
          </cell>
          <cell r="JY132">
            <v>154.74965654253958</v>
          </cell>
          <cell r="JZ132">
            <v>175.51816707134248</v>
          </cell>
          <cell r="KA132">
            <v>178.49859215259551</v>
          </cell>
          <cell r="KB132">
            <v>169.42570269584655</v>
          </cell>
          <cell r="KC132">
            <v>151.69705592513083</v>
          </cell>
          <cell r="KD132">
            <v>151.8806789803505</v>
          </cell>
          <cell r="KE132">
            <v>156.29930776000023</v>
          </cell>
          <cell r="KF132">
            <v>163.00420278787615</v>
          </cell>
          <cell r="KG132">
            <v>165.44543415784835</v>
          </cell>
          <cell r="KH132">
            <v>181.3336047565937</v>
          </cell>
          <cell r="KI132">
            <v>189.33235241055488</v>
          </cell>
          <cell r="KJ132">
            <v>191.08579337716102</v>
          </cell>
          <cell r="KK132">
            <v>184.321459672451</v>
          </cell>
          <cell r="KL132">
            <v>177.6239944791794</v>
          </cell>
          <cell r="KM132">
            <v>176.29299268007279</v>
          </cell>
          <cell r="KN132">
            <v>173.93985792040826</v>
          </cell>
          <cell r="KO132">
            <v>180.79865666508675</v>
          </cell>
          <cell r="KP132">
            <v>195.72625578999518</v>
          </cell>
          <cell r="KQ132">
            <v>210.34286326646804</v>
          </cell>
          <cell r="KR132">
            <v>215.47794038295746</v>
          </cell>
          <cell r="KS132">
            <v>217.04245126962661</v>
          </cell>
          <cell r="KT132">
            <v>212.41260290622711</v>
          </cell>
          <cell r="KU132">
            <v>202.44601048707963</v>
          </cell>
          <cell r="KV132">
            <v>210.82792532563209</v>
          </cell>
          <cell r="KW132">
            <v>218.13145274162292</v>
          </cell>
          <cell r="KX132">
            <v>217.60075026988983</v>
          </cell>
          <cell r="KY132">
            <v>222.80375730276106</v>
          </cell>
          <cell r="KZ132">
            <v>239.43172714710238</v>
          </cell>
          <cell r="LA132">
            <v>248.71265197277071</v>
          </cell>
          <cell r="LB132">
            <v>245.94981490492822</v>
          </cell>
          <cell r="LC132">
            <v>240.90071158885956</v>
          </cell>
          <cell r="LD132">
            <v>244.983936406374</v>
          </cell>
          <cell r="LE132">
            <v>244.36407591938973</v>
          </cell>
          <cell r="LF132">
            <v>244.29720740795133</v>
          </cell>
          <cell r="LG132">
            <v>244.86505905270579</v>
          </cell>
          <cell r="LH132">
            <v>246.75117563724518</v>
          </cell>
          <cell r="LI132">
            <v>231.80765543818472</v>
          </cell>
          <cell r="LJ132">
            <v>227.16294740557669</v>
          </cell>
          <cell r="LK132">
            <v>226.46560435771943</v>
          </cell>
          <cell r="LL132">
            <v>225.46682230591773</v>
          </cell>
          <cell r="LM132">
            <v>227.19585095882414</v>
          </cell>
          <cell r="LN132">
            <v>233.80946516156195</v>
          </cell>
          <cell r="LO132">
            <v>233.92091268062592</v>
          </cell>
          <cell r="LP132">
            <v>236.9353027200699</v>
          </cell>
          <cell r="LQ132">
            <v>229.33670472979546</v>
          </cell>
          <cell r="LR132">
            <v>235.11923886179923</v>
          </cell>
          <cell r="LS132">
            <v>228.41965085864069</v>
          </cell>
          <cell r="LT132">
            <v>209.87584509134294</v>
          </cell>
          <cell r="LU132">
            <v>193.07911186099051</v>
          </cell>
          <cell r="LV132">
            <v>193.99404292225836</v>
          </cell>
          <cell r="LW132">
            <v>193.86242870926856</v>
          </cell>
          <cell r="LX132">
            <v>200.37096382260322</v>
          </cell>
          <cell r="LY132">
            <v>206.17791026830673</v>
          </cell>
          <cell r="LZ132">
            <v>209.26659865379332</v>
          </cell>
          <cell r="MA132">
            <v>209.38229179263115</v>
          </cell>
          <cell r="MB132">
            <v>210.37895103454591</v>
          </cell>
          <cell r="MC132">
            <v>211.64626853704451</v>
          </cell>
          <cell r="MD132">
            <v>213.25005140662194</v>
          </cell>
          <cell r="ME132">
            <v>213.31585851311684</v>
          </cell>
          <cell r="MF132">
            <v>203.1592746090889</v>
          </cell>
          <cell r="MG132">
            <v>200.0833230829239</v>
          </cell>
          <cell r="MH132">
            <v>206.05054167509078</v>
          </cell>
          <cell r="MI132">
            <v>221.53007137060166</v>
          </cell>
          <cell r="MJ132">
            <v>228.22753656387329</v>
          </cell>
          <cell r="MK132">
            <v>226.4380078291893</v>
          </cell>
          <cell r="ML132">
            <v>226.00920023202895</v>
          </cell>
          <cell r="MM132">
            <v>225.26727817654611</v>
          </cell>
          <cell r="MN132">
            <v>224.4032945525646</v>
          </cell>
          <cell r="MO132">
            <v>221.6638083934784</v>
          </cell>
          <cell r="MP132">
            <v>225.66318222045899</v>
          </cell>
          <cell r="MQ132">
            <v>224.19738199353219</v>
          </cell>
          <cell r="MR132">
            <v>232.88604286074639</v>
          </cell>
          <cell r="MS132">
            <v>244.61138327121736</v>
          </cell>
          <cell r="MT132">
            <v>250.50642632722855</v>
          </cell>
          <cell r="MU132">
            <v>249.2497228741646</v>
          </cell>
          <cell r="MV132">
            <v>256.17645153522488</v>
          </cell>
          <cell r="MW132">
            <v>248.21060743451119</v>
          </cell>
          <cell r="MX132">
            <v>244.12738261699675</v>
          </cell>
          <cell r="MY132">
            <v>235.21582671165467</v>
          </cell>
          <cell r="MZ132">
            <v>225.43179594278334</v>
          </cell>
          <cell r="NA132">
            <v>232.93168327331543</v>
          </cell>
          <cell r="NB132">
            <v>242.7677228844166</v>
          </cell>
          <cell r="NC132">
            <v>247.36360628962515</v>
          </cell>
          <cell r="ND132">
            <v>259.01040273427964</v>
          </cell>
          <cell r="NE132">
            <v>270.83869942426679</v>
          </cell>
          <cell r="NF132">
            <v>279.52948310136793</v>
          </cell>
          <cell r="NG132">
            <v>286.42967663884161</v>
          </cell>
          <cell r="NH132">
            <v>283.38981288075445</v>
          </cell>
          <cell r="NI132">
            <v>277.87581419944763</v>
          </cell>
          <cell r="NJ132">
            <v>269.70511894464494</v>
          </cell>
          <cell r="NK132">
            <v>267.18322079896927</v>
          </cell>
          <cell r="NL132">
            <v>262.38567045450208</v>
          </cell>
          <cell r="NM132">
            <v>238.12619906663895</v>
          </cell>
          <cell r="NN132">
            <v>238.18882195830344</v>
          </cell>
          <cell r="NO132">
            <v>253.57494801878929</v>
          </cell>
          <cell r="NP132">
            <v>264.65601562857626</v>
          </cell>
          <cell r="NQ132">
            <v>270.84612925887109</v>
          </cell>
          <cell r="NR132">
            <v>265.16655140638352</v>
          </cell>
          <cell r="NS132">
            <v>261.01964229226115</v>
          </cell>
          <cell r="NT132">
            <v>258.05832249999048</v>
          </cell>
          <cell r="NU132">
            <v>260.03041288495064</v>
          </cell>
          <cell r="NV132">
            <v>265.47117462515831</v>
          </cell>
          <cell r="NW132">
            <v>262.32198615789412</v>
          </cell>
          <cell r="NX132">
            <v>260.55686973690985</v>
          </cell>
          <cell r="NY132">
            <v>269.77517167091372</v>
          </cell>
          <cell r="NZ132">
            <v>291.05315657258029</v>
          </cell>
          <cell r="OA132">
            <v>294.61098594307902</v>
          </cell>
          <cell r="OB132">
            <v>282.52795206665991</v>
          </cell>
          <cell r="OC132">
            <v>271.98183254837994</v>
          </cell>
          <cell r="OD132">
            <v>282.89413677215578</v>
          </cell>
          <cell r="OE132">
            <v>304.54361340403557</v>
          </cell>
          <cell r="OF132">
            <v>304.60411348581317</v>
          </cell>
          <cell r="OG132">
            <v>310.24654216527938</v>
          </cell>
          <cell r="OH132">
            <v>336.6054725313187</v>
          </cell>
          <cell r="OI132">
            <v>344.95129960179327</v>
          </cell>
          <cell r="OJ132">
            <v>344.65941324234012</v>
          </cell>
          <cell r="OK132">
            <v>344.00771060705182</v>
          </cell>
          <cell r="OL132">
            <v>348.18221624970437</v>
          </cell>
          <cell r="OM132">
            <v>348.34461120605471</v>
          </cell>
          <cell r="ON132">
            <v>342.82742830991748</v>
          </cell>
          <cell r="OO132">
            <v>330.75182426810267</v>
          </cell>
          <cell r="OP132">
            <v>330.98427195072173</v>
          </cell>
          <cell r="OQ132">
            <v>348.56538343429565</v>
          </cell>
          <cell r="OR132">
            <v>349.06848937749868</v>
          </cell>
          <cell r="OS132">
            <v>364.64885254263879</v>
          </cell>
          <cell r="OT132">
            <v>364.32512403488158</v>
          </cell>
          <cell r="OU132">
            <v>350.22011374115942</v>
          </cell>
          <cell r="OV132">
            <v>355.36262069225307</v>
          </cell>
          <cell r="OW132">
            <v>356.54184158444406</v>
          </cell>
          <cell r="OX132">
            <v>365.380160548687</v>
          </cell>
          <cell r="OY132">
            <v>376.70428989052772</v>
          </cell>
          <cell r="OZ132">
            <v>381.06560280323026</v>
          </cell>
          <cell r="PA132">
            <v>376.49094749689101</v>
          </cell>
          <cell r="PB132">
            <v>358.79838849425317</v>
          </cell>
          <cell r="PC132">
            <v>348.71610293626782</v>
          </cell>
          <cell r="PD132">
            <v>349.94096424102787</v>
          </cell>
          <cell r="PE132">
            <v>348.53566409587864</v>
          </cell>
          <cell r="PF132">
            <v>344.95660662651062</v>
          </cell>
          <cell r="PG132">
            <v>343.7858769738674</v>
          </cell>
          <cell r="PH132">
            <v>343.34008689761157</v>
          </cell>
          <cell r="PI132">
            <v>340.84366247057915</v>
          </cell>
          <cell r="PJ132">
            <v>339.23138836145398</v>
          </cell>
          <cell r="PK132">
            <v>333.74392480373382</v>
          </cell>
          <cell r="PL132">
            <v>335.94209444165233</v>
          </cell>
          <cell r="PM132">
            <v>334.85733858942984</v>
          </cell>
          <cell r="PN132">
            <v>343.88458763360978</v>
          </cell>
          <cell r="PO132">
            <v>361.10482143640519</v>
          </cell>
          <cell r="PP132">
            <v>363.47069305539128</v>
          </cell>
          <cell r="PQ132">
            <v>358.52879163861274</v>
          </cell>
          <cell r="PR132">
            <v>356.80188579559331</v>
          </cell>
          <cell r="PS132">
            <v>348.13126881241794</v>
          </cell>
          <cell r="PT132">
            <v>336.87931500673295</v>
          </cell>
          <cell r="PU132">
            <v>330.0438671708107</v>
          </cell>
          <cell r="PV132">
            <v>330.98745616555215</v>
          </cell>
          <cell r="PW132">
            <v>325.17944831490519</v>
          </cell>
          <cell r="PX132">
            <v>317.61163106799125</v>
          </cell>
          <cell r="PY132">
            <v>313.37237972378728</v>
          </cell>
          <cell r="PZ132">
            <v>308.71918045163153</v>
          </cell>
          <cell r="QA132">
            <v>313.33629195570944</v>
          </cell>
          <cell r="QB132">
            <v>313.9678278970718</v>
          </cell>
          <cell r="QC132">
            <v>315.72445307850836</v>
          </cell>
          <cell r="QD132">
            <v>334.04748661756514</v>
          </cell>
          <cell r="QE132">
            <v>314.25653004169465</v>
          </cell>
          <cell r="QF132">
            <v>299.62824711084363</v>
          </cell>
          <cell r="QG132">
            <v>282.48655727386478</v>
          </cell>
          <cell r="QH132">
            <v>273.48902756810185</v>
          </cell>
          <cell r="QI132">
            <v>265.60491164803506</v>
          </cell>
          <cell r="QJ132">
            <v>262.83676755547526</v>
          </cell>
          <cell r="QK132">
            <v>259.96248296856879</v>
          </cell>
          <cell r="QL132">
            <v>253.56539537429808</v>
          </cell>
          <cell r="QM132">
            <v>258.56248984813692</v>
          </cell>
          <cell r="QN132">
            <v>265.50301677346232</v>
          </cell>
          <cell r="QO132">
            <v>268.1077045047283</v>
          </cell>
          <cell r="QP132">
            <v>268.89526697278023</v>
          </cell>
          <cell r="QQ132">
            <v>275.14163506507873</v>
          </cell>
          <cell r="QR132">
            <v>277.05747098803522</v>
          </cell>
          <cell r="QS132">
            <v>283.89610303878783</v>
          </cell>
          <cell r="QT132">
            <v>286.76720341086389</v>
          </cell>
          <cell r="QU132">
            <v>291.48833259940147</v>
          </cell>
          <cell r="QV132">
            <v>281.1077922523022</v>
          </cell>
          <cell r="QW132">
            <v>278.74298203825953</v>
          </cell>
          <cell r="QX132">
            <v>273.65354533433913</v>
          </cell>
          <cell r="QY132">
            <v>261.3932568323612</v>
          </cell>
          <cell r="QZ132">
            <v>262.5363899564743</v>
          </cell>
          <cell r="RA132">
            <v>258.60176183104517</v>
          </cell>
          <cell r="RB132">
            <v>254.28502792596819</v>
          </cell>
          <cell r="RC132">
            <v>255.78054749131203</v>
          </cell>
          <cell r="RD132">
            <v>254.73081800222397</v>
          </cell>
          <cell r="RE132">
            <v>252.25137605428694</v>
          </cell>
          <cell r="RF132">
            <v>253.24803529620172</v>
          </cell>
          <cell r="RG132">
            <v>243.28144287705422</v>
          </cell>
          <cell r="RH132">
            <v>242.55544189572333</v>
          </cell>
          <cell r="RI132">
            <v>238.54969963908195</v>
          </cell>
          <cell r="RJ132">
            <v>231.99446270823481</v>
          </cell>
          <cell r="RK132">
            <v>231.02327718496321</v>
          </cell>
          <cell r="RL132">
            <v>232.60158633589745</v>
          </cell>
          <cell r="RM132">
            <v>236.31331942319869</v>
          </cell>
          <cell r="RN132">
            <v>232.17596295356751</v>
          </cell>
          <cell r="RO132">
            <v>238.62293658018115</v>
          </cell>
          <cell r="RP132">
            <v>233.03994657754896</v>
          </cell>
          <cell r="RQ132">
            <v>233.72030714631083</v>
          </cell>
          <cell r="RR132">
            <v>231.55504106163977</v>
          </cell>
          <cell r="RS132">
            <v>229.96824067115782</v>
          </cell>
          <cell r="RT132">
            <v>229.64345075845719</v>
          </cell>
          <cell r="RU132">
            <v>227.41556178212164</v>
          </cell>
          <cell r="RV132">
            <v>221.64258029460908</v>
          </cell>
          <cell r="RW132">
            <v>224.41709281682967</v>
          </cell>
          <cell r="RX132">
            <v>229.85254753232002</v>
          </cell>
          <cell r="RY132">
            <v>233.74471946001054</v>
          </cell>
          <cell r="RZ132">
            <v>239.28737607479096</v>
          </cell>
          <cell r="SA132">
            <v>243.0001705670357</v>
          </cell>
          <cell r="SB132">
            <v>243.85141733169556</v>
          </cell>
          <cell r="SC132">
            <v>250.37268930435181</v>
          </cell>
          <cell r="SD132">
            <v>256.99904036641124</v>
          </cell>
          <cell r="SE132">
            <v>264.13911142110823</v>
          </cell>
          <cell r="SF132">
            <v>266.06980701327325</v>
          </cell>
          <cell r="SG132">
            <v>265.34274462699886</v>
          </cell>
          <cell r="SH132">
            <v>265.3024112391472</v>
          </cell>
          <cell r="SI132">
            <v>262.326231777668</v>
          </cell>
          <cell r="SJ132">
            <v>255.02270436167717</v>
          </cell>
          <cell r="SK132">
            <v>250.30688219785691</v>
          </cell>
          <cell r="SL132">
            <v>249.49490741610529</v>
          </cell>
          <cell r="SM132">
            <v>249.35904758334158</v>
          </cell>
          <cell r="SN132">
            <v>249.51931972980501</v>
          </cell>
          <cell r="SO132">
            <v>249.45032840847969</v>
          </cell>
          <cell r="SP132">
            <v>250.07868013501167</v>
          </cell>
          <cell r="SQ132">
            <v>253.29049149394035</v>
          </cell>
          <cell r="SR132">
            <v>260.83071221232416</v>
          </cell>
          <cell r="TJ132" t="str">
            <v>UTILS</v>
          </cell>
        </row>
        <row r="133">
          <cell r="A133" t="str">
            <v>XS1797138960 Corp</v>
          </cell>
          <cell r="B133" t="str">
            <v>IBESM 2 5/8 PERP nc-24</v>
          </cell>
          <cell r="C133" t="str">
            <v>XS1797138960</v>
          </cell>
          <cell r="D133">
            <v>129.7586721060276</v>
          </cell>
          <cell r="E133">
            <v>126.60135900574922</v>
          </cell>
          <cell r="F133">
            <v>124.18664914494752</v>
          </cell>
          <cell r="G133">
            <v>126.72229439198972</v>
          </cell>
          <cell r="H133">
            <v>134.35421678316592</v>
          </cell>
          <cell r="I133">
            <v>139.67437431174517</v>
          </cell>
          <cell r="J133">
            <v>142.13406014263632</v>
          </cell>
          <cell r="K133">
            <v>145.42730061918496</v>
          </cell>
          <cell r="L133">
            <v>153.08620859241486</v>
          </cell>
          <cell r="M133">
            <v>159.59473119735719</v>
          </cell>
          <cell r="N133">
            <v>161.08593447232246</v>
          </cell>
          <cell r="O133">
            <v>164.89190100789068</v>
          </cell>
          <cell r="P133">
            <v>164.58206654727456</v>
          </cell>
          <cell r="Q133">
            <v>159.53976056724787</v>
          </cell>
          <cell r="R133">
            <v>160.87504714590312</v>
          </cell>
          <cell r="S133">
            <v>161.23285597461461</v>
          </cell>
          <cell r="T133">
            <v>161.39277053493262</v>
          </cell>
          <cell r="U133">
            <v>165.31267619472743</v>
          </cell>
          <cell r="V133">
            <v>171.13356619030236</v>
          </cell>
          <cell r="W133">
            <v>171.5143627370596</v>
          </cell>
          <cell r="X133">
            <v>186.90314076966047</v>
          </cell>
          <cell r="Y133">
            <v>193.14380648607016</v>
          </cell>
          <cell r="Z133">
            <v>195.92032303959132</v>
          </cell>
          <cell r="AA133">
            <v>196.8068493833542</v>
          </cell>
          <cell r="AB133">
            <v>199.4024625905156</v>
          </cell>
          <cell r="AC133">
            <v>199.70729972112179</v>
          </cell>
          <cell r="AD133">
            <v>203.27239495021104</v>
          </cell>
          <cell r="AE133">
            <v>202.34489050036669</v>
          </cell>
          <cell r="AF133">
            <v>200.645798296988</v>
          </cell>
          <cell r="AG133">
            <v>197.22462617218497</v>
          </cell>
          <cell r="AH133">
            <v>198.7488118252158</v>
          </cell>
          <cell r="AI133">
            <v>205.13440011191369</v>
          </cell>
          <cell r="AJ133">
            <v>206.30777319824696</v>
          </cell>
          <cell r="AK133">
            <v>206.61061139684915</v>
          </cell>
          <cell r="AL133">
            <v>211.70089174497127</v>
          </cell>
          <cell r="AM133">
            <v>214.13159306180478</v>
          </cell>
          <cell r="AN133">
            <v>212.08768508774043</v>
          </cell>
          <cell r="AO133">
            <v>210.48754001855849</v>
          </cell>
          <cell r="AP133">
            <v>207.03438498169186</v>
          </cell>
          <cell r="AQ133">
            <v>206.78851634520294</v>
          </cell>
          <cell r="AR133">
            <v>207.71002399903534</v>
          </cell>
          <cell r="AS133">
            <v>201.34842289638519</v>
          </cell>
          <cell r="AT133">
            <v>200.05611335581543</v>
          </cell>
          <cell r="AU133">
            <v>192.45117654669286</v>
          </cell>
          <cell r="AV133">
            <v>185.82371748751402</v>
          </cell>
          <cell r="AW133">
            <v>197.697373591125</v>
          </cell>
          <cell r="AX133">
            <v>193.46663400471209</v>
          </cell>
          <cell r="AY133">
            <v>193.19677818417551</v>
          </cell>
          <cell r="AZ133">
            <v>175.12643286824226</v>
          </cell>
          <cell r="BA133">
            <v>162.15436362844707</v>
          </cell>
          <cell r="BB133">
            <v>156.42742343705893</v>
          </cell>
          <cell r="BC133">
            <v>167.1536925703883</v>
          </cell>
          <cell r="BD133">
            <v>184.67333211922644</v>
          </cell>
          <cell r="BE133">
            <v>192.11635543602705</v>
          </cell>
          <cell r="BF133">
            <v>199.86421588343381</v>
          </cell>
          <cell r="BG133">
            <v>200.85868455541134</v>
          </cell>
          <cell r="BH133">
            <v>200.57083834683894</v>
          </cell>
          <cell r="BI133">
            <v>194.25321374827624</v>
          </cell>
          <cell r="BJ133">
            <v>191.05492254191637</v>
          </cell>
          <cell r="BK133">
            <v>204.77659128320218</v>
          </cell>
          <cell r="BL133">
            <v>212.85727390927076</v>
          </cell>
          <cell r="BM133">
            <v>212.94722584944964</v>
          </cell>
          <cell r="BN133">
            <v>213.66484243887663</v>
          </cell>
          <cell r="BO133">
            <v>221.62458967870472</v>
          </cell>
          <cell r="BP133">
            <v>225.79536130499841</v>
          </cell>
          <cell r="BQ133">
            <v>233.0624786054492</v>
          </cell>
          <cell r="BR133">
            <v>235.32726856595278</v>
          </cell>
          <cell r="BS133">
            <v>237.2942176578641</v>
          </cell>
          <cell r="BT133">
            <v>228.5289008204341</v>
          </cell>
          <cell r="BU133">
            <v>227.81728102701902</v>
          </cell>
          <cell r="BV133">
            <v>228.33000708603859</v>
          </cell>
          <cell r="BW133">
            <v>227.91123083120584</v>
          </cell>
          <cell r="BX133">
            <v>228.80475343698262</v>
          </cell>
          <cell r="BY133">
            <v>230.60179330855607</v>
          </cell>
          <cell r="BZ133">
            <v>234.11091844153404</v>
          </cell>
          <cell r="CA133">
            <v>232.64470181661844</v>
          </cell>
          <cell r="CB133">
            <v>218.56922211062908</v>
          </cell>
          <cell r="CC133">
            <v>213.63985578882694</v>
          </cell>
          <cell r="CD133">
            <v>211.80283727717401</v>
          </cell>
          <cell r="CE133">
            <v>209.08229081976413</v>
          </cell>
          <cell r="CF133">
            <v>219.74559359496831</v>
          </cell>
          <cell r="CG133">
            <v>224.89284350520373</v>
          </cell>
          <cell r="CH133">
            <v>228.66083033269643</v>
          </cell>
          <cell r="CI133">
            <v>231.57527319449187</v>
          </cell>
          <cell r="CJ133">
            <v>224.96680398935078</v>
          </cell>
          <cell r="CK133">
            <v>220.69808469486236</v>
          </cell>
          <cell r="CL133">
            <v>215.59481128871442</v>
          </cell>
          <cell r="CM133">
            <v>201.08956120187045</v>
          </cell>
          <cell r="CN133">
            <v>203.64819416695835</v>
          </cell>
          <cell r="CO133">
            <v>230.20200690776107</v>
          </cell>
          <cell r="CP133">
            <v>250.72004446256162</v>
          </cell>
          <cell r="CQ133">
            <v>263.69211370235683</v>
          </cell>
          <cell r="CR133">
            <v>283.26365695327524</v>
          </cell>
          <cell r="CS133">
            <v>293.49519041562081</v>
          </cell>
          <cell r="CT133">
            <v>292.80555887424947</v>
          </cell>
          <cell r="CU133">
            <v>297.71893374001979</v>
          </cell>
          <cell r="CV133">
            <v>311.77642305797337</v>
          </cell>
          <cell r="CW133">
            <v>330.3185163268447</v>
          </cell>
          <cell r="CX133">
            <v>328.77134295576809</v>
          </cell>
          <cell r="CY133">
            <v>341.63147200334072</v>
          </cell>
          <cell r="CZ133">
            <v>353.71601543337101</v>
          </cell>
          <cell r="DA133">
            <v>410.30178260189297</v>
          </cell>
          <cell r="DB133">
            <v>417.90971780902146</v>
          </cell>
          <cell r="DC133">
            <v>400.56598427653307</v>
          </cell>
          <cell r="DD133">
            <v>407.6911774047017</v>
          </cell>
          <cell r="DE133">
            <v>411.54112044435743</v>
          </cell>
          <cell r="DF133">
            <v>338.04938585221771</v>
          </cell>
          <cell r="DG133">
            <v>285.34054730540515</v>
          </cell>
          <cell r="DH133">
            <v>240.98124773919585</v>
          </cell>
          <cell r="DI133">
            <v>241.13116763949392</v>
          </cell>
          <cell r="DJ133">
            <v>206.72654945307968</v>
          </cell>
          <cell r="DK133">
            <v>207.13932891190052</v>
          </cell>
          <cell r="DL133">
            <v>213.873730833292</v>
          </cell>
          <cell r="DM133">
            <v>164.40016373491287</v>
          </cell>
          <cell r="DN133">
            <v>140.52991720944641</v>
          </cell>
          <cell r="DO133">
            <v>135.02685740250348</v>
          </cell>
          <cell r="DP133">
            <v>138.67790670776367</v>
          </cell>
          <cell r="DQ133">
            <v>153.64391062152384</v>
          </cell>
          <cell r="DR133">
            <v>150.12479082852605</v>
          </cell>
          <cell r="DS133">
            <v>131.4867488234639</v>
          </cell>
          <cell r="DT133">
            <v>118.45371215754747</v>
          </cell>
          <cell r="DU133">
            <v>114.69072266006469</v>
          </cell>
          <cell r="DV133">
            <v>108.72491009420156</v>
          </cell>
          <cell r="DW133">
            <v>101.1369642071128</v>
          </cell>
          <cell r="DX133">
            <v>103.51669275784492</v>
          </cell>
          <cell r="DY133">
            <v>106.36517086350918</v>
          </cell>
          <cell r="DZ133">
            <v>108.43406548762322</v>
          </cell>
          <cell r="EA133">
            <v>108.32812209141254</v>
          </cell>
          <cell r="EB133">
            <v>109.36356886947155</v>
          </cell>
          <cell r="EC133">
            <v>110.64088642001153</v>
          </cell>
          <cell r="ED133">
            <v>110.07918652689457</v>
          </cell>
          <cell r="EE133">
            <v>111.21457990515232</v>
          </cell>
          <cell r="EF133">
            <v>111.42246883356572</v>
          </cell>
          <cell r="EG133">
            <v>110.47897292768955</v>
          </cell>
          <cell r="EH133">
            <v>107.69046278214455</v>
          </cell>
          <cell r="EI133">
            <v>110.40501244354247</v>
          </cell>
          <cell r="EJ133">
            <v>115.18146046704054</v>
          </cell>
          <cell r="EK133">
            <v>123.96776609051228</v>
          </cell>
          <cell r="EL133">
            <v>125.09516374075413</v>
          </cell>
          <cell r="EM133">
            <v>122.82837484824658</v>
          </cell>
          <cell r="EN133">
            <v>120.4116660554409</v>
          </cell>
          <cell r="EO133">
            <v>122.37461728334426</v>
          </cell>
          <cell r="EP133">
            <v>125.30205320316553</v>
          </cell>
          <cell r="EQ133">
            <v>115.73916249614955</v>
          </cell>
          <cell r="ER133">
            <v>112.08511479288339</v>
          </cell>
          <cell r="ES133">
            <v>108.79587218034267</v>
          </cell>
          <cell r="ET133">
            <v>108.90981130456925</v>
          </cell>
          <cell r="EU133">
            <v>108.05127000886202</v>
          </cell>
          <cell r="EV133">
            <v>108.76089087027312</v>
          </cell>
          <cell r="EW133">
            <v>113.21850923913716</v>
          </cell>
          <cell r="EX133">
            <v>115.30139638727903</v>
          </cell>
          <cell r="EY133">
            <v>114.13202116495371</v>
          </cell>
          <cell r="EZ133">
            <v>112.62182803595066</v>
          </cell>
          <cell r="FA133">
            <v>114.2589533472061</v>
          </cell>
          <cell r="FB133">
            <v>113.44238962358236</v>
          </cell>
          <cell r="FC133">
            <v>116.98349766862393</v>
          </cell>
          <cell r="FD133">
            <v>116.28087306922674</v>
          </cell>
          <cell r="FE133">
            <v>114.9375907625556</v>
          </cell>
          <cell r="FF133">
            <v>114.38088819944858</v>
          </cell>
          <cell r="FG133">
            <v>111.14261835300923</v>
          </cell>
          <cell r="FH133">
            <v>110.7538260782361</v>
          </cell>
          <cell r="FI133">
            <v>109.86729973447324</v>
          </cell>
          <cell r="FJ133">
            <v>112.82272070235014</v>
          </cell>
          <cell r="FK133">
            <v>113.51435117572547</v>
          </cell>
          <cell r="FL133">
            <v>113.73923102617263</v>
          </cell>
          <cell r="FM133">
            <v>114.5947739238739</v>
          </cell>
          <cell r="FN133">
            <v>114.39488072347642</v>
          </cell>
          <cell r="FO133">
            <v>116.16793341100217</v>
          </cell>
          <cell r="FP133">
            <v>118.11389371687174</v>
          </cell>
          <cell r="FQ133">
            <v>118.61662511587144</v>
          </cell>
          <cell r="FR133">
            <v>119.64307669991254</v>
          </cell>
          <cell r="FS133">
            <v>123.75288090008497</v>
          </cell>
          <cell r="FT133">
            <v>126.38047701930999</v>
          </cell>
          <cell r="FU133">
            <v>124.43051884943247</v>
          </cell>
          <cell r="FV133">
            <v>127.19304287892579</v>
          </cell>
          <cell r="FW133">
            <v>128.57630382567646</v>
          </cell>
          <cell r="FX133">
            <v>130.89606441628933</v>
          </cell>
          <cell r="FY133">
            <v>135.72748306989672</v>
          </cell>
          <cell r="FZ133">
            <v>136.67897470378875</v>
          </cell>
          <cell r="GA133">
            <v>131.00600567650795</v>
          </cell>
          <cell r="GB133">
            <v>135.36867477518319</v>
          </cell>
          <cell r="GC133">
            <v>137.68043963778018</v>
          </cell>
          <cell r="GD133">
            <v>137.18970183080435</v>
          </cell>
          <cell r="GE133">
            <v>135.9123842802644</v>
          </cell>
          <cell r="GF133">
            <v>141.00366409438848</v>
          </cell>
          <cell r="GG133">
            <v>146.82655302196741</v>
          </cell>
          <cell r="GH133">
            <v>146.46374686324597</v>
          </cell>
          <cell r="GI133">
            <v>147.30529723691939</v>
          </cell>
          <cell r="GJ133">
            <v>143.46035152727367</v>
          </cell>
          <cell r="GK133">
            <v>202.8636133553982</v>
          </cell>
          <cell r="GL133">
            <v>132.33629492515325</v>
          </cell>
          <cell r="GM133">
            <v>132.04944818258286</v>
          </cell>
          <cell r="GN133">
            <v>129.38886968529224</v>
          </cell>
          <cell r="GO133">
            <v>127.08310161870718</v>
          </cell>
          <cell r="GP133">
            <v>126.92318705838919</v>
          </cell>
          <cell r="GQ133">
            <v>123.12921411484479</v>
          </cell>
          <cell r="GR133">
            <v>118.71457278406621</v>
          </cell>
          <cell r="GS133">
            <v>121.57704341375828</v>
          </cell>
          <cell r="GT133">
            <v>119.99189033460617</v>
          </cell>
          <cell r="GU133">
            <v>124.52147025561332</v>
          </cell>
          <cell r="GV133">
            <v>127.82170699417591</v>
          </cell>
          <cell r="GW133">
            <v>128.54332144761085</v>
          </cell>
          <cell r="GX133">
            <v>124.69337840795518</v>
          </cell>
          <cell r="GY133">
            <v>121.94684583449364</v>
          </cell>
          <cell r="GZ133">
            <v>115.87109200841189</v>
          </cell>
          <cell r="HA133">
            <v>117.09243946284056</v>
          </cell>
          <cell r="HB133">
            <v>121.69997773200274</v>
          </cell>
          <cell r="HC133">
            <v>126.9541705044508</v>
          </cell>
          <cell r="HD133">
            <v>130.64020111978056</v>
          </cell>
          <cell r="HE133">
            <v>133.21982287091018</v>
          </cell>
          <cell r="HF133">
            <v>137.31663401305673</v>
          </cell>
          <cell r="HG133">
            <v>139.22361514484882</v>
          </cell>
          <cell r="HH133">
            <v>140.22008274883029</v>
          </cell>
          <cell r="HI133">
            <v>143.43536487722398</v>
          </cell>
          <cell r="HJ133">
            <v>146.30583123493193</v>
          </cell>
          <cell r="HK133">
            <v>146.57468758946655</v>
          </cell>
          <cell r="HL133">
            <v>150.87039246600867</v>
          </cell>
          <cell r="HM133">
            <v>155.57787733536958</v>
          </cell>
          <cell r="HN133">
            <v>157.97459680813552</v>
          </cell>
          <cell r="HO133">
            <v>155.53390083128212</v>
          </cell>
          <cell r="HP133">
            <v>157.33194016885759</v>
          </cell>
          <cell r="HQ133">
            <v>161.82054198378324</v>
          </cell>
          <cell r="HR133">
            <v>153.63491542750597</v>
          </cell>
          <cell r="HS133">
            <v>145.93203095018862</v>
          </cell>
          <cell r="HT133">
            <v>147.7830419858694</v>
          </cell>
          <cell r="HU133">
            <v>148.38671945106984</v>
          </cell>
          <cell r="HV133">
            <v>150.51957989931105</v>
          </cell>
          <cell r="HW133">
            <v>151.41710036909581</v>
          </cell>
          <cell r="HX133">
            <v>148.23280168676376</v>
          </cell>
          <cell r="HY133">
            <v>147.8560030040145</v>
          </cell>
          <cell r="HZ133">
            <v>143.63225967961549</v>
          </cell>
          <cell r="IA133">
            <v>152.48852792322634</v>
          </cell>
          <cell r="IB133">
            <v>151.01331610429287</v>
          </cell>
          <cell r="IC133">
            <v>143.15751332867146</v>
          </cell>
          <cell r="ID133">
            <v>136.39212796121836</v>
          </cell>
          <cell r="IE133">
            <v>132.95696331238744</v>
          </cell>
          <cell r="IF133">
            <v>134.79797968804837</v>
          </cell>
          <cell r="IG133">
            <v>159.01204251819851</v>
          </cell>
          <cell r="IH133">
            <v>156.02263970625401</v>
          </cell>
          <cell r="II133">
            <v>152.40757117706536</v>
          </cell>
          <cell r="IJ133">
            <v>148.93942415016889</v>
          </cell>
          <cell r="IK133">
            <v>142.66777498769761</v>
          </cell>
          <cell r="IL133">
            <v>149.92889549213646</v>
          </cell>
          <cell r="IM133">
            <v>148.62059449553487</v>
          </cell>
          <cell r="IN133">
            <v>143.3684006550908</v>
          </cell>
          <cell r="IO133">
            <v>140.11513881862163</v>
          </cell>
          <cell r="IP133">
            <v>138.73687520188093</v>
          </cell>
          <cell r="IQ133">
            <v>136.84088819611071</v>
          </cell>
          <cell r="IR133">
            <v>133.0169312725067</v>
          </cell>
          <cell r="IS133">
            <v>133.42971073132753</v>
          </cell>
          <cell r="IT133">
            <v>132.32829919713737</v>
          </cell>
          <cell r="IU133">
            <v>133.52266106951237</v>
          </cell>
          <cell r="IV133">
            <v>142.65478192967177</v>
          </cell>
          <cell r="IW133">
            <v>153.12418830049037</v>
          </cell>
          <cell r="IX133">
            <v>157.64977035748959</v>
          </cell>
          <cell r="IY133">
            <v>168.60891506928206</v>
          </cell>
          <cell r="IZ133">
            <v>172.7177198034525</v>
          </cell>
          <cell r="JA133">
            <v>165.1947392064929</v>
          </cell>
          <cell r="JB133">
            <v>159.81361425179244</v>
          </cell>
          <cell r="JC133">
            <v>156.53336683326958</v>
          </cell>
          <cell r="JD133">
            <v>159.10199445837736</v>
          </cell>
          <cell r="JE133">
            <v>159.72566124361754</v>
          </cell>
          <cell r="JF133">
            <v>167.21066213250162</v>
          </cell>
          <cell r="JG133">
            <v>173.27642129856349</v>
          </cell>
          <cell r="JH133">
            <v>181.95978192383049</v>
          </cell>
          <cell r="JI133">
            <v>169.38250175482037</v>
          </cell>
          <cell r="JJ133">
            <v>159.13997416645287</v>
          </cell>
          <cell r="JK133">
            <v>156.9471457580924</v>
          </cell>
          <cell r="JL133">
            <v>156.76524294573068</v>
          </cell>
          <cell r="JM133">
            <v>147.1453826766014</v>
          </cell>
          <cell r="JN133">
            <v>144.33988160902263</v>
          </cell>
          <cell r="JO133">
            <v>141.63532660764457</v>
          </cell>
          <cell r="JP133">
            <v>156.92915537005663</v>
          </cell>
          <cell r="JQ133">
            <v>163.20480239653588</v>
          </cell>
          <cell r="JR133">
            <v>171.05960570615531</v>
          </cell>
          <cell r="JS133">
            <v>168.92474632591006</v>
          </cell>
          <cell r="JT133">
            <v>168.26709769660235</v>
          </cell>
          <cell r="JU133">
            <v>156.27650407075885</v>
          </cell>
          <cell r="JV133">
            <v>151.57201759940384</v>
          </cell>
          <cell r="JW133">
            <v>153.42902543109656</v>
          </cell>
          <cell r="JX133">
            <v>153.25311941474678</v>
          </cell>
          <cell r="JY133">
            <v>153.09720271843673</v>
          </cell>
          <cell r="JZ133">
            <v>168.3500533747673</v>
          </cell>
          <cell r="KA133">
            <v>171.8711720997691</v>
          </cell>
          <cell r="KB133">
            <v>161.15389816045763</v>
          </cell>
          <cell r="KC133">
            <v>146.62665982156994</v>
          </cell>
          <cell r="KD133">
            <v>146.80956209993363</v>
          </cell>
          <cell r="KE133">
            <v>150.4596119391918</v>
          </cell>
          <cell r="KF133">
            <v>155.48492699718477</v>
          </cell>
          <cell r="KG133">
            <v>155.44294942510129</v>
          </cell>
          <cell r="KH133">
            <v>170.05814077216388</v>
          </cell>
          <cell r="KI133">
            <v>178.22277854239942</v>
          </cell>
          <cell r="KJ133">
            <v>179.51508808296919</v>
          </cell>
          <cell r="KK133">
            <v>165.72745458555221</v>
          </cell>
          <cell r="KL133">
            <v>158.69920965957641</v>
          </cell>
          <cell r="KM133">
            <v>154.4524786171317</v>
          </cell>
          <cell r="KN133">
            <v>155.25504981672762</v>
          </cell>
          <cell r="KO133">
            <v>160.39230506694318</v>
          </cell>
          <cell r="KP133">
            <v>174.0070309460163</v>
          </cell>
          <cell r="KQ133">
            <v>185.47290492081643</v>
          </cell>
          <cell r="KR133">
            <v>187.76068259936571</v>
          </cell>
          <cell r="KS133">
            <v>188.75115340733529</v>
          </cell>
          <cell r="KT133">
            <v>186.42539602071048</v>
          </cell>
          <cell r="KU133">
            <v>179.92686807578801</v>
          </cell>
          <cell r="KV133">
            <v>183.88275451165438</v>
          </cell>
          <cell r="KW133">
            <v>188.69518331122399</v>
          </cell>
          <cell r="KX133">
            <v>188.37935205459593</v>
          </cell>
          <cell r="KY133">
            <v>200.96762634962795</v>
          </cell>
          <cell r="KZ133">
            <v>212.33555265623332</v>
          </cell>
          <cell r="LA133">
            <v>220.0754173756242</v>
          </cell>
          <cell r="LB133">
            <v>217.05003378760816</v>
          </cell>
          <cell r="LC133">
            <v>213.56389637267588</v>
          </cell>
          <cell r="LD133">
            <v>219.63465286874771</v>
          </cell>
          <cell r="LE133">
            <v>224.11026162564752</v>
          </cell>
          <cell r="LF133">
            <v>223.6125275566578</v>
          </cell>
          <cell r="LG133">
            <v>223.06382072156666</v>
          </cell>
          <cell r="LH133">
            <v>225.74039067488908</v>
          </cell>
          <cell r="LI133">
            <v>227.69334724277257</v>
          </cell>
          <cell r="LJ133">
            <v>208.28571641618012</v>
          </cell>
          <cell r="LK133">
            <v>207.09735133981704</v>
          </cell>
          <cell r="LL133">
            <v>207.32622905427218</v>
          </cell>
          <cell r="LM133">
            <v>209.99880114358663</v>
          </cell>
          <cell r="LN133">
            <v>218.58721249866485</v>
          </cell>
          <cell r="LO133">
            <v>217.68169630086422</v>
          </cell>
          <cell r="LP133">
            <v>219.71760854691269</v>
          </cell>
          <cell r="LQ133">
            <v>214.03564432561399</v>
          </cell>
          <cell r="LR133">
            <v>217.70868188291786</v>
          </cell>
          <cell r="LS133">
            <v>213.15111691385505</v>
          </cell>
          <cell r="LT133">
            <v>197.81231218135358</v>
          </cell>
          <cell r="LU133">
            <v>183.91573688971997</v>
          </cell>
          <cell r="LV133">
            <v>182.96724365383386</v>
          </cell>
          <cell r="LW133">
            <v>183.30406369650362</v>
          </cell>
          <cell r="LX133">
            <v>189.73262902128695</v>
          </cell>
          <cell r="LY133">
            <v>193.1867835241556</v>
          </cell>
          <cell r="LZ133">
            <v>196.60195885294675</v>
          </cell>
          <cell r="MA133">
            <v>195.65046721905469</v>
          </cell>
          <cell r="MB133">
            <v>195.64147202503682</v>
          </cell>
          <cell r="MC133">
            <v>194.61801883900168</v>
          </cell>
          <cell r="MD133">
            <v>194.988820725739</v>
          </cell>
          <cell r="ME133">
            <v>193.91939210361241</v>
          </cell>
          <cell r="MF133">
            <v>193.87141773551701</v>
          </cell>
          <cell r="MG133">
            <v>190.57218046295642</v>
          </cell>
          <cell r="MH133">
            <v>195.46456654268502</v>
          </cell>
          <cell r="MI133">
            <v>208.53858131468297</v>
          </cell>
          <cell r="MJ133">
            <v>214.47141150248052</v>
          </cell>
          <cell r="MK133">
            <v>211.77285329711438</v>
          </cell>
          <cell r="ML133">
            <v>212.71035240697861</v>
          </cell>
          <cell r="MM133">
            <v>213.03317992562054</v>
          </cell>
          <cell r="MN133">
            <v>212.5434415846467</v>
          </cell>
          <cell r="MO133">
            <v>210.2646591001153</v>
          </cell>
          <cell r="MP133">
            <v>214.7452651870251</v>
          </cell>
          <cell r="MQ133">
            <v>213.86373617327214</v>
          </cell>
          <cell r="MR133">
            <v>223.54656280052663</v>
          </cell>
          <cell r="MS133">
            <v>233.01350477135182</v>
          </cell>
          <cell r="MT133">
            <v>238.24770822376013</v>
          </cell>
          <cell r="MU133">
            <v>234.22585703176259</v>
          </cell>
          <cell r="MV133">
            <v>244.15655122750999</v>
          </cell>
          <cell r="MW133">
            <v>237.858915948987</v>
          </cell>
          <cell r="MX133">
            <v>234.03895688939093</v>
          </cell>
          <cell r="MY133">
            <v>228.14910373967885</v>
          </cell>
          <cell r="MZ133">
            <v>222.13031947571039</v>
          </cell>
          <cell r="NA133">
            <v>227.96820039331914</v>
          </cell>
          <cell r="NB133">
            <v>232.70466977673769</v>
          </cell>
          <cell r="NC133">
            <v>236.89043339306116</v>
          </cell>
          <cell r="ND133">
            <v>245.64275717246534</v>
          </cell>
          <cell r="NE133">
            <v>252.88388835686445</v>
          </cell>
          <cell r="NF133">
            <v>261.5922356321812</v>
          </cell>
          <cell r="NG133">
            <v>265.10735756117106</v>
          </cell>
          <cell r="NH133">
            <v>263.44624506586791</v>
          </cell>
          <cell r="NI133">
            <v>260.36788977974652</v>
          </cell>
          <cell r="NJ133">
            <v>256.31605460768935</v>
          </cell>
          <cell r="NK133">
            <v>256.28207276362178</v>
          </cell>
          <cell r="NL133">
            <v>255.33757739174365</v>
          </cell>
          <cell r="NM133">
            <v>244.0586035593152</v>
          </cell>
          <cell r="NN133">
            <v>246.7691553567052</v>
          </cell>
          <cell r="NO133">
            <v>256.25708611357214</v>
          </cell>
          <cell r="NP133">
            <v>264.09289956915376</v>
          </cell>
          <cell r="NQ133">
            <v>269.91279009872676</v>
          </cell>
          <cell r="NR133">
            <v>265.26427372348309</v>
          </cell>
          <cell r="NS133">
            <v>266.52460035198925</v>
          </cell>
          <cell r="NT133">
            <v>263.33130647563934</v>
          </cell>
          <cell r="NU133">
            <v>266.68751331031319</v>
          </cell>
          <cell r="NV133">
            <v>270.95823153680561</v>
          </cell>
          <cell r="NW133">
            <v>268.80038443851475</v>
          </cell>
          <cell r="NX133">
            <v>264.35975699168443</v>
          </cell>
          <cell r="NY133">
            <v>271.68884118425848</v>
          </cell>
          <cell r="NZ133">
            <v>289.71520999610425</v>
          </cell>
          <cell r="OA133">
            <v>294.22979792708156</v>
          </cell>
          <cell r="OB133">
            <v>283.08875040292742</v>
          </cell>
          <cell r="OC133">
            <v>270.05971160101893</v>
          </cell>
          <cell r="OD133">
            <v>275.49980504983665</v>
          </cell>
          <cell r="OE133">
            <v>292.72460212808846</v>
          </cell>
          <cell r="OF133">
            <v>293.54016638571022</v>
          </cell>
          <cell r="OG133">
            <v>295.51211280763152</v>
          </cell>
          <cell r="OH133">
            <v>316.00316478037837</v>
          </cell>
          <cell r="OI133">
            <v>320.24489849281309</v>
          </cell>
          <cell r="OJ133">
            <v>319.95505335223675</v>
          </cell>
          <cell r="OK133">
            <v>318.16500974267717</v>
          </cell>
          <cell r="OL133">
            <v>321.74309802979235</v>
          </cell>
          <cell r="OM133">
            <v>314.96971693432329</v>
          </cell>
          <cell r="ON133">
            <v>309.47565232139829</v>
          </cell>
          <cell r="OO133">
            <v>298.39157435935732</v>
          </cell>
          <cell r="OP133">
            <v>298.0047810165882</v>
          </cell>
          <cell r="OQ133">
            <v>305.23491807496549</v>
          </cell>
          <cell r="OR133">
            <v>304.26843445104356</v>
          </cell>
          <cell r="OS133">
            <v>318.79467332392926</v>
          </cell>
          <cell r="OT133">
            <v>316.75876107788088</v>
          </cell>
          <cell r="OU133">
            <v>302.83320127218963</v>
          </cell>
          <cell r="OV133">
            <v>306.48425057744981</v>
          </cell>
          <cell r="OW133">
            <v>307.32680041712518</v>
          </cell>
          <cell r="OX133">
            <v>315.01469290441275</v>
          </cell>
          <cell r="OY133">
            <v>322.35976855301857</v>
          </cell>
          <cell r="OZ133">
            <v>323.71604391771558</v>
          </cell>
          <cell r="PA133">
            <v>323.09137766647342</v>
          </cell>
          <cell r="PB133">
            <v>312.19320038080218</v>
          </cell>
          <cell r="PC133">
            <v>303.21899514895676</v>
          </cell>
          <cell r="PD133">
            <v>302.92315321236845</v>
          </cell>
          <cell r="PE133">
            <v>301.90469735634326</v>
          </cell>
          <cell r="PF133">
            <v>298.26064431309703</v>
          </cell>
          <cell r="PG133">
            <v>298.23965552705528</v>
          </cell>
          <cell r="PH133">
            <v>298.71440187799931</v>
          </cell>
          <cell r="PI133">
            <v>297.83287286424638</v>
          </cell>
          <cell r="PJ133">
            <v>296.49059002357723</v>
          </cell>
          <cell r="PK133">
            <v>293.28730148720746</v>
          </cell>
          <cell r="PL133">
            <v>293.84200511831045</v>
          </cell>
          <cell r="PM133">
            <v>293.83500885629655</v>
          </cell>
          <cell r="PN133">
            <v>300.56841131168602</v>
          </cell>
          <cell r="PO133">
            <v>314.94273135226962</v>
          </cell>
          <cell r="PP133">
            <v>316.40495011317734</v>
          </cell>
          <cell r="PQ133">
            <v>312.95279454231263</v>
          </cell>
          <cell r="PR133">
            <v>311.43860354930166</v>
          </cell>
          <cell r="PS133">
            <v>303.99657969850301</v>
          </cell>
          <cell r="PT133">
            <v>299.96473384648561</v>
          </cell>
          <cell r="PU133">
            <v>294.85546364432571</v>
          </cell>
          <cell r="PV133">
            <v>297.37411796933412</v>
          </cell>
          <cell r="PW133">
            <v>293.12538799488544</v>
          </cell>
          <cell r="PX133">
            <v>287.20555086511371</v>
          </cell>
          <cell r="PY133">
            <v>283.4825400077105</v>
          </cell>
          <cell r="PZ133">
            <v>280.31723117941618</v>
          </cell>
          <cell r="QA133">
            <v>282.78291380631924</v>
          </cell>
          <cell r="QB133">
            <v>282.41610978358983</v>
          </cell>
          <cell r="QC133">
            <v>284.69089440411329</v>
          </cell>
          <cell r="QD133">
            <v>294.22979792708156</v>
          </cell>
          <cell r="QE133">
            <v>281.14878689306971</v>
          </cell>
          <cell r="QF133">
            <v>270.67138479423522</v>
          </cell>
          <cell r="QG133">
            <v>261.21943481343982</v>
          </cell>
          <cell r="QH133">
            <v>252.92686539494991</v>
          </cell>
          <cell r="QI133">
            <v>246.33238871383668</v>
          </cell>
          <cell r="QJ133">
            <v>245.07605994933843</v>
          </cell>
          <cell r="QK133">
            <v>242.75430042672156</v>
          </cell>
          <cell r="QL133">
            <v>236.7355161627531</v>
          </cell>
          <cell r="QM133">
            <v>240.79334813082218</v>
          </cell>
          <cell r="QN133">
            <v>246.2884122097492</v>
          </cell>
          <cell r="QO133">
            <v>249.2688198276758</v>
          </cell>
          <cell r="QP133">
            <v>250.55813097023966</v>
          </cell>
          <cell r="QQ133">
            <v>255.27261210161447</v>
          </cell>
          <cell r="QR133">
            <v>259.46437251394985</v>
          </cell>
          <cell r="QS133">
            <v>262.51674168401956</v>
          </cell>
          <cell r="QT133">
            <v>265.5811044461131</v>
          </cell>
          <cell r="QU133">
            <v>271.80477924048898</v>
          </cell>
          <cell r="QV133">
            <v>260.70371035641432</v>
          </cell>
          <cell r="QW133">
            <v>259.49135809600352</v>
          </cell>
          <cell r="QX133">
            <v>254.94878511697056</v>
          </cell>
          <cell r="QY133">
            <v>241.91275005304814</v>
          </cell>
          <cell r="QZ133">
            <v>242.25656635773183</v>
          </cell>
          <cell r="RA133">
            <v>239.90182445704937</v>
          </cell>
          <cell r="RB133">
            <v>236.79648358887434</v>
          </cell>
          <cell r="RC133">
            <v>237.54408415836096</v>
          </cell>
          <cell r="RD133">
            <v>236.64856262058021</v>
          </cell>
          <cell r="RE133">
            <v>236.42068437212706</v>
          </cell>
          <cell r="RF133">
            <v>237.33219736593961</v>
          </cell>
          <cell r="RG133">
            <v>230.16102880167961</v>
          </cell>
          <cell r="RH133">
            <v>230.02010409539938</v>
          </cell>
          <cell r="RI133">
            <v>227.67035952472688</v>
          </cell>
          <cell r="RJ133">
            <v>221.32275094610452</v>
          </cell>
          <cell r="RK133">
            <v>221.97840064340832</v>
          </cell>
          <cell r="RL133">
            <v>223.55555799454453</v>
          </cell>
          <cell r="RM133">
            <v>227.83826981306078</v>
          </cell>
          <cell r="RN133">
            <v>225.32761121606828</v>
          </cell>
          <cell r="RO133">
            <v>229.95713773727419</v>
          </cell>
          <cell r="RP133">
            <v>226.23012901586293</v>
          </cell>
          <cell r="RQ133">
            <v>227.79129491096737</v>
          </cell>
          <cell r="RR133">
            <v>225.69341577279567</v>
          </cell>
          <cell r="RS133">
            <v>223.5625542565584</v>
          </cell>
          <cell r="RT133">
            <v>224.4091019602418</v>
          </cell>
          <cell r="RU133">
            <v>222.77697397899627</v>
          </cell>
          <cell r="RV133">
            <v>218.35833478420972</v>
          </cell>
          <cell r="RW133">
            <v>221.15783905577661</v>
          </cell>
          <cell r="RX133">
            <v>225.31062029403449</v>
          </cell>
          <cell r="RY133">
            <v>230.11905122959612</v>
          </cell>
          <cell r="RZ133">
            <v>235.47019220423698</v>
          </cell>
          <cell r="SA133">
            <v>239.91181911706923</v>
          </cell>
          <cell r="SB133">
            <v>241.47998127418757</v>
          </cell>
          <cell r="SC133">
            <v>246.86610355889798</v>
          </cell>
          <cell r="SD133">
            <v>254.19318881946802</v>
          </cell>
          <cell r="SE133">
            <v>261.0405303990841</v>
          </cell>
          <cell r="SF133">
            <v>262.34983086168768</v>
          </cell>
          <cell r="SG133">
            <v>262.04599319708348</v>
          </cell>
          <cell r="SH133">
            <v>261.76814164853096</v>
          </cell>
          <cell r="SI133">
            <v>259.31944994366171</v>
          </cell>
          <cell r="SJ133">
            <v>253.11276607131958</v>
          </cell>
          <cell r="SK133">
            <v>249.38076001989842</v>
          </cell>
          <cell r="SL133">
            <v>249.74256671261787</v>
          </cell>
          <cell r="SM133">
            <v>250.92493499296904</v>
          </cell>
          <cell r="SN133">
            <v>250.12136432737111</v>
          </cell>
          <cell r="SO133">
            <v>249.67160462647678</v>
          </cell>
          <cell r="SP133">
            <v>249.254827303648</v>
          </cell>
          <cell r="SQ133">
            <v>251.52361512815952</v>
          </cell>
          <cell r="SR133">
            <v>258.7937308266163</v>
          </cell>
          <cell r="TJ133" t="str">
            <v>UTILS</v>
          </cell>
        </row>
        <row r="134">
          <cell r="A134" t="str">
            <v>XS1890845875 Corp</v>
          </cell>
          <cell r="B134" t="str">
            <v>IBESM 3 1/4 PERP nc-24</v>
          </cell>
          <cell r="C134" t="str">
            <v>XS1890845875</v>
          </cell>
          <cell r="D134">
            <v>153.84528973388674</v>
          </cell>
          <cell r="E134">
            <v>149.73551132869721</v>
          </cell>
          <cell r="F134">
            <v>149.60088808429242</v>
          </cell>
          <cell r="G134">
            <v>154.19961811316011</v>
          </cell>
          <cell r="H134">
            <v>161.01263126599787</v>
          </cell>
          <cell r="I134">
            <v>165.67921141004564</v>
          </cell>
          <cell r="J134">
            <v>168.63769182908536</v>
          </cell>
          <cell r="K134">
            <v>173.56167161643506</v>
          </cell>
          <cell r="L134">
            <v>180.94010239577293</v>
          </cell>
          <cell r="M134">
            <v>185.66699375331402</v>
          </cell>
          <cell r="N134">
            <v>185.73592085444926</v>
          </cell>
          <cell r="O134">
            <v>186.49734992480279</v>
          </cell>
          <cell r="P134">
            <v>187.18769792211054</v>
          </cell>
          <cell r="Q134">
            <v>180.68916466820241</v>
          </cell>
          <cell r="R134">
            <v>180.98856676375866</v>
          </cell>
          <cell r="S134">
            <v>180.90671583116054</v>
          </cell>
          <cell r="T134">
            <v>182.58681392133235</v>
          </cell>
          <cell r="U134">
            <v>187.53664137160777</v>
          </cell>
          <cell r="V134">
            <v>191.01961395084859</v>
          </cell>
          <cell r="W134">
            <v>190.43804153501986</v>
          </cell>
          <cell r="X134">
            <v>202.82768796408178</v>
          </cell>
          <cell r="Y134">
            <v>209.65039399051665</v>
          </cell>
          <cell r="Z134">
            <v>213.32399308383464</v>
          </cell>
          <cell r="AA134">
            <v>212.7693453168869</v>
          </cell>
          <cell r="AB134">
            <v>214.12957857835295</v>
          </cell>
          <cell r="AC134">
            <v>214.96747365152837</v>
          </cell>
          <cell r="AD134">
            <v>220.73473344182966</v>
          </cell>
          <cell r="AE134">
            <v>219.48973767757417</v>
          </cell>
          <cell r="AF134">
            <v>218.24689588522909</v>
          </cell>
          <cell r="AG134">
            <v>214.25450894916057</v>
          </cell>
          <cell r="AH134">
            <v>215.92491416573526</v>
          </cell>
          <cell r="AI134">
            <v>222.68515500676631</v>
          </cell>
          <cell r="AJ134">
            <v>223.59197718107703</v>
          </cell>
          <cell r="AK134">
            <v>222.44821809661389</v>
          </cell>
          <cell r="AL134">
            <v>227.72544927728177</v>
          </cell>
          <cell r="AM134">
            <v>229.16107155561448</v>
          </cell>
          <cell r="AN134">
            <v>226.44060503268241</v>
          </cell>
          <cell r="AO134">
            <v>224.46648977673053</v>
          </cell>
          <cell r="AP134">
            <v>222.53114601516722</v>
          </cell>
          <cell r="AQ134">
            <v>222.20697324264052</v>
          </cell>
          <cell r="AR134">
            <v>222.54191587471959</v>
          </cell>
          <cell r="AS134">
            <v>215.27118369090559</v>
          </cell>
          <cell r="AT134">
            <v>214.36866946041582</v>
          </cell>
          <cell r="AU134">
            <v>207.80444006323813</v>
          </cell>
          <cell r="AV134">
            <v>202.48305245840547</v>
          </cell>
          <cell r="AW134">
            <v>211.997146386981</v>
          </cell>
          <cell r="AX134">
            <v>208.86527122914791</v>
          </cell>
          <cell r="AY134">
            <v>209.64500906074045</v>
          </cell>
          <cell r="AZ134">
            <v>189.23504822301865</v>
          </cell>
          <cell r="BA134">
            <v>180.50176911199091</v>
          </cell>
          <cell r="BB134">
            <v>175.84165088367462</v>
          </cell>
          <cell r="BC134">
            <v>186.15271441912651</v>
          </cell>
          <cell r="BD134">
            <v>202.54120969998834</v>
          </cell>
          <cell r="BE134">
            <v>208.73495592856406</v>
          </cell>
          <cell r="BF134">
            <v>217.14729322493076</v>
          </cell>
          <cell r="BG134">
            <v>217.15806308448313</v>
          </cell>
          <cell r="BH134">
            <v>217.7073259216547</v>
          </cell>
          <cell r="BI134">
            <v>212.2383912409544</v>
          </cell>
          <cell r="BJ134">
            <v>210.51521371257306</v>
          </cell>
          <cell r="BK134">
            <v>226.38460176301001</v>
          </cell>
          <cell r="BL134">
            <v>236.30256542479992</v>
          </cell>
          <cell r="BM134">
            <v>237.96004680991172</v>
          </cell>
          <cell r="BN134">
            <v>241.4731749958992</v>
          </cell>
          <cell r="BO134">
            <v>248.62113078081606</v>
          </cell>
          <cell r="BP134">
            <v>255.86278434383871</v>
          </cell>
          <cell r="BQ134">
            <v>261.87021200215815</v>
          </cell>
          <cell r="BR134">
            <v>265.534118221879</v>
          </cell>
          <cell r="BS134">
            <v>263.71185798561572</v>
          </cell>
          <cell r="BT134">
            <v>255.38029463589191</v>
          </cell>
          <cell r="BU134">
            <v>253.42664211308957</v>
          </cell>
          <cell r="BV134">
            <v>253.35125309622291</v>
          </cell>
          <cell r="BW134">
            <v>254.34208017504216</v>
          </cell>
          <cell r="BX134">
            <v>255.98986868655683</v>
          </cell>
          <cell r="BY134">
            <v>258.93542527413365</v>
          </cell>
          <cell r="BZ134">
            <v>264.13511346602439</v>
          </cell>
          <cell r="CA134">
            <v>261.51157567906381</v>
          </cell>
          <cell r="CB134">
            <v>246.29484111750125</v>
          </cell>
          <cell r="CC134">
            <v>241.40747885262968</v>
          </cell>
          <cell r="CD134">
            <v>238.20129166388512</v>
          </cell>
          <cell r="CE134">
            <v>237.13507556819914</v>
          </cell>
          <cell r="CF134">
            <v>244.74398134195803</v>
          </cell>
          <cell r="CG134">
            <v>247.83062308967115</v>
          </cell>
          <cell r="CH134">
            <v>252.18595429265497</v>
          </cell>
          <cell r="CI134">
            <v>253.68619572830198</v>
          </cell>
          <cell r="CJ134">
            <v>243.74130741763116</v>
          </cell>
          <cell r="CK134">
            <v>235.97516169440746</v>
          </cell>
          <cell r="CL134">
            <v>232.92082952535151</v>
          </cell>
          <cell r="CM134">
            <v>215.3056472414732</v>
          </cell>
          <cell r="CN134">
            <v>214.60345239865779</v>
          </cell>
          <cell r="CO134">
            <v>243.5323721423149</v>
          </cell>
          <cell r="CP134">
            <v>263.71939688730237</v>
          </cell>
          <cell r="CQ134">
            <v>279.94095934510233</v>
          </cell>
          <cell r="CR134">
            <v>305.19089506566525</v>
          </cell>
          <cell r="CS134">
            <v>317.80993950319288</v>
          </cell>
          <cell r="CT134">
            <v>322.26543040001388</v>
          </cell>
          <cell r="CU134">
            <v>331.79998706173899</v>
          </cell>
          <cell r="CV134">
            <v>352.13240491068365</v>
          </cell>
          <cell r="CW134">
            <v>370.65440936887262</v>
          </cell>
          <cell r="CX134">
            <v>369.60111710464952</v>
          </cell>
          <cell r="CY134">
            <v>381.8830649381876</v>
          </cell>
          <cell r="CZ134">
            <v>394.05192924642563</v>
          </cell>
          <cell r="DA134">
            <v>446.10804539287091</v>
          </cell>
          <cell r="DB134">
            <v>454.14343760490419</v>
          </cell>
          <cell r="DC134">
            <v>431.34256794655323</v>
          </cell>
          <cell r="DD134">
            <v>441.73871337246891</v>
          </cell>
          <cell r="DE134">
            <v>454.10789706838131</v>
          </cell>
          <cell r="DF134">
            <v>381.41026810383801</v>
          </cell>
          <cell r="DG134">
            <v>337.03736976206301</v>
          </cell>
          <cell r="DH134">
            <v>287.17830496430395</v>
          </cell>
          <cell r="DI134">
            <v>287.08245321428774</v>
          </cell>
          <cell r="DJ134">
            <v>249.76704383718968</v>
          </cell>
          <cell r="DK134">
            <v>248.27111034536361</v>
          </cell>
          <cell r="DL134">
            <v>256.39050746190549</v>
          </cell>
          <cell r="DM134">
            <v>196.89995726644992</v>
          </cell>
          <cell r="DN134">
            <v>170.93921081542967</v>
          </cell>
          <cell r="DO134">
            <v>165.67921141004564</v>
          </cell>
          <cell r="DP134">
            <v>170.66027145302297</v>
          </cell>
          <cell r="DQ134">
            <v>184.43384483456612</v>
          </cell>
          <cell r="DR134">
            <v>180.79901723563671</v>
          </cell>
          <cell r="DS134">
            <v>160.56999003839493</v>
          </cell>
          <cell r="DT134">
            <v>146.16637987303733</v>
          </cell>
          <cell r="DU134">
            <v>140.98284647047521</v>
          </cell>
          <cell r="DV134">
            <v>134.14506264066696</v>
          </cell>
          <cell r="DW134">
            <v>126.24860161685945</v>
          </cell>
          <cell r="DX134">
            <v>129.17046451342105</v>
          </cell>
          <cell r="DY134">
            <v>129.93512454164028</v>
          </cell>
          <cell r="DZ134">
            <v>132.6545140786171</v>
          </cell>
          <cell r="EA134">
            <v>132.49188919937612</v>
          </cell>
          <cell r="EB134">
            <v>134.09336731481551</v>
          </cell>
          <cell r="EC134">
            <v>135.81977580106258</v>
          </cell>
          <cell r="ED134">
            <v>135.640996132493</v>
          </cell>
          <cell r="EE134">
            <v>136.89460778439044</v>
          </cell>
          <cell r="EF134">
            <v>138.09006219470501</v>
          </cell>
          <cell r="EG134">
            <v>136.41750300621987</v>
          </cell>
          <cell r="EH134">
            <v>135.37605758750439</v>
          </cell>
          <cell r="EI134">
            <v>137.24785917770862</v>
          </cell>
          <cell r="EJ134">
            <v>142.37215835273264</v>
          </cell>
          <cell r="EK134">
            <v>150.41724343836307</v>
          </cell>
          <cell r="EL134">
            <v>150.50663327264786</v>
          </cell>
          <cell r="EM134">
            <v>147.30690799963472</v>
          </cell>
          <cell r="EN134">
            <v>144.46366507780553</v>
          </cell>
          <cell r="EO134">
            <v>145.5761915695667</v>
          </cell>
          <cell r="EP134">
            <v>148.60790703356267</v>
          </cell>
          <cell r="EQ134">
            <v>139.522453515172</v>
          </cell>
          <cell r="ER134">
            <v>135.92208946681023</v>
          </cell>
          <cell r="ES134">
            <v>132.18925614595412</v>
          </cell>
          <cell r="ET134">
            <v>131.67984178912639</v>
          </cell>
          <cell r="EU134">
            <v>129.89850701916217</v>
          </cell>
          <cell r="EV134">
            <v>130.90979683113099</v>
          </cell>
          <cell r="EW134">
            <v>134.84941145539284</v>
          </cell>
          <cell r="EX134">
            <v>138.09975506830216</v>
          </cell>
          <cell r="EY134">
            <v>135.82623771679403</v>
          </cell>
          <cell r="EZ134">
            <v>135.7023843319416</v>
          </cell>
          <cell r="FA134">
            <v>137.54833825922012</v>
          </cell>
          <cell r="FB134">
            <v>138.0060572901964</v>
          </cell>
          <cell r="FC134">
            <v>141.31348115873337</v>
          </cell>
          <cell r="FD134">
            <v>140.15356728494166</v>
          </cell>
          <cell r="FE134">
            <v>138.20637667787074</v>
          </cell>
          <cell r="FF134">
            <v>138.4023881217241</v>
          </cell>
          <cell r="FG134">
            <v>134.96034100878239</v>
          </cell>
          <cell r="FH134">
            <v>134.75248271942138</v>
          </cell>
          <cell r="FI134">
            <v>132.83113977527617</v>
          </cell>
          <cell r="FJ134">
            <v>137.17354714679718</v>
          </cell>
          <cell r="FK134">
            <v>137.281245742321</v>
          </cell>
          <cell r="FL134">
            <v>137.50956676483156</v>
          </cell>
          <cell r="FM134">
            <v>137.91343649804594</v>
          </cell>
          <cell r="FN134">
            <v>138.57901381838323</v>
          </cell>
          <cell r="FO134">
            <v>141.18639681601525</v>
          </cell>
          <cell r="FP134">
            <v>144.19441858899594</v>
          </cell>
          <cell r="FQ134">
            <v>144.12764545977114</v>
          </cell>
          <cell r="FR134">
            <v>145.8895944825411</v>
          </cell>
          <cell r="FS134">
            <v>149.58042535114288</v>
          </cell>
          <cell r="FT134">
            <v>153.31218168604374</v>
          </cell>
          <cell r="FU134">
            <v>151.68593289363383</v>
          </cell>
          <cell r="FV134">
            <v>153.61804569733144</v>
          </cell>
          <cell r="FW134">
            <v>155.68801270329951</v>
          </cell>
          <cell r="FX134">
            <v>158.23723845934867</v>
          </cell>
          <cell r="FY134">
            <v>163.49508389282227</v>
          </cell>
          <cell r="FZ134">
            <v>165.3582695953846</v>
          </cell>
          <cell r="GA134">
            <v>158.92650947070123</v>
          </cell>
          <cell r="GB134">
            <v>163.77294626927377</v>
          </cell>
          <cell r="GC134">
            <v>166.35663557589055</v>
          </cell>
          <cell r="GD134">
            <v>165.78152507579327</v>
          </cell>
          <cell r="GE134">
            <v>164.96086177790167</v>
          </cell>
          <cell r="GF134">
            <v>169.16433796119691</v>
          </cell>
          <cell r="GG134">
            <v>175.61548383307459</v>
          </cell>
          <cell r="GH134">
            <v>175.93534866178038</v>
          </cell>
          <cell r="GI134">
            <v>175.29131106054783</v>
          </cell>
          <cell r="GJ134">
            <v>170.82828126204012</v>
          </cell>
          <cell r="GK134">
            <v>167.47239302551748</v>
          </cell>
          <cell r="GL134">
            <v>167.51008753395081</v>
          </cell>
          <cell r="GM134">
            <v>166.53649223041535</v>
          </cell>
          <cell r="GN134">
            <v>163.85156624400616</v>
          </cell>
          <cell r="GO134">
            <v>160.82308173787592</v>
          </cell>
          <cell r="GP134">
            <v>160.2188926169872</v>
          </cell>
          <cell r="GQ134">
            <v>157.29164479064943</v>
          </cell>
          <cell r="GR134">
            <v>152.04780017459393</v>
          </cell>
          <cell r="GS134">
            <v>154.68103083515166</v>
          </cell>
          <cell r="GT134">
            <v>153.40049453437328</v>
          </cell>
          <cell r="GU134">
            <v>158.48602221500875</v>
          </cell>
          <cell r="GV134">
            <v>162.20054677462576</v>
          </cell>
          <cell r="GW134">
            <v>163.49185293495657</v>
          </cell>
          <cell r="GX134">
            <v>157.20010098445414</v>
          </cell>
          <cell r="GY134">
            <v>155.26691119480134</v>
          </cell>
          <cell r="GZ134">
            <v>152.25458147799969</v>
          </cell>
          <cell r="HA134">
            <v>154.71441739976407</v>
          </cell>
          <cell r="HB134">
            <v>158.05630481886865</v>
          </cell>
          <cell r="HC134">
            <v>161.21725859749318</v>
          </cell>
          <cell r="HD134">
            <v>159.7148631899357</v>
          </cell>
          <cell r="HE134">
            <v>160.55922017884254</v>
          </cell>
          <cell r="HF134">
            <v>164.98670944082738</v>
          </cell>
          <cell r="HG134">
            <v>166.80250776135921</v>
          </cell>
          <cell r="HH134">
            <v>168.31567302846906</v>
          </cell>
          <cell r="HI134">
            <v>172.34467748701573</v>
          </cell>
          <cell r="HJ134">
            <v>175.24930860829355</v>
          </cell>
          <cell r="HK134">
            <v>175.82011116456985</v>
          </cell>
          <cell r="HL134">
            <v>181.77045856726167</v>
          </cell>
          <cell r="HM134">
            <v>186.58027784335613</v>
          </cell>
          <cell r="HN134">
            <v>189.2985903943777</v>
          </cell>
          <cell r="HO134">
            <v>186.98522456252576</v>
          </cell>
          <cell r="HP134">
            <v>187.96528178179264</v>
          </cell>
          <cell r="HQ134">
            <v>191.92428215324881</v>
          </cell>
          <cell r="HR134">
            <v>182.06878367686272</v>
          </cell>
          <cell r="HS134">
            <v>178.30579474925995</v>
          </cell>
          <cell r="HT134">
            <v>181.73814898860456</v>
          </cell>
          <cell r="HU134">
            <v>182.5932758370638</v>
          </cell>
          <cell r="HV134">
            <v>185.0541887447834</v>
          </cell>
          <cell r="HW134">
            <v>185.75746057355406</v>
          </cell>
          <cell r="HX134">
            <v>183.04345596635341</v>
          </cell>
          <cell r="HY134">
            <v>181.70799338185788</v>
          </cell>
          <cell r="HZ134">
            <v>179.85342356693747</v>
          </cell>
          <cell r="IA134">
            <v>188.06974941945077</v>
          </cell>
          <cell r="IB134">
            <v>187.13815656816959</v>
          </cell>
          <cell r="IC134">
            <v>178.09147454416751</v>
          </cell>
          <cell r="ID134">
            <v>171.62525086891651</v>
          </cell>
          <cell r="IE134">
            <v>166.54510811805724</v>
          </cell>
          <cell r="IF134">
            <v>170.21763022542001</v>
          </cell>
          <cell r="IG134">
            <v>192.2872264201641</v>
          </cell>
          <cell r="IH134">
            <v>190.90114549577237</v>
          </cell>
          <cell r="II134">
            <v>186.39826721692086</v>
          </cell>
          <cell r="IJ134">
            <v>184.69447543573378</v>
          </cell>
          <cell r="IK134">
            <v>178.90782989823819</v>
          </cell>
          <cell r="IL134">
            <v>185.21681362402438</v>
          </cell>
          <cell r="IM134">
            <v>185.81130987131596</v>
          </cell>
          <cell r="IN134">
            <v>180.45545871591568</v>
          </cell>
          <cell r="IO134">
            <v>177.74576205253601</v>
          </cell>
          <cell r="IP134">
            <v>175.45716689765453</v>
          </cell>
          <cell r="IQ134">
            <v>174.28325220644473</v>
          </cell>
          <cell r="IR134">
            <v>170.40394879567626</v>
          </cell>
          <cell r="IS134">
            <v>168.93278598082065</v>
          </cell>
          <cell r="IT134">
            <v>168.26936263239386</v>
          </cell>
          <cell r="IU134">
            <v>167.98288436830043</v>
          </cell>
          <cell r="IV134">
            <v>176.27890718150138</v>
          </cell>
          <cell r="IW134">
            <v>185.94270215785505</v>
          </cell>
          <cell r="IX134">
            <v>189.4159818634987</v>
          </cell>
          <cell r="IY134">
            <v>200.11476034283638</v>
          </cell>
          <cell r="IZ134">
            <v>203.67096796703339</v>
          </cell>
          <cell r="JA134">
            <v>193.59253339791297</v>
          </cell>
          <cell r="JB134">
            <v>186.31103135454654</v>
          </cell>
          <cell r="JC134">
            <v>182.07524559259414</v>
          </cell>
          <cell r="JD134">
            <v>184.48338618850707</v>
          </cell>
          <cell r="JE134">
            <v>186.78382818889617</v>
          </cell>
          <cell r="JF134">
            <v>194.84937600767611</v>
          </cell>
          <cell r="JG134">
            <v>201.41899033463</v>
          </cell>
          <cell r="JH134">
            <v>205.77539852356912</v>
          </cell>
          <cell r="JI134">
            <v>191.39332807731628</v>
          </cell>
          <cell r="JJ134">
            <v>181.25996722447871</v>
          </cell>
          <cell r="JK134">
            <v>177.79207244861126</v>
          </cell>
          <cell r="JL134">
            <v>178.05916496551035</v>
          </cell>
          <cell r="JM134">
            <v>167.76964114916322</v>
          </cell>
          <cell r="JN134">
            <v>165.78906397747991</v>
          </cell>
          <cell r="JO134">
            <v>166.51064456748963</v>
          </cell>
          <cell r="JP134">
            <v>176.35860414218902</v>
          </cell>
          <cell r="JQ134">
            <v>183.71334123051165</v>
          </cell>
          <cell r="JR134">
            <v>188.02774696719646</v>
          </cell>
          <cell r="JS134">
            <v>186.39719023096563</v>
          </cell>
          <cell r="JT134">
            <v>183.96966388785839</v>
          </cell>
          <cell r="JU134">
            <v>174.61927182447911</v>
          </cell>
          <cell r="JV134">
            <v>170.20255242204667</v>
          </cell>
          <cell r="JW134">
            <v>169.64359671127795</v>
          </cell>
          <cell r="JX134">
            <v>169.19126261007787</v>
          </cell>
          <cell r="JY134">
            <v>171.24938277053835</v>
          </cell>
          <cell r="JZ134">
            <v>185.69391840219495</v>
          </cell>
          <cell r="KA134">
            <v>189.52368045902253</v>
          </cell>
          <cell r="KB134">
            <v>182.38757151961326</v>
          </cell>
          <cell r="KC134">
            <v>173.07379697871207</v>
          </cell>
          <cell r="KD134">
            <v>174.52988199019433</v>
          </cell>
          <cell r="KE134">
            <v>178.89059812295437</v>
          </cell>
          <cell r="KF134">
            <v>183.53671553385257</v>
          </cell>
          <cell r="KG134">
            <v>186.04393883764743</v>
          </cell>
          <cell r="KH134">
            <v>197.85524380874634</v>
          </cell>
          <cell r="KI134">
            <v>207.19163505470752</v>
          </cell>
          <cell r="KJ134">
            <v>210.36766663670542</v>
          </cell>
          <cell r="KK134">
            <v>208.00260547900197</v>
          </cell>
          <cell r="KL134">
            <v>201.22297889077663</v>
          </cell>
          <cell r="KM134">
            <v>198.38404391276836</v>
          </cell>
          <cell r="KN134">
            <v>196.82241427767275</v>
          </cell>
          <cell r="KO134">
            <v>200.35062026703358</v>
          </cell>
          <cell r="KP134">
            <v>217.09021296930314</v>
          </cell>
          <cell r="KQ134">
            <v>223.89891817831995</v>
          </cell>
          <cell r="KR134">
            <v>226.90478597939014</v>
          </cell>
          <cell r="KS134">
            <v>228.32102251052856</v>
          </cell>
          <cell r="KT134">
            <v>224.96405728805067</v>
          </cell>
          <cell r="KU134">
            <v>215.91414430618286</v>
          </cell>
          <cell r="KV134">
            <v>221.36046228182317</v>
          </cell>
          <cell r="KW134">
            <v>228.28225101613998</v>
          </cell>
          <cell r="KX134">
            <v>228.65919610047339</v>
          </cell>
          <cell r="KY134">
            <v>236.40703306245805</v>
          </cell>
          <cell r="KZ134">
            <v>247.88447238743305</v>
          </cell>
          <cell r="LA134">
            <v>255.73246904325484</v>
          </cell>
          <cell r="LB134">
            <v>252.95384527873995</v>
          </cell>
          <cell r="LC134">
            <v>249.40409957027435</v>
          </cell>
          <cell r="LD134">
            <v>252.57151526463031</v>
          </cell>
          <cell r="LE134">
            <v>252.61674867475031</v>
          </cell>
          <cell r="LF134">
            <v>251.5322238178253</v>
          </cell>
          <cell r="LG134">
            <v>251.29097896385193</v>
          </cell>
          <cell r="LH134">
            <v>252.61997963261607</v>
          </cell>
          <cell r="LI134">
            <v>239.74030459392071</v>
          </cell>
          <cell r="LJ134">
            <v>234.30583346378802</v>
          </cell>
          <cell r="LK134">
            <v>233.81472786819936</v>
          </cell>
          <cell r="LL134">
            <v>233.0716075590849</v>
          </cell>
          <cell r="LM134">
            <v>234.34783591604233</v>
          </cell>
          <cell r="LN134">
            <v>240.67082045924664</v>
          </cell>
          <cell r="LO134">
            <v>237.97727858519556</v>
          </cell>
          <cell r="LP134">
            <v>241.14254030764104</v>
          </cell>
          <cell r="LQ134">
            <v>235.07480143582819</v>
          </cell>
          <cell r="LR134">
            <v>239.23627516686915</v>
          </cell>
          <cell r="LS134">
            <v>232.9854486826658</v>
          </cell>
          <cell r="LT134">
            <v>218.49567964088916</v>
          </cell>
          <cell r="LU134">
            <v>205.81632398986818</v>
          </cell>
          <cell r="LV134">
            <v>205.09366641390324</v>
          </cell>
          <cell r="LW134">
            <v>205.52984572577475</v>
          </cell>
          <cell r="LX134">
            <v>209.04835884153843</v>
          </cell>
          <cell r="LY134">
            <v>213.35737964844702</v>
          </cell>
          <cell r="LZ134">
            <v>216.38909511244296</v>
          </cell>
          <cell r="MA134">
            <v>215.39288310384751</v>
          </cell>
          <cell r="MB134">
            <v>217.5307002249956</v>
          </cell>
          <cell r="MC134">
            <v>215.27226067686078</v>
          </cell>
          <cell r="MD134">
            <v>216.10046287643908</v>
          </cell>
          <cell r="ME134">
            <v>212.18669591510297</v>
          </cell>
          <cell r="MF134">
            <v>213.63739599680903</v>
          </cell>
          <cell r="MG134">
            <v>210.08334234452249</v>
          </cell>
          <cell r="MH134">
            <v>217.33361179518701</v>
          </cell>
          <cell r="MI134">
            <v>232.66235289609432</v>
          </cell>
          <cell r="MJ134">
            <v>238.84102132129669</v>
          </cell>
          <cell r="MK134">
            <v>236.4145719641447</v>
          </cell>
          <cell r="ML134">
            <v>236.41564895009992</v>
          </cell>
          <cell r="MM134">
            <v>235.69729931795595</v>
          </cell>
          <cell r="MN134">
            <v>235.06941650605199</v>
          </cell>
          <cell r="MO134">
            <v>234.52876955652238</v>
          </cell>
          <cell r="MP134">
            <v>238.38868722009661</v>
          </cell>
          <cell r="MQ134">
            <v>238.79578791117669</v>
          </cell>
          <cell r="MR134">
            <v>247.94262962901593</v>
          </cell>
          <cell r="MS134">
            <v>254.2903848491907</v>
          </cell>
          <cell r="MT134">
            <v>260.86430711996559</v>
          </cell>
          <cell r="MU134">
            <v>260.36997056651114</v>
          </cell>
          <cell r="MV134">
            <v>267.97672236835956</v>
          </cell>
          <cell r="MW134">
            <v>263.56000296592714</v>
          </cell>
          <cell r="MX134">
            <v>259.18636300170419</v>
          </cell>
          <cell r="MY134">
            <v>251.2425145958662</v>
          </cell>
          <cell r="MZ134">
            <v>243.86623778843878</v>
          </cell>
          <cell r="NA134">
            <v>252.02979132914544</v>
          </cell>
          <cell r="NB134">
            <v>259.66131380796429</v>
          </cell>
          <cell r="NC134">
            <v>261.13786155259612</v>
          </cell>
          <cell r="ND134">
            <v>266.85773396086694</v>
          </cell>
          <cell r="NE134">
            <v>271.91526000666619</v>
          </cell>
          <cell r="NF134">
            <v>282.46110648036</v>
          </cell>
          <cell r="NG134">
            <v>291.17823080205915</v>
          </cell>
          <cell r="NH134">
            <v>288.16805505716803</v>
          </cell>
          <cell r="NI134">
            <v>284.49660993576055</v>
          </cell>
          <cell r="NJ134">
            <v>279.66094299674035</v>
          </cell>
          <cell r="NK134">
            <v>281.01256037056447</v>
          </cell>
          <cell r="NL134">
            <v>281.63936619651321</v>
          </cell>
          <cell r="NM134">
            <v>271.20121831834314</v>
          </cell>
          <cell r="NN134">
            <v>277.01155754685402</v>
          </cell>
          <cell r="NO134">
            <v>288.81747758817676</v>
          </cell>
          <cell r="NP134">
            <v>298.12586719930169</v>
          </cell>
          <cell r="NQ134">
            <v>303.56787723112103</v>
          </cell>
          <cell r="NR134">
            <v>299.45594485402108</v>
          </cell>
          <cell r="NS134">
            <v>298.67836099433896</v>
          </cell>
          <cell r="NT134">
            <v>295.94820159780977</v>
          </cell>
          <cell r="NU134">
            <v>298.59004814600945</v>
          </cell>
          <cell r="NV134">
            <v>303.45587069177628</v>
          </cell>
          <cell r="NW134">
            <v>304.74071493637564</v>
          </cell>
          <cell r="NX134">
            <v>296.32514668214316</v>
          </cell>
          <cell r="NY134">
            <v>302.54581755959987</v>
          </cell>
          <cell r="NZ134">
            <v>313.81862955307963</v>
          </cell>
          <cell r="OA134">
            <v>320.97627821159358</v>
          </cell>
          <cell r="OB134">
            <v>316.79003380358216</v>
          </cell>
          <cell r="TJ134" t="str">
            <v>UTILS</v>
          </cell>
        </row>
        <row r="135">
          <cell r="A135" t="str">
            <v>XS1139494493 Corp</v>
          </cell>
          <cell r="B135" t="str">
            <v>NTGYSM 4 1/8 PERP nc-22</v>
          </cell>
          <cell r="C135" t="str">
            <v>XS1139494493</v>
          </cell>
          <cell r="D135">
            <v>245.28420583498479</v>
          </cell>
          <cell r="E135">
            <v>244.71573840290307</v>
          </cell>
          <cell r="F135">
            <v>242.62469739174844</v>
          </cell>
          <cell r="G135">
            <v>245.89663208431006</v>
          </cell>
          <cell r="H135">
            <v>251.35052261459828</v>
          </cell>
          <cell r="I135">
            <v>258.32698672395946</v>
          </cell>
          <cell r="J135">
            <v>258.50382105696201</v>
          </cell>
          <cell r="K135">
            <v>260.03138995617627</v>
          </cell>
          <cell r="L135">
            <v>262.53104815489053</v>
          </cell>
          <cell r="M135">
            <v>269.0709212839007</v>
          </cell>
          <cell r="N135">
            <v>273.30595369970797</v>
          </cell>
          <cell r="O135">
            <v>274.46286984443668</v>
          </cell>
          <cell r="P135">
            <v>271.3857526373863</v>
          </cell>
          <cell r="Q135">
            <v>266.41341096872094</v>
          </cell>
          <cell r="R135">
            <v>263.84481735205651</v>
          </cell>
          <cell r="S135">
            <v>258.48583790445326</v>
          </cell>
          <cell r="T135">
            <v>260.38705675023789</v>
          </cell>
          <cell r="U135">
            <v>263.77688099813463</v>
          </cell>
          <cell r="V135">
            <v>262.32124470895531</v>
          </cell>
          <cell r="W135">
            <v>265.08965113127232</v>
          </cell>
          <cell r="X135">
            <v>277.74679330533746</v>
          </cell>
          <cell r="Y135">
            <v>288.89135254061222</v>
          </cell>
          <cell r="Z135">
            <v>293.98258282864094</v>
          </cell>
          <cell r="AA135">
            <v>295.12351394891738</v>
          </cell>
          <cell r="AB135">
            <v>304.94131615465875</v>
          </cell>
          <cell r="AC135">
            <v>319.86233741676807</v>
          </cell>
          <cell r="AD135">
            <v>309.86470368593928</v>
          </cell>
          <cell r="AE135">
            <v>306.7706023904085</v>
          </cell>
          <cell r="AF135">
            <v>303.37478375834223</v>
          </cell>
          <cell r="AG135">
            <v>302.55055593502522</v>
          </cell>
          <cell r="AH135">
            <v>304.12108458745479</v>
          </cell>
          <cell r="AI135">
            <v>312.49024395221471</v>
          </cell>
          <cell r="AJ135">
            <v>315.66227224195006</v>
          </cell>
          <cell r="AK135">
            <v>319.87432618510724</v>
          </cell>
          <cell r="AL135">
            <v>321.18909444630145</v>
          </cell>
          <cell r="AM135">
            <v>322.96343216049672</v>
          </cell>
          <cell r="AN135">
            <v>322.61875507074592</v>
          </cell>
          <cell r="AO135">
            <v>322.60177098226546</v>
          </cell>
          <cell r="AP135">
            <v>320.4427936171889</v>
          </cell>
          <cell r="AQ135">
            <v>317.23379995840787</v>
          </cell>
          <cell r="AR135">
            <v>320.7295249933004</v>
          </cell>
          <cell r="AS135">
            <v>316.66433346229792</v>
          </cell>
          <cell r="AT135">
            <v>315.65927504986524</v>
          </cell>
          <cell r="AU135">
            <v>306.79757711917159</v>
          </cell>
          <cell r="AV135">
            <v>298.16466485095026</v>
          </cell>
          <cell r="AW135">
            <v>320.41282169634104</v>
          </cell>
          <cell r="AX135">
            <v>312.47325986373426</v>
          </cell>
          <cell r="AY135">
            <v>312.85190513044591</v>
          </cell>
          <cell r="AZ135">
            <v>303.41374725544449</v>
          </cell>
          <cell r="BA135">
            <v>294.41118129676579</v>
          </cell>
          <cell r="BB135">
            <v>281.36740134376282</v>
          </cell>
          <cell r="BC135">
            <v>286.4016849821806</v>
          </cell>
          <cell r="BD135">
            <v>313.64316384083031</v>
          </cell>
          <cell r="BE135">
            <v>327.3782961013913</v>
          </cell>
          <cell r="BF135">
            <v>342.7379064719081</v>
          </cell>
          <cell r="BG135">
            <v>341.34820840859413</v>
          </cell>
          <cell r="BH135">
            <v>340.78074004054071</v>
          </cell>
          <cell r="BI135">
            <v>336.52672540819646</v>
          </cell>
          <cell r="BJ135">
            <v>338.56781321793795</v>
          </cell>
          <cell r="BK135">
            <v>367.21697329241033</v>
          </cell>
          <cell r="BL135">
            <v>372.58594338029621</v>
          </cell>
          <cell r="BM135">
            <v>386.71970218813419</v>
          </cell>
          <cell r="BN135">
            <v>391.2384687879682</v>
          </cell>
          <cell r="BO135">
            <v>400.03522755682474</v>
          </cell>
          <cell r="BP135">
            <v>406.2573983248472</v>
          </cell>
          <cell r="BQ135">
            <v>419.95456615233422</v>
          </cell>
          <cell r="BR135">
            <v>425.22562796545031</v>
          </cell>
          <cell r="BS135">
            <v>425.52634623795751</v>
          </cell>
          <cell r="BT135">
            <v>408.24953199720386</v>
          </cell>
          <cell r="BU135">
            <v>402.62380245405433</v>
          </cell>
          <cell r="BV135">
            <v>403.68081219595672</v>
          </cell>
          <cell r="BW135">
            <v>411.03492250800133</v>
          </cell>
          <cell r="BX135">
            <v>400.59670154070852</v>
          </cell>
          <cell r="BY135">
            <v>397.02704576772453</v>
          </cell>
          <cell r="BZ135">
            <v>396.5434987780452</v>
          </cell>
          <cell r="CA135">
            <v>394.28761220222708</v>
          </cell>
          <cell r="CB135">
            <v>366.9861895018816</v>
          </cell>
          <cell r="CC135">
            <v>353.28502541828152</v>
          </cell>
          <cell r="CD135">
            <v>348.96407349604368</v>
          </cell>
          <cell r="CE135">
            <v>350.64449919158221</v>
          </cell>
          <cell r="CF135">
            <v>363.4694841223955</v>
          </cell>
          <cell r="CG135">
            <v>369.26905080646276</v>
          </cell>
          <cell r="CH135">
            <v>370.7806346812248</v>
          </cell>
          <cell r="CI135">
            <v>373.14941549223664</v>
          </cell>
          <cell r="CJ135">
            <v>360.17257282912732</v>
          </cell>
          <cell r="CK135">
            <v>357.18137512850763</v>
          </cell>
          <cell r="CL135">
            <v>355.41902618265152</v>
          </cell>
          <cell r="CM135">
            <v>339.34908128803966</v>
          </cell>
          <cell r="CN135">
            <v>341.15339092308284</v>
          </cell>
          <cell r="CO135">
            <v>382.92325888073441</v>
          </cell>
          <cell r="CP135">
            <v>427.59940409660339</v>
          </cell>
          <cell r="CQ135">
            <v>449.66473222482205</v>
          </cell>
          <cell r="CR135">
            <v>481.30309187185765</v>
          </cell>
          <cell r="CS135">
            <v>491.50653279250861</v>
          </cell>
          <cell r="CT135">
            <v>489.06881656354665</v>
          </cell>
          <cell r="CU135">
            <v>487.93088263535498</v>
          </cell>
          <cell r="CV135">
            <v>494.18002813214059</v>
          </cell>
          <cell r="CW135">
            <v>495.68361949467663</v>
          </cell>
          <cell r="CX135">
            <v>493.27087986642124</v>
          </cell>
          <cell r="CY135">
            <v>494.87937295192484</v>
          </cell>
          <cell r="CZ135">
            <v>501.49017962694165</v>
          </cell>
          <cell r="DA135">
            <v>522.72328741961712</v>
          </cell>
          <cell r="DB135">
            <v>523.33471460491421</v>
          </cell>
          <cell r="DC135">
            <v>503.2445360605717</v>
          </cell>
          <cell r="DD135">
            <v>515.35419114714864</v>
          </cell>
          <cell r="DE135">
            <v>503.23454542028907</v>
          </cell>
          <cell r="DF135">
            <v>451.00147989463807</v>
          </cell>
          <cell r="DG135">
            <v>411.92608762121199</v>
          </cell>
          <cell r="DH135">
            <v>341.13340964251756</v>
          </cell>
          <cell r="DI135">
            <v>323.39602688473462</v>
          </cell>
          <cell r="DJ135">
            <v>279.13349417656656</v>
          </cell>
          <cell r="DK135">
            <v>276.56589962393042</v>
          </cell>
          <cell r="DL135">
            <v>284.34760934007164</v>
          </cell>
          <cell r="DM135">
            <v>222.09393161094187</v>
          </cell>
          <cell r="DN135">
            <v>190.03096975189447</v>
          </cell>
          <cell r="DO135">
            <v>182.84270406854154</v>
          </cell>
          <cell r="DP135">
            <v>184.27636094909909</v>
          </cell>
          <cell r="DQ135">
            <v>198.16035374987126</v>
          </cell>
          <cell r="DR135">
            <v>192.23490499824285</v>
          </cell>
          <cell r="DS135">
            <v>166.42208770000934</v>
          </cell>
          <cell r="DT135">
            <v>153.631070946157</v>
          </cell>
          <cell r="DU135">
            <v>139.67914179146291</v>
          </cell>
          <cell r="DV135">
            <v>134.91860169678924</v>
          </cell>
          <cell r="DW135">
            <v>125.88006943309307</v>
          </cell>
          <cell r="DX135">
            <v>127.38066360354424</v>
          </cell>
          <cell r="DY135">
            <v>128.35674915915729</v>
          </cell>
          <cell r="DZ135">
            <v>129.78640978360175</v>
          </cell>
          <cell r="EA135">
            <v>129.14001535731555</v>
          </cell>
          <cell r="EB135">
            <v>130.96430627292395</v>
          </cell>
          <cell r="EC135">
            <v>130.89037553483249</v>
          </cell>
          <cell r="ED135">
            <v>132.06827202415468</v>
          </cell>
          <cell r="EE135">
            <v>133.95250678145885</v>
          </cell>
          <cell r="EF135">
            <v>134.25122692590952</v>
          </cell>
          <cell r="EG135">
            <v>132.55781339800356</v>
          </cell>
          <cell r="EH135">
            <v>130.48675366741421</v>
          </cell>
          <cell r="EI135">
            <v>135.19734056067469</v>
          </cell>
          <cell r="EJ135">
            <v>139.53627563542128</v>
          </cell>
          <cell r="EK135">
            <v>144.32778671497107</v>
          </cell>
          <cell r="EL135">
            <v>143.68339041674139</v>
          </cell>
          <cell r="EM135">
            <v>142.56743589717149</v>
          </cell>
          <cell r="EN135">
            <v>139.8739592769742</v>
          </cell>
          <cell r="EO135">
            <v>141.86509388530254</v>
          </cell>
          <cell r="EP135">
            <v>145.62057556754351</v>
          </cell>
          <cell r="EQ135">
            <v>140.13371592432259</v>
          </cell>
          <cell r="ER135">
            <v>136.13845887529848</v>
          </cell>
          <cell r="ES135">
            <v>134.08238510513306</v>
          </cell>
          <cell r="ET135">
            <v>134.32815485608577</v>
          </cell>
          <cell r="EU135">
            <v>132.13820650613309</v>
          </cell>
          <cell r="EV135">
            <v>133.92453298866749</v>
          </cell>
          <cell r="EW135">
            <v>136.0245655760765</v>
          </cell>
          <cell r="EX135">
            <v>137.64904368603229</v>
          </cell>
          <cell r="EY135">
            <v>137.97573762327431</v>
          </cell>
          <cell r="EZ135">
            <v>136.70193098723891</v>
          </cell>
          <cell r="FA135">
            <v>138.1825438771248</v>
          </cell>
          <cell r="FB135">
            <v>137.96075166285038</v>
          </cell>
          <cell r="FC135">
            <v>141.25566482806207</v>
          </cell>
          <cell r="FD135">
            <v>138.10761407500505</v>
          </cell>
          <cell r="FE135">
            <v>136.53408823049068</v>
          </cell>
          <cell r="FF135">
            <v>134.32915392011407</v>
          </cell>
          <cell r="FG135">
            <v>131.73758183079957</v>
          </cell>
          <cell r="FH135">
            <v>129.13801722925899</v>
          </cell>
          <cell r="FI135">
            <v>129.94626002812387</v>
          </cell>
          <cell r="FJ135">
            <v>132.78460093241929</v>
          </cell>
          <cell r="FK135">
            <v>130.43480233794449</v>
          </cell>
          <cell r="FL135">
            <v>134.11035889792441</v>
          </cell>
          <cell r="FM135">
            <v>137.41326457536221</v>
          </cell>
          <cell r="FN135">
            <v>138.56118914383651</v>
          </cell>
          <cell r="FO135">
            <v>140.02381888121366</v>
          </cell>
          <cell r="FP135">
            <v>141.2087088187337</v>
          </cell>
          <cell r="FQ135">
            <v>141.45647669774294</v>
          </cell>
          <cell r="FR135">
            <v>143.4166403211951</v>
          </cell>
          <cell r="FS135">
            <v>148.71567592710255</v>
          </cell>
          <cell r="FT135">
            <v>149.47696271663904</v>
          </cell>
          <cell r="FU135">
            <v>149.49894212526084</v>
          </cell>
          <cell r="FV135">
            <v>149.69675680285692</v>
          </cell>
          <cell r="FW135">
            <v>152.45816977697612</v>
          </cell>
          <cell r="FX135">
            <v>154.97980738431215</v>
          </cell>
          <cell r="FY135">
            <v>161.26691731417179</v>
          </cell>
          <cell r="FZ135">
            <v>161.43875632703305</v>
          </cell>
          <cell r="GA135">
            <v>159.34571718782186</v>
          </cell>
          <cell r="GB135">
            <v>163.48084320080278</v>
          </cell>
          <cell r="GC135">
            <v>165.308131308496</v>
          </cell>
          <cell r="GD135">
            <v>163.48583852094413</v>
          </cell>
          <cell r="GE135">
            <v>162.82945345437525</v>
          </cell>
          <cell r="GF135">
            <v>166.05643026566506</v>
          </cell>
          <cell r="GG135">
            <v>173.72124949049947</v>
          </cell>
          <cell r="GH135">
            <v>174.60142489939926</v>
          </cell>
          <cell r="GI135">
            <v>176.47267182433606</v>
          </cell>
          <cell r="GJ135">
            <v>171.14566242563725</v>
          </cell>
          <cell r="GK135">
            <v>168.33029999399184</v>
          </cell>
          <cell r="GL135">
            <v>168.75690033406019</v>
          </cell>
          <cell r="GM135">
            <v>170.0856554916501</v>
          </cell>
          <cell r="GN135">
            <v>169.88584268599746</v>
          </cell>
          <cell r="GO135">
            <v>168.03757423371076</v>
          </cell>
          <cell r="GP135">
            <v>167.12942503201961</v>
          </cell>
          <cell r="GQ135">
            <v>165.91156598156692</v>
          </cell>
          <cell r="GR135">
            <v>159.28177709001304</v>
          </cell>
          <cell r="GS135">
            <v>153.26841070389747</v>
          </cell>
          <cell r="GT135">
            <v>151.25229949486257</v>
          </cell>
          <cell r="GU135">
            <v>155.83200900042058</v>
          </cell>
          <cell r="GV135">
            <v>158.90912620747088</v>
          </cell>
          <cell r="GW135">
            <v>158.68833305722475</v>
          </cell>
          <cell r="GX135">
            <v>152.8128375070095</v>
          </cell>
          <cell r="GY135">
            <v>147.22007707679273</v>
          </cell>
          <cell r="GZ135">
            <v>144.50062479186059</v>
          </cell>
          <cell r="HA135">
            <v>145.41776556980611</v>
          </cell>
          <cell r="HB135">
            <v>146.7035609741807</v>
          </cell>
          <cell r="HC135">
            <v>147.56475416654348</v>
          </cell>
          <cell r="HD135">
            <v>146.7545132396221</v>
          </cell>
          <cell r="HE135">
            <v>149.36207035338879</v>
          </cell>
          <cell r="HF135">
            <v>152.86778602856398</v>
          </cell>
          <cell r="HG135">
            <v>154.38636335152387</v>
          </cell>
          <cell r="HH135">
            <v>155.18061925399303</v>
          </cell>
          <cell r="HI135">
            <v>158.09888528054955</v>
          </cell>
          <cell r="HJ135">
            <v>160.08702269679307</v>
          </cell>
          <cell r="HK135">
            <v>159.0549895555973</v>
          </cell>
          <cell r="HL135">
            <v>164.18818053281308</v>
          </cell>
          <cell r="HM135">
            <v>168.41122418028115</v>
          </cell>
          <cell r="HN135">
            <v>170.53623336839675</v>
          </cell>
          <cell r="HO135">
            <v>169.37731909561157</v>
          </cell>
          <cell r="HP135">
            <v>167.73086157703401</v>
          </cell>
          <cell r="HQ135">
            <v>168.1444740847349</v>
          </cell>
          <cell r="HR135">
            <v>160.66048544901611</v>
          </cell>
          <cell r="HS135">
            <v>157.71524469369649</v>
          </cell>
          <cell r="HT135">
            <v>158.43956611418724</v>
          </cell>
          <cell r="HU135">
            <v>158.44056517821551</v>
          </cell>
          <cell r="HV135">
            <v>159.27578270584345</v>
          </cell>
          <cell r="HW135">
            <v>159.55352250570058</v>
          </cell>
          <cell r="HX135">
            <v>157.08183809977771</v>
          </cell>
          <cell r="HY135">
            <v>156.47540623462203</v>
          </cell>
          <cell r="HZ135">
            <v>153.5111832627654</v>
          </cell>
          <cell r="IA135">
            <v>162.12611237847804</v>
          </cell>
          <cell r="IB135">
            <v>162.23201316547392</v>
          </cell>
          <cell r="IC135">
            <v>158.35164847970009</v>
          </cell>
          <cell r="ID135">
            <v>153.73097734898329</v>
          </cell>
          <cell r="IE135">
            <v>151.03849979281426</v>
          </cell>
          <cell r="IF135">
            <v>150.75076935267447</v>
          </cell>
          <cell r="IG135">
            <v>178.16608535224199</v>
          </cell>
          <cell r="IH135">
            <v>177.55665629500152</v>
          </cell>
          <cell r="II135">
            <v>175.91719222462177</v>
          </cell>
          <cell r="IJ135">
            <v>174.85518716257812</v>
          </cell>
          <cell r="IK135">
            <v>172.06879758775233</v>
          </cell>
          <cell r="IL135">
            <v>176.69246591055395</v>
          </cell>
          <cell r="IM135">
            <v>179.73761306869983</v>
          </cell>
          <cell r="IN135">
            <v>175.76633355635406</v>
          </cell>
          <cell r="IO135">
            <v>174.33867105996609</v>
          </cell>
          <cell r="IP135">
            <v>174.77925829643013</v>
          </cell>
          <cell r="IQ135">
            <v>173.36857988852262</v>
          </cell>
          <cell r="IR135">
            <v>173.07985038435459</v>
          </cell>
          <cell r="IS135">
            <v>171.60123562252522</v>
          </cell>
          <cell r="IT135">
            <v>171.29152577376365</v>
          </cell>
          <cell r="IU135">
            <v>168.84681609660387</v>
          </cell>
          <cell r="IV135">
            <v>181.42603127646447</v>
          </cell>
          <cell r="IW135">
            <v>194.41186551582814</v>
          </cell>
          <cell r="IX135">
            <v>198.33818714690207</v>
          </cell>
          <cell r="IY135">
            <v>210.1041642077565</v>
          </cell>
          <cell r="IZ135">
            <v>211.29404946541786</v>
          </cell>
          <cell r="JA135">
            <v>203.82604585415123</v>
          </cell>
          <cell r="JB135">
            <v>200.77390524780751</v>
          </cell>
          <cell r="JC135">
            <v>196.27911618465185</v>
          </cell>
          <cell r="JD135">
            <v>196.81561356782913</v>
          </cell>
          <cell r="JE135">
            <v>199.25133166873454</v>
          </cell>
          <cell r="JF135">
            <v>211.04728065043687</v>
          </cell>
          <cell r="JG135">
            <v>212.90254255092145</v>
          </cell>
          <cell r="JH135">
            <v>219.22262159371377</v>
          </cell>
          <cell r="JI135">
            <v>208.40275816762448</v>
          </cell>
          <cell r="JJ135">
            <v>195.46088274550439</v>
          </cell>
          <cell r="JK135">
            <v>190.86918447160721</v>
          </cell>
          <cell r="JL135">
            <v>190.95310584998131</v>
          </cell>
          <cell r="JM135">
            <v>179.33199307322502</v>
          </cell>
          <cell r="JN135">
            <v>177.3698313217163</v>
          </cell>
          <cell r="JO135">
            <v>176.06105744469167</v>
          </cell>
          <cell r="JP135">
            <v>185.37133512407539</v>
          </cell>
          <cell r="JQ135">
            <v>191.2568213145733</v>
          </cell>
          <cell r="JR135">
            <v>193.1210747913122</v>
          </cell>
          <cell r="JS135">
            <v>190.8991563924551</v>
          </cell>
          <cell r="JT135">
            <v>191.53056485831738</v>
          </cell>
          <cell r="JU135">
            <v>181.84663723236321</v>
          </cell>
          <cell r="JV135">
            <v>178.06817707747223</v>
          </cell>
          <cell r="JW135">
            <v>176.74142004793885</v>
          </cell>
          <cell r="JX135">
            <v>173.89009131127597</v>
          </cell>
          <cell r="JY135">
            <v>173.15178299438952</v>
          </cell>
          <cell r="JZ135">
            <v>175.74635227578878</v>
          </cell>
          <cell r="KA135">
            <v>174.43358214265109</v>
          </cell>
          <cell r="KB135">
            <v>166.64987429845334</v>
          </cell>
          <cell r="KC135">
            <v>154.87590472537278</v>
          </cell>
          <cell r="KD135">
            <v>153.51717764693498</v>
          </cell>
          <cell r="KE135">
            <v>158.19379636323453</v>
          </cell>
          <cell r="KF135">
            <v>161.49470391261576</v>
          </cell>
          <cell r="KG135">
            <v>163.3889293102026</v>
          </cell>
          <cell r="KH135">
            <v>176.79037418532371</v>
          </cell>
          <cell r="KI135">
            <v>189.36759123712775</v>
          </cell>
          <cell r="KJ135">
            <v>191.72238515174388</v>
          </cell>
          <cell r="KK135">
            <v>181.39506029158829</v>
          </cell>
          <cell r="KL135">
            <v>175.6654280894995</v>
          </cell>
          <cell r="KM135">
            <v>177.79942885386944</v>
          </cell>
          <cell r="KN135">
            <v>177.32986876058578</v>
          </cell>
          <cell r="KO135">
            <v>186.27648713368177</v>
          </cell>
          <cell r="KP135">
            <v>201.0636338160038</v>
          </cell>
          <cell r="KQ135">
            <v>213.76073855119944</v>
          </cell>
          <cell r="KR135">
            <v>220.423496555686</v>
          </cell>
          <cell r="KS135">
            <v>222.22780619072915</v>
          </cell>
          <cell r="KT135">
            <v>225.78447413134575</v>
          </cell>
          <cell r="KU135">
            <v>217.09161802142856</v>
          </cell>
          <cell r="KV135">
            <v>228.07632701218128</v>
          </cell>
          <cell r="KW135">
            <v>232.74695134431124</v>
          </cell>
          <cell r="KX135">
            <v>232.27339499491455</v>
          </cell>
          <cell r="KY135">
            <v>240.28488943755625</v>
          </cell>
          <cell r="KZ135">
            <v>254.11593184483053</v>
          </cell>
          <cell r="LA135">
            <v>256.66854043704268</v>
          </cell>
          <cell r="LB135">
            <v>255.06004735153914</v>
          </cell>
          <cell r="LC135">
            <v>252.36557166731359</v>
          </cell>
          <cell r="LD135">
            <v>255.5915494145751</v>
          </cell>
          <cell r="LE135">
            <v>253.72329968172312</v>
          </cell>
          <cell r="LF135">
            <v>251.10475286364556</v>
          </cell>
          <cell r="LG135">
            <v>251.36850576710702</v>
          </cell>
          <cell r="LH135">
            <v>251.65124088710547</v>
          </cell>
          <cell r="LI135">
            <v>237.7422714856267</v>
          </cell>
          <cell r="LJ135">
            <v>232.04361026841403</v>
          </cell>
          <cell r="LK135">
            <v>230.79877648919819</v>
          </cell>
          <cell r="LL135">
            <v>230.68388412594797</v>
          </cell>
          <cell r="LM135">
            <v>230.44610688722133</v>
          </cell>
          <cell r="LN135">
            <v>233.76399852508308</v>
          </cell>
          <cell r="LO135">
            <v>235.30955057680606</v>
          </cell>
          <cell r="LP135">
            <v>233.59815389639141</v>
          </cell>
          <cell r="LQ135">
            <v>225.65959112781286</v>
          </cell>
          <cell r="LR135">
            <v>229.48001197189092</v>
          </cell>
          <cell r="LS135">
            <v>221.74725639313462</v>
          </cell>
          <cell r="LT135">
            <v>212.2131883714199</v>
          </cell>
          <cell r="LU135">
            <v>199.70590580159427</v>
          </cell>
          <cell r="LV135">
            <v>199.28829703778027</v>
          </cell>
          <cell r="LW135">
            <v>200.38926559692621</v>
          </cell>
          <cell r="LX135">
            <v>204.70722032707928</v>
          </cell>
          <cell r="LY135">
            <v>210.32795455008747</v>
          </cell>
          <cell r="LZ135">
            <v>218.95786962622404</v>
          </cell>
          <cell r="MA135">
            <v>218.11166239428522</v>
          </cell>
          <cell r="MB135">
            <v>217.4952398888469</v>
          </cell>
          <cell r="MC135">
            <v>220.49942542183399</v>
          </cell>
          <cell r="MD135">
            <v>222.17885205334426</v>
          </cell>
          <cell r="ME135">
            <v>220.4474740923643</v>
          </cell>
          <cell r="MF135">
            <v>221.63336309391261</v>
          </cell>
          <cell r="MG135">
            <v>222.69137189984323</v>
          </cell>
          <cell r="MH135">
            <v>226.79952318406106</v>
          </cell>
          <cell r="MI135">
            <v>233.64411084169149</v>
          </cell>
          <cell r="MJ135">
            <v>239.06403319501877</v>
          </cell>
          <cell r="MK135">
            <v>236.26865204393866</v>
          </cell>
          <cell r="ML135">
            <v>237.07489671474696</v>
          </cell>
          <cell r="MM135">
            <v>236.3615649985671</v>
          </cell>
          <cell r="MN135">
            <v>236.03087480521202</v>
          </cell>
          <cell r="MO135">
            <v>235.35051220196485</v>
          </cell>
          <cell r="MP135">
            <v>238.07096355092526</v>
          </cell>
          <cell r="MQ135">
            <v>237.63237444251774</v>
          </cell>
          <cell r="MR135">
            <v>242.48083217167854</v>
          </cell>
          <cell r="MS135">
            <v>248.81989343100787</v>
          </cell>
          <cell r="MT135">
            <v>254.72036558192968</v>
          </cell>
          <cell r="MU135">
            <v>254.87721863436701</v>
          </cell>
          <cell r="MV135">
            <v>260.86460935574769</v>
          </cell>
          <cell r="MW135">
            <v>255.13497715365887</v>
          </cell>
          <cell r="MX135">
            <v>250.50931070280075</v>
          </cell>
          <cell r="MY135">
            <v>239.07502289932967</v>
          </cell>
          <cell r="MZ135">
            <v>234.35344630175831</v>
          </cell>
          <cell r="NA135">
            <v>232.97573700678348</v>
          </cell>
          <cell r="NB135">
            <v>234.40939388734103</v>
          </cell>
          <cell r="NC135">
            <v>232.38429110205175</v>
          </cell>
          <cell r="ND135">
            <v>236.70524302428959</v>
          </cell>
          <cell r="NE135">
            <v>244.43000609081983</v>
          </cell>
          <cell r="NF135">
            <v>257.7005735782385</v>
          </cell>
          <cell r="NG135">
            <v>265.82096599996089</v>
          </cell>
          <cell r="NH135">
            <v>262.33023628520965</v>
          </cell>
          <cell r="NI135">
            <v>255.8193360130191</v>
          </cell>
          <cell r="NJ135">
            <v>249.26147973150015</v>
          </cell>
          <cell r="NK135">
            <v>253.1907985546589</v>
          </cell>
          <cell r="NL135">
            <v>251.95995167183875</v>
          </cell>
          <cell r="NM135">
            <v>244.97949130636454</v>
          </cell>
          <cell r="NN135">
            <v>251.54534010010957</v>
          </cell>
          <cell r="NO135">
            <v>270.91119722396138</v>
          </cell>
          <cell r="NP135">
            <v>276.56989588004353</v>
          </cell>
          <cell r="NQ135">
            <v>283.84108387774234</v>
          </cell>
          <cell r="NR135">
            <v>282.57626881796125</v>
          </cell>
          <cell r="NS135">
            <v>283.34554811972379</v>
          </cell>
          <cell r="NT135">
            <v>280.90883095479012</v>
          </cell>
          <cell r="NU135">
            <v>285.87817543137078</v>
          </cell>
          <cell r="NV135">
            <v>288.34386545312401</v>
          </cell>
          <cell r="NW135">
            <v>288.06512658923862</v>
          </cell>
          <cell r="NX135">
            <v>288.01617245185378</v>
          </cell>
          <cell r="NY135">
            <v>295.04458789068462</v>
          </cell>
          <cell r="NZ135">
            <v>310.04553427505493</v>
          </cell>
          <cell r="OA135">
            <v>313.06870202457907</v>
          </cell>
          <cell r="OB135">
            <v>298.68617627370361</v>
          </cell>
          <cell r="OC135">
            <v>286.89622167617085</v>
          </cell>
          <cell r="OD135">
            <v>288.00218555545808</v>
          </cell>
          <cell r="OE135">
            <v>291.32407344943283</v>
          </cell>
          <cell r="OF135">
            <v>290.66768838286401</v>
          </cell>
          <cell r="OG135">
            <v>293.17633815783262</v>
          </cell>
          <cell r="OH135">
            <v>301.44159486365317</v>
          </cell>
          <cell r="OI135">
            <v>305.47082008963827</v>
          </cell>
          <cell r="OJ135">
            <v>304.36685433840751</v>
          </cell>
          <cell r="OK135">
            <v>304.21899286222458</v>
          </cell>
          <cell r="OL135">
            <v>308.36311045145987</v>
          </cell>
          <cell r="OM135">
            <v>306.23310594320293</v>
          </cell>
          <cell r="ON135">
            <v>302.80631632626051</v>
          </cell>
          <cell r="OO135">
            <v>299.02985429942606</v>
          </cell>
          <cell r="OP135">
            <v>304.01418473643065</v>
          </cell>
          <cell r="OQ135">
            <v>314.57728870725634</v>
          </cell>
          <cell r="OR135">
            <v>315.88806071233751</v>
          </cell>
          <cell r="OS135">
            <v>322.86252669364217</v>
          </cell>
          <cell r="OT135">
            <v>320.60564105379581</v>
          </cell>
          <cell r="OU135">
            <v>308.91359473103284</v>
          </cell>
          <cell r="OV135">
            <v>310.56404850572352</v>
          </cell>
          <cell r="OW135">
            <v>308.8206817764044</v>
          </cell>
          <cell r="OX135">
            <v>329.970867254734</v>
          </cell>
          <cell r="OY135">
            <v>339.6458033044338</v>
          </cell>
          <cell r="OZ135">
            <v>343.88283384829759</v>
          </cell>
          <cell r="PA135">
            <v>349.69838555681707</v>
          </cell>
          <cell r="PB135">
            <v>345.05473595345018</v>
          </cell>
          <cell r="PC135">
            <v>340.1713109833002</v>
          </cell>
          <cell r="PD135">
            <v>338.35501257991791</v>
          </cell>
          <cell r="PE135">
            <v>336.90337254685164</v>
          </cell>
          <cell r="PF135">
            <v>333.10493111139533</v>
          </cell>
          <cell r="PG135">
            <v>334.31279952156541</v>
          </cell>
          <cell r="PH135">
            <v>331.51641930645707</v>
          </cell>
          <cell r="PI135">
            <v>331.2876336439848</v>
          </cell>
          <cell r="PJ135">
            <v>328.64211209714409</v>
          </cell>
          <cell r="PK135">
            <v>325.04947785151001</v>
          </cell>
          <cell r="PL135">
            <v>324.82868470126391</v>
          </cell>
          <cell r="PM135">
            <v>322.3599974874258</v>
          </cell>
          <cell r="PN135">
            <v>331.89706270122531</v>
          </cell>
          <cell r="PO135">
            <v>343.35832523345948</v>
          </cell>
          <cell r="PP135">
            <v>345.8040339746475</v>
          </cell>
          <cell r="PQ135">
            <v>342.39622657424212</v>
          </cell>
          <cell r="PR135">
            <v>339.6328154720664</v>
          </cell>
          <cell r="PS135">
            <v>331.68326299917703</v>
          </cell>
          <cell r="PT135">
            <v>320.31791061365601</v>
          </cell>
          <cell r="PU135">
            <v>313.63816852068902</v>
          </cell>
          <cell r="PV135">
            <v>316.66233533424139</v>
          </cell>
          <cell r="PW135">
            <v>312.93083118867872</v>
          </cell>
          <cell r="PX135">
            <v>301.96310628640651</v>
          </cell>
          <cell r="PY135">
            <v>294.52907085210086</v>
          </cell>
          <cell r="PZ135">
            <v>287.3118323119283</v>
          </cell>
          <cell r="QA135">
            <v>289.57870859205724</v>
          </cell>
          <cell r="QB135">
            <v>288.78744988167284</v>
          </cell>
          <cell r="QC135">
            <v>291.69272807586196</v>
          </cell>
          <cell r="QD135">
            <v>302.23285357403756</v>
          </cell>
          <cell r="QE135">
            <v>289.67262061071398</v>
          </cell>
          <cell r="QF135">
            <v>283.78213910007474</v>
          </cell>
          <cell r="QG135">
            <v>276.34710460174085</v>
          </cell>
          <cell r="QH135">
            <v>270.37569890481234</v>
          </cell>
          <cell r="QI135">
            <v>265.15558935713767</v>
          </cell>
          <cell r="QJ135">
            <v>264.56913877254726</v>
          </cell>
          <cell r="QK135">
            <v>259.86254813539983</v>
          </cell>
          <cell r="QL135">
            <v>254.91218587535622</v>
          </cell>
          <cell r="QM135">
            <v>256.57662654644253</v>
          </cell>
          <cell r="QN135">
            <v>260.02239837992192</v>
          </cell>
          <cell r="QO135">
            <v>260.2981400517225</v>
          </cell>
          <cell r="QP135">
            <v>260.2491859143376</v>
          </cell>
          <cell r="QQ135">
            <v>262.39018012690548</v>
          </cell>
          <cell r="QR135">
            <v>270.46861185944078</v>
          </cell>
          <cell r="QS135">
            <v>277.26024912357326</v>
          </cell>
          <cell r="QT135">
            <v>278.58800521713493</v>
          </cell>
          <cell r="QU135">
            <v>279.52712540370226</v>
          </cell>
          <cell r="QV135">
            <v>273.94535467779639</v>
          </cell>
          <cell r="QW135">
            <v>270.00304802227015</v>
          </cell>
          <cell r="QX135">
            <v>268.9610242407918</v>
          </cell>
          <cell r="QY135">
            <v>262.87572524464133</v>
          </cell>
          <cell r="QZ135">
            <v>266.16264589762687</v>
          </cell>
          <cell r="RA135">
            <v>263.67897272336484</v>
          </cell>
          <cell r="RB135">
            <v>257.23900599718098</v>
          </cell>
          <cell r="RC135">
            <v>258.52180420947076</v>
          </cell>
          <cell r="RD135">
            <v>258.26304662615058</v>
          </cell>
          <cell r="RE135">
            <v>258.11618421399595</v>
          </cell>
          <cell r="RF135">
            <v>257.8594247587323</v>
          </cell>
          <cell r="RG135">
            <v>250.71112163650989</v>
          </cell>
          <cell r="RH135">
            <v>250.31349415326119</v>
          </cell>
          <cell r="RI135">
            <v>249.14858549630642</v>
          </cell>
          <cell r="RJ135">
            <v>241.12710041338207</v>
          </cell>
          <cell r="RK135">
            <v>239.73940047812462</v>
          </cell>
          <cell r="RL135">
            <v>242.16612700277568</v>
          </cell>
          <cell r="RM135">
            <v>249.19254431354997</v>
          </cell>
          <cell r="RN135">
            <v>248.03163191270829</v>
          </cell>
          <cell r="RO135">
            <v>251.25661059594154</v>
          </cell>
          <cell r="RP135">
            <v>246.96563059455156</v>
          </cell>
          <cell r="RQ135">
            <v>250.32947917771338</v>
          </cell>
          <cell r="RR135">
            <v>250.81202710336447</v>
          </cell>
          <cell r="RS135">
            <v>252.1347878767848</v>
          </cell>
          <cell r="RT135">
            <v>252.42751363706589</v>
          </cell>
          <cell r="RU135">
            <v>251.68021374392509</v>
          </cell>
          <cell r="RV135">
            <v>253.28371150928734</v>
          </cell>
          <cell r="RW135">
            <v>257.46579353159666</v>
          </cell>
          <cell r="RX135">
            <v>259.74965390020606</v>
          </cell>
          <cell r="RY135">
            <v>261.36713856196405</v>
          </cell>
          <cell r="RZ135">
            <v>264.25942892378572</v>
          </cell>
          <cell r="SA135">
            <v>267.45443568617105</v>
          </cell>
          <cell r="SB135">
            <v>267.00685500150922</v>
          </cell>
          <cell r="SC135">
            <v>270.42465304219724</v>
          </cell>
          <cell r="SD135">
            <v>275.45593948853013</v>
          </cell>
          <cell r="SE135">
            <v>277.28122946816683</v>
          </cell>
          <cell r="SF135">
            <v>277.56995897233486</v>
          </cell>
          <cell r="SG135">
            <v>274.89246737658976</v>
          </cell>
          <cell r="SH135">
            <v>276.04538726520536</v>
          </cell>
          <cell r="SI135">
            <v>272.31588124769928</v>
          </cell>
          <cell r="SJ135">
            <v>267.85306223344799</v>
          </cell>
          <cell r="SK135">
            <v>262.85674302810429</v>
          </cell>
          <cell r="SL135">
            <v>264.42727168053392</v>
          </cell>
          <cell r="SM135">
            <v>265.38037876349688</v>
          </cell>
          <cell r="SN135">
            <v>265.76401935034988</v>
          </cell>
          <cell r="SO135">
            <v>265.37338531529906</v>
          </cell>
          <cell r="SP135">
            <v>264.56714064449073</v>
          </cell>
          <cell r="SQ135">
            <v>268.05986848729844</v>
          </cell>
          <cell r="SR135">
            <v>272.9013327682614</v>
          </cell>
          <cell r="TJ135" t="str">
            <v>UTILS</v>
          </cell>
        </row>
        <row r="136">
          <cell r="A136" t="str">
            <v>XS1224710399 Corp</v>
          </cell>
          <cell r="B136" t="str">
            <v>NTGYSM 3 3/8 PERP nc-24</v>
          </cell>
          <cell r="C136" t="str">
            <v>XS1224710399</v>
          </cell>
          <cell r="D136">
            <v>273.7692921857834</v>
          </cell>
          <cell r="E136">
            <v>270.5620268211365</v>
          </cell>
          <cell r="F136">
            <v>268.74444314503666</v>
          </cell>
          <cell r="G136">
            <v>271.84773232579232</v>
          </cell>
          <cell r="H136">
            <v>275.00300959849358</v>
          </cell>
          <cell r="I136">
            <v>283.56304889154433</v>
          </cell>
          <cell r="J136">
            <v>285.30664951372148</v>
          </cell>
          <cell r="K136">
            <v>286.97226799798011</v>
          </cell>
          <cell r="L136">
            <v>289.25174587559701</v>
          </cell>
          <cell r="M136">
            <v>294.00365743362909</v>
          </cell>
          <cell r="N136">
            <v>297.28890493619446</v>
          </cell>
          <cell r="O136">
            <v>297.75079913771157</v>
          </cell>
          <cell r="P136">
            <v>296.70003981781002</v>
          </cell>
          <cell r="Q136">
            <v>292.51899750018123</v>
          </cell>
          <cell r="R136">
            <v>292.06510146665573</v>
          </cell>
          <cell r="S136">
            <v>290.00957229280476</v>
          </cell>
          <cell r="T136">
            <v>289.63465816819672</v>
          </cell>
          <cell r="U136">
            <v>294.98643232560153</v>
          </cell>
          <cell r="V136">
            <v>296.34312157118319</v>
          </cell>
          <cell r="W136">
            <v>293.5637581940889</v>
          </cell>
          <cell r="X136">
            <v>307.77050408923628</v>
          </cell>
          <cell r="Y136">
            <v>319.90172539055351</v>
          </cell>
          <cell r="Z136">
            <v>324.58865183365344</v>
          </cell>
          <cell r="AA136">
            <v>325.67740245151521</v>
          </cell>
          <cell r="AB136">
            <v>333.49061280834678</v>
          </cell>
          <cell r="AC136">
            <v>333.58959013724325</v>
          </cell>
          <cell r="AD136">
            <v>336.58690359210965</v>
          </cell>
          <cell r="AE136">
            <v>333.77354800105098</v>
          </cell>
          <cell r="AF136">
            <v>331.03417546391489</v>
          </cell>
          <cell r="AG136">
            <v>331.06916744887826</v>
          </cell>
          <cell r="AH136">
            <v>332.92874150693416</v>
          </cell>
          <cell r="AI136">
            <v>341.42479545605181</v>
          </cell>
          <cell r="AJ136">
            <v>345.02197151029111</v>
          </cell>
          <cell r="AK136">
            <v>348.13925748503209</v>
          </cell>
          <cell r="AL136">
            <v>353.66099271225931</v>
          </cell>
          <cell r="AM136">
            <v>357.96200754976269</v>
          </cell>
          <cell r="AN136">
            <v>358.6918403789997</v>
          </cell>
          <cell r="AO136">
            <v>356.74628601503372</v>
          </cell>
          <cell r="AP136">
            <v>353.46303805446621</v>
          </cell>
          <cell r="AQ136">
            <v>351.92738980007169</v>
          </cell>
          <cell r="AR136">
            <v>353.30407446563243</v>
          </cell>
          <cell r="AS136">
            <v>345.41188219988345</v>
          </cell>
          <cell r="AT136">
            <v>343.92122364044189</v>
          </cell>
          <cell r="AU136">
            <v>333.2976570055485</v>
          </cell>
          <cell r="AV136">
            <v>323.3009467869997</v>
          </cell>
          <cell r="AW136">
            <v>340.19507712733747</v>
          </cell>
          <cell r="AX136">
            <v>332.72378845214843</v>
          </cell>
          <cell r="AY136">
            <v>332.29088760960104</v>
          </cell>
          <cell r="AZ136">
            <v>317.29232308328153</v>
          </cell>
          <cell r="BA136">
            <v>308.5243314224482</v>
          </cell>
          <cell r="BB136">
            <v>299.18447075021265</v>
          </cell>
          <cell r="BC136">
            <v>306.36482606470582</v>
          </cell>
          <cell r="BD136">
            <v>330.8722125620842</v>
          </cell>
          <cell r="BE136">
            <v>342.68650645673273</v>
          </cell>
          <cell r="BF136">
            <v>356.1784160876274</v>
          </cell>
          <cell r="BG136">
            <v>356.92924410784246</v>
          </cell>
          <cell r="BH136">
            <v>356.83526563394065</v>
          </cell>
          <cell r="BI136">
            <v>353.14011202180387</v>
          </cell>
          <cell r="BJ136">
            <v>352.7701967521906</v>
          </cell>
          <cell r="BK136">
            <v>374.12730483186249</v>
          </cell>
          <cell r="BL136">
            <v>383.27920855629446</v>
          </cell>
          <cell r="BM136">
            <v>385.23875971424582</v>
          </cell>
          <cell r="BN136">
            <v>386.39149567604068</v>
          </cell>
          <cell r="BO136">
            <v>390.83847707939145</v>
          </cell>
          <cell r="BP136">
            <v>394.25569435381891</v>
          </cell>
          <cell r="BQ136">
            <v>403.27362876439093</v>
          </cell>
          <cell r="BR136">
            <v>407.17273566031457</v>
          </cell>
          <cell r="BS136">
            <v>408.98732002341751</v>
          </cell>
          <cell r="BT136">
            <v>400.36129584443569</v>
          </cell>
          <cell r="BU136">
            <v>396.75812116420269</v>
          </cell>
          <cell r="BV136">
            <v>396.55816696441173</v>
          </cell>
          <cell r="BW136">
            <v>397.1470320827961</v>
          </cell>
          <cell r="BX136">
            <v>396.39720383358002</v>
          </cell>
          <cell r="BY136">
            <v>396.22724276375772</v>
          </cell>
          <cell r="BZ136">
            <v>398.82164850604534</v>
          </cell>
          <cell r="CA136">
            <v>393.9737589321137</v>
          </cell>
          <cell r="CB136">
            <v>371.31194969880579</v>
          </cell>
          <cell r="CC136">
            <v>360.25548222136501</v>
          </cell>
          <cell r="CD136">
            <v>357.42912960731985</v>
          </cell>
          <cell r="CE136">
            <v>357.8610306788683</v>
          </cell>
          <cell r="CF136">
            <v>369.78529938340188</v>
          </cell>
          <cell r="CG136">
            <v>371.91481161117554</v>
          </cell>
          <cell r="CH136">
            <v>373.64741475236417</v>
          </cell>
          <cell r="CI136">
            <v>374.61519307935242</v>
          </cell>
          <cell r="CJ136">
            <v>360.00553947162632</v>
          </cell>
          <cell r="CK136">
            <v>357.35114746940133</v>
          </cell>
          <cell r="CL136">
            <v>358.8198110668659</v>
          </cell>
          <cell r="CM136">
            <v>353.73497576618195</v>
          </cell>
          <cell r="CN136">
            <v>355.38959676945211</v>
          </cell>
          <cell r="CO136">
            <v>389.20985012209411</v>
          </cell>
          <cell r="CP136">
            <v>414.170132881999</v>
          </cell>
          <cell r="CQ136">
            <v>428.46485862505438</v>
          </cell>
          <cell r="CR136">
            <v>448.45128066515917</v>
          </cell>
          <cell r="CS136">
            <v>458.64694531250001</v>
          </cell>
          <cell r="CT136">
            <v>457.78314316940305</v>
          </cell>
          <cell r="CU136">
            <v>456.57641957366462</v>
          </cell>
          <cell r="CV136">
            <v>460.66548295938969</v>
          </cell>
          <cell r="CW136">
            <v>462.27611403870583</v>
          </cell>
          <cell r="CX136">
            <v>461.49429311752323</v>
          </cell>
          <cell r="CY136">
            <v>461.04239662599565</v>
          </cell>
          <cell r="CZ136">
            <v>458.50497783064844</v>
          </cell>
          <cell r="DA136">
            <v>498.03192404532433</v>
          </cell>
          <cell r="DB136">
            <v>507.51275242841245</v>
          </cell>
          <cell r="DC136">
            <v>494.33277134919172</v>
          </cell>
          <cell r="DD136">
            <v>486.79049893307683</v>
          </cell>
          <cell r="DE136">
            <v>492.5501796580553</v>
          </cell>
          <cell r="DF136">
            <v>450.1298961724043</v>
          </cell>
          <cell r="DG136">
            <v>415.82375411427017</v>
          </cell>
          <cell r="DH136">
            <v>372.62864810442926</v>
          </cell>
          <cell r="DI136">
            <v>360.02953397560123</v>
          </cell>
          <cell r="DJ136">
            <v>308.96023157799243</v>
          </cell>
          <cell r="DK136">
            <v>306.36082698070999</v>
          </cell>
          <cell r="DL136">
            <v>314.88187520480159</v>
          </cell>
          <cell r="DM136">
            <v>253.57891686189174</v>
          </cell>
          <cell r="DN136">
            <v>223.73875185608864</v>
          </cell>
          <cell r="DO136">
            <v>216.17648401999475</v>
          </cell>
          <cell r="DP136">
            <v>219.53371503448486</v>
          </cell>
          <cell r="DQ136">
            <v>226.52411385917662</v>
          </cell>
          <cell r="DR136">
            <v>223.98269597983361</v>
          </cell>
          <cell r="DS136">
            <v>204.65512302803992</v>
          </cell>
          <cell r="DT136">
            <v>193.59265692460536</v>
          </cell>
          <cell r="DU136">
            <v>183.87488281476499</v>
          </cell>
          <cell r="DV136">
            <v>178.80204476606843</v>
          </cell>
          <cell r="DW136">
            <v>169.18824684011938</v>
          </cell>
          <cell r="DX136">
            <v>170.98783463823793</v>
          </cell>
          <cell r="DY136">
            <v>172.63645701551437</v>
          </cell>
          <cell r="DZ136">
            <v>174.36306153070925</v>
          </cell>
          <cell r="EA136">
            <v>173.10135053002833</v>
          </cell>
          <cell r="EB136">
            <v>173.79019274830819</v>
          </cell>
          <cell r="EC136">
            <v>173.60723465549944</v>
          </cell>
          <cell r="ED136">
            <v>173.56724381554127</v>
          </cell>
          <cell r="EE136">
            <v>175.62777184438707</v>
          </cell>
          <cell r="EF136">
            <v>177.64031086528303</v>
          </cell>
          <cell r="EG136">
            <v>174.59800771546364</v>
          </cell>
          <cell r="EH136">
            <v>171.65868097853661</v>
          </cell>
          <cell r="EI136">
            <v>176.97446337997911</v>
          </cell>
          <cell r="EJ136">
            <v>180.49565683829786</v>
          </cell>
          <cell r="EK136">
            <v>186.73122855877875</v>
          </cell>
          <cell r="EL136">
            <v>186.59825901591776</v>
          </cell>
          <cell r="EM136">
            <v>185.00162473058703</v>
          </cell>
          <cell r="EN136">
            <v>181.77236440396308</v>
          </cell>
          <cell r="EO136">
            <v>182.57418074512483</v>
          </cell>
          <cell r="EP136">
            <v>186.42429886209965</v>
          </cell>
          <cell r="EQ136">
            <v>174.38805580568314</v>
          </cell>
          <cell r="ER136">
            <v>170.77888249945642</v>
          </cell>
          <cell r="ES136">
            <v>166.90476987850667</v>
          </cell>
          <cell r="ET136">
            <v>167.12571926927566</v>
          </cell>
          <cell r="EU136">
            <v>164.8262459716797</v>
          </cell>
          <cell r="EV136">
            <v>167.11772110128402</v>
          </cell>
          <cell r="EW136">
            <v>173.10534961402416</v>
          </cell>
          <cell r="EX136">
            <v>175.57978283643723</v>
          </cell>
          <cell r="EY136">
            <v>173.70321267139911</v>
          </cell>
          <cell r="EZ136">
            <v>173.43327450168135</v>
          </cell>
          <cell r="FA136">
            <v>176.52456643044948</v>
          </cell>
          <cell r="FB136">
            <v>175.17187626886366</v>
          </cell>
          <cell r="FC136">
            <v>179.53687645030021</v>
          </cell>
          <cell r="FD136">
            <v>179.16096255469321</v>
          </cell>
          <cell r="FE136">
            <v>177.75528453016281</v>
          </cell>
          <cell r="FF136">
            <v>175.7217503182888</v>
          </cell>
          <cell r="FG136">
            <v>172.40351037275792</v>
          </cell>
          <cell r="FH136">
            <v>171.52971051967143</v>
          </cell>
          <cell r="FI136">
            <v>168.99729057931901</v>
          </cell>
          <cell r="FJ136">
            <v>172.65945174849034</v>
          </cell>
          <cell r="FK136">
            <v>171.90162533128262</v>
          </cell>
          <cell r="FL136">
            <v>173.85717740523813</v>
          </cell>
          <cell r="FM136">
            <v>174.70998206734657</v>
          </cell>
          <cell r="FN136">
            <v>174.78296535027027</v>
          </cell>
          <cell r="FO136">
            <v>175.93970039606094</v>
          </cell>
          <cell r="FP136">
            <v>178.25616980063916</v>
          </cell>
          <cell r="FQ136">
            <v>178.68107247519495</v>
          </cell>
          <cell r="FR136">
            <v>179.6698459931612</v>
          </cell>
          <cell r="FS136">
            <v>183.61294281303881</v>
          </cell>
          <cell r="FT136">
            <v>186.14336321139336</v>
          </cell>
          <cell r="FU136">
            <v>185.27056312930583</v>
          </cell>
          <cell r="FV136">
            <v>186.18435382235052</v>
          </cell>
          <cell r="FW136">
            <v>188.98571216142176</v>
          </cell>
          <cell r="FX136">
            <v>191.59511446869374</v>
          </cell>
          <cell r="FY136">
            <v>196.16706724691389</v>
          </cell>
          <cell r="FZ136">
            <v>198.13361680185795</v>
          </cell>
          <cell r="GA136">
            <v>193.17475264704228</v>
          </cell>
          <cell r="GB136">
            <v>198.01664359498025</v>
          </cell>
          <cell r="GC136">
            <v>199.4213218485117</v>
          </cell>
          <cell r="GD136">
            <v>198.98842100596428</v>
          </cell>
          <cell r="GE136">
            <v>198.14061519885064</v>
          </cell>
          <cell r="GF136">
            <v>202.1826893476248</v>
          </cell>
          <cell r="GG136">
            <v>211.38258208000661</v>
          </cell>
          <cell r="GH136">
            <v>210.84470528256892</v>
          </cell>
          <cell r="GI136">
            <v>211.56653994381429</v>
          </cell>
          <cell r="GJ136">
            <v>205.42494669723513</v>
          </cell>
          <cell r="GK136">
            <v>203.69834218204022</v>
          </cell>
          <cell r="GL136">
            <v>203.26544133949281</v>
          </cell>
          <cell r="GM136">
            <v>203.53637928020953</v>
          </cell>
          <cell r="GN136">
            <v>202.49961675429344</v>
          </cell>
          <cell r="GO136">
            <v>198.24859046673777</v>
          </cell>
          <cell r="GP136">
            <v>198.22459596276283</v>
          </cell>
          <cell r="GQ136">
            <v>197.11684969592096</v>
          </cell>
          <cell r="GR136">
            <v>191.85705447041988</v>
          </cell>
          <cell r="GS136">
            <v>191.92103981435298</v>
          </cell>
          <cell r="GT136">
            <v>188.56480857086183</v>
          </cell>
          <cell r="GU136">
            <v>194.33348723483084</v>
          </cell>
          <cell r="GV136">
            <v>196.0430956430435</v>
          </cell>
          <cell r="GW136">
            <v>197.92866374707222</v>
          </cell>
          <cell r="GX136">
            <v>192.10099859416485</v>
          </cell>
          <cell r="GY136">
            <v>190.52535949981211</v>
          </cell>
          <cell r="GZ136">
            <v>187.75199474871158</v>
          </cell>
          <cell r="HA136">
            <v>190.03347216832637</v>
          </cell>
          <cell r="HB136">
            <v>193.19574783802034</v>
          </cell>
          <cell r="HC136">
            <v>194.65341395449639</v>
          </cell>
          <cell r="HD136">
            <v>193.15775654006003</v>
          </cell>
          <cell r="HE136">
            <v>196.6379593874216</v>
          </cell>
          <cell r="HF136">
            <v>202.02972438478469</v>
          </cell>
          <cell r="HG136">
            <v>204.07525584864618</v>
          </cell>
          <cell r="HH136">
            <v>205.11201837456227</v>
          </cell>
          <cell r="HI136">
            <v>208.90414977359771</v>
          </cell>
          <cell r="HJ136">
            <v>211.9064620834589</v>
          </cell>
          <cell r="HK136">
            <v>211.32059627807141</v>
          </cell>
          <cell r="HL136">
            <v>216.92631226921083</v>
          </cell>
          <cell r="HM136">
            <v>222.2650894036293</v>
          </cell>
          <cell r="HN136">
            <v>225.37237766838075</v>
          </cell>
          <cell r="HO136">
            <v>222.63400490224362</v>
          </cell>
          <cell r="HP136">
            <v>222.01414688289165</v>
          </cell>
          <cell r="HQ136">
            <v>222.48503902339937</v>
          </cell>
          <cell r="HR136">
            <v>215.03274599719046</v>
          </cell>
          <cell r="HS136">
            <v>211.15163497924803</v>
          </cell>
          <cell r="HT136">
            <v>211.79648727357389</v>
          </cell>
          <cell r="HU136">
            <v>213.08419232022763</v>
          </cell>
          <cell r="HV136">
            <v>213.59607507169247</v>
          </cell>
          <cell r="HW136">
            <v>214.16194545710087</v>
          </cell>
          <cell r="HX136">
            <v>213.68905377459527</v>
          </cell>
          <cell r="HY136">
            <v>212.42334368991854</v>
          </cell>
          <cell r="HZ136">
            <v>209.09710557639599</v>
          </cell>
          <cell r="IA136">
            <v>215.22370225799082</v>
          </cell>
          <cell r="IB136">
            <v>215.88455088829994</v>
          </cell>
          <cell r="IC136">
            <v>209.69396886277198</v>
          </cell>
          <cell r="ID136">
            <v>207.91037740063666</v>
          </cell>
          <cell r="IE136">
            <v>204.17623271954062</v>
          </cell>
          <cell r="IF136">
            <v>206.5236950250864</v>
          </cell>
          <cell r="IG136">
            <v>231.50897205996515</v>
          </cell>
          <cell r="IH136">
            <v>230.73314976477624</v>
          </cell>
          <cell r="II136">
            <v>229.82235838472843</v>
          </cell>
          <cell r="IJ136">
            <v>230.27825396025179</v>
          </cell>
          <cell r="IK136">
            <v>227.59786791205406</v>
          </cell>
          <cell r="IL136">
            <v>233.91542085444928</v>
          </cell>
          <cell r="IM136">
            <v>238.13545424103737</v>
          </cell>
          <cell r="IN136">
            <v>234.1513668102026</v>
          </cell>
          <cell r="IO136">
            <v>232.86966038954259</v>
          </cell>
          <cell r="IP136">
            <v>233.6494817687273</v>
          </cell>
          <cell r="IQ136">
            <v>233.31855756807329</v>
          </cell>
          <cell r="IR136">
            <v>232.042849773407</v>
          </cell>
          <cell r="IS136">
            <v>230.12029014241696</v>
          </cell>
          <cell r="IT136">
            <v>231.35700686812402</v>
          </cell>
          <cell r="IU136">
            <v>228.37868906223775</v>
          </cell>
          <cell r="IV136">
            <v>239.48614486062527</v>
          </cell>
          <cell r="IW136">
            <v>250.0117339376211</v>
          </cell>
          <cell r="IX136">
            <v>252.55315181696415</v>
          </cell>
          <cell r="IY136">
            <v>264.43443036854268</v>
          </cell>
          <cell r="IZ136">
            <v>265.54617571938041</v>
          </cell>
          <cell r="JA136">
            <v>254.77064389264584</v>
          </cell>
          <cell r="JB136">
            <v>251.38541929018498</v>
          </cell>
          <cell r="JC136">
            <v>247.33334743142126</v>
          </cell>
          <cell r="JD136">
            <v>247.27836002647877</v>
          </cell>
          <cell r="JE136">
            <v>248.3961040033102</v>
          </cell>
          <cell r="JF136">
            <v>255.53146962285041</v>
          </cell>
          <cell r="JG136">
            <v>256.7091998596191</v>
          </cell>
          <cell r="JH136">
            <v>259.87647438430781</v>
          </cell>
          <cell r="JI136">
            <v>251.16147058641911</v>
          </cell>
          <cell r="JJ136">
            <v>241.64664998936652</v>
          </cell>
          <cell r="JK136">
            <v>237.0077125542164</v>
          </cell>
          <cell r="JL136">
            <v>235.52305262076854</v>
          </cell>
          <cell r="JM136">
            <v>228.56664601004124</v>
          </cell>
          <cell r="JN136">
            <v>227.39291485726832</v>
          </cell>
          <cell r="JO136">
            <v>227.1709656955004</v>
          </cell>
          <cell r="JP136">
            <v>234.4013095599413</v>
          </cell>
          <cell r="JQ136">
            <v>238.44038439571858</v>
          </cell>
          <cell r="JR136">
            <v>243.81815259909629</v>
          </cell>
          <cell r="JS136">
            <v>241.81061243319513</v>
          </cell>
          <cell r="JT136">
            <v>238.83829325330257</v>
          </cell>
          <cell r="JU136">
            <v>226.42713607227805</v>
          </cell>
          <cell r="JV136">
            <v>220.33253206264973</v>
          </cell>
          <cell r="JW136">
            <v>220.67245420229438</v>
          </cell>
          <cell r="JX136">
            <v>217.92808281016352</v>
          </cell>
          <cell r="JY136">
            <v>217.46818815064429</v>
          </cell>
          <cell r="JZ136">
            <v>224.19964628660679</v>
          </cell>
          <cell r="KA136">
            <v>226.72606760096548</v>
          </cell>
          <cell r="KB136">
            <v>222.20810245668886</v>
          </cell>
          <cell r="KC136">
            <v>211.80148612856865</v>
          </cell>
          <cell r="KD136">
            <v>211.72750307464599</v>
          </cell>
          <cell r="KE136">
            <v>217.92108441317083</v>
          </cell>
          <cell r="KF136">
            <v>221.5242590934038</v>
          </cell>
          <cell r="KG136">
            <v>224.16165498864649</v>
          </cell>
          <cell r="KH136">
            <v>238.71232210743426</v>
          </cell>
          <cell r="KI136">
            <v>256.03335466432571</v>
          </cell>
          <cell r="KJ136">
            <v>259.31560285389423</v>
          </cell>
          <cell r="KK136">
            <v>252.66012731385229</v>
          </cell>
          <cell r="KL136">
            <v>246.40156086039542</v>
          </cell>
          <cell r="KM136">
            <v>247.76724804496766</v>
          </cell>
          <cell r="KN136">
            <v>244.8129247430563</v>
          </cell>
          <cell r="KO136">
            <v>250.96651524162291</v>
          </cell>
          <cell r="KP136">
            <v>263.83756708216669</v>
          </cell>
          <cell r="KQ136">
            <v>276.58564708983897</v>
          </cell>
          <cell r="KR136">
            <v>279.18905077111719</v>
          </cell>
          <cell r="KS136">
            <v>281.2915691819191</v>
          </cell>
          <cell r="KT136">
            <v>284.28788286578657</v>
          </cell>
          <cell r="KU136">
            <v>278.26026351308826</v>
          </cell>
          <cell r="KV136">
            <v>285.00471867203714</v>
          </cell>
          <cell r="KW136">
            <v>296.5800672979355</v>
          </cell>
          <cell r="KX136">
            <v>298.80355799961092</v>
          </cell>
          <cell r="KY136">
            <v>305.0701226210594</v>
          </cell>
          <cell r="KZ136">
            <v>319.29086531019209</v>
          </cell>
          <cell r="LA136">
            <v>326.57119772458077</v>
          </cell>
          <cell r="LB136">
            <v>324.60364839863774</v>
          </cell>
          <cell r="LC136">
            <v>322.65209540867806</v>
          </cell>
          <cell r="LD136">
            <v>325.90135115528108</v>
          </cell>
          <cell r="LE136">
            <v>322.80506037151815</v>
          </cell>
          <cell r="LF136">
            <v>322.02923807632925</v>
          </cell>
          <cell r="LG136">
            <v>320.23364936220645</v>
          </cell>
          <cell r="LH136">
            <v>323.34393693995474</v>
          </cell>
          <cell r="LI136">
            <v>307.52456042349343</v>
          </cell>
          <cell r="LJ136">
            <v>300.20123785614965</v>
          </cell>
          <cell r="LK136">
            <v>296.00719851553441</v>
          </cell>
          <cell r="LL136">
            <v>293.23783284842966</v>
          </cell>
          <cell r="LM136">
            <v>294.08263934254643</v>
          </cell>
          <cell r="LN136">
            <v>299.92230174744128</v>
          </cell>
          <cell r="LO136">
            <v>301.29298778700831</v>
          </cell>
          <cell r="LP136">
            <v>299.01850876438618</v>
          </cell>
          <cell r="LQ136">
            <v>293.20284086346624</v>
          </cell>
          <cell r="LR136">
            <v>294.78047949981692</v>
          </cell>
          <cell r="LS136">
            <v>289.82761397099495</v>
          </cell>
          <cell r="LT136">
            <v>279.95487535631656</v>
          </cell>
          <cell r="LU136">
            <v>271.33684934532641</v>
          </cell>
          <cell r="LV136">
            <v>269.24732795751095</v>
          </cell>
          <cell r="LW136">
            <v>270.90794758677487</v>
          </cell>
          <cell r="LX136">
            <v>277.57941946279999</v>
          </cell>
          <cell r="LY136">
            <v>281.52751513767242</v>
          </cell>
          <cell r="LZ136">
            <v>285.48260920953749</v>
          </cell>
          <cell r="MA136">
            <v>285.15868340587616</v>
          </cell>
          <cell r="MB136">
            <v>284.53582607352735</v>
          </cell>
          <cell r="MC136">
            <v>284.16791034591199</v>
          </cell>
          <cell r="MD136">
            <v>286.29642280268672</v>
          </cell>
          <cell r="ME136">
            <v>282.66025567948822</v>
          </cell>
          <cell r="MF136">
            <v>283.80999232828617</v>
          </cell>
          <cell r="MG136">
            <v>286.28142623770236</v>
          </cell>
          <cell r="MH136">
            <v>292.73594780695436</v>
          </cell>
          <cell r="MI136">
            <v>299.19946731519696</v>
          </cell>
          <cell r="MJ136">
            <v>304.75319521439076</v>
          </cell>
          <cell r="MK136">
            <v>301.45994954383372</v>
          </cell>
          <cell r="ML136">
            <v>302.38273817586901</v>
          </cell>
          <cell r="MM136">
            <v>301.59291908669468</v>
          </cell>
          <cell r="MN136">
            <v>301.36897038292886</v>
          </cell>
          <cell r="MO136">
            <v>300.03727541232109</v>
          </cell>
          <cell r="MP136">
            <v>304.2883016998768</v>
          </cell>
          <cell r="MQ136">
            <v>303.29752863991263</v>
          </cell>
          <cell r="MR136">
            <v>308.5543245524168</v>
          </cell>
          <cell r="MS136">
            <v>313.53218435621261</v>
          </cell>
          <cell r="MT136">
            <v>316.37153399324421</v>
          </cell>
          <cell r="MU136">
            <v>313.12927664363389</v>
          </cell>
          <cell r="MV136">
            <v>318.8489665286541</v>
          </cell>
          <cell r="MW136">
            <v>315.23979322242735</v>
          </cell>
          <cell r="MX136">
            <v>310.44289196944237</v>
          </cell>
          <cell r="MY136">
            <v>302.79664336943625</v>
          </cell>
          <cell r="MZ136">
            <v>297.82778150463105</v>
          </cell>
          <cell r="NA136">
            <v>298.12671303331854</v>
          </cell>
          <cell r="NB136">
            <v>298.43464250099657</v>
          </cell>
          <cell r="NC136">
            <v>297.21992073726653</v>
          </cell>
          <cell r="ND136">
            <v>299.57838052380083</v>
          </cell>
          <cell r="NE136">
            <v>306.23885491883755</v>
          </cell>
          <cell r="NF136">
            <v>317.44628781712055</v>
          </cell>
          <cell r="NG136">
            <v>323.90580824136737</v>
          </cell>
          <cell r="NH136">
            <v>320.93548860347272</v>
          </cell>
          <cell r="NI136">
            <v>312.87033595490459</v>
          </cell>
          <cell r="NJ136">
            <v>307.19963484883306</v>
          </cell>
          <cell r="NK136">
            <v>308.82226318013664</v>
          </cell>
          <cell r="NL136">
            <v>305.13910681998732</v>
          </cell>
          <cell r="NM136">
            <v>299.29744487309455</v>
          </cell>
          <cell r="NN136">
            <v>304.239312920928</v>
          </cell>
          <cell r="NO136">
            <v>324.76861061346534</v>
          </cell>
          <cell r="NP136">
            <v>328.74769918930531</v>
          </cell>
          <cell r="NQ136">
            <v>334.68134006810186</v>
          </cell>
          <cell r="NR136">
            <v>331.54205913138389</v>
          </cell>
          <cell r="NS136">
            <v>332.60781501626968</v>
          </cell>
          <cell r="NT136">
            <v>331.42408615350723</v>
          </cell>
          <cell r="NU136">
            <v>333.507608915329</v>
          </cell>
          <cell r="NV136">
            <v>338.43947925317286</v>
          </cell>
          <cell r="NW136">
            <v>338.41648452019695</v>
          </cell>
          <cell r="NX136">
            <v>339.52023170304301</v>
          </cell>
          <cell r="NY136">
            <v>345.47186845982071</v>
          </cell>
          <cell r="NZ136">
            <v>356.41136273038387</v>
          </cell>
          <cell r="OA136">
            <v>359.9275573337078</v>
          </cell>
          <cell r="OB136">
            <v>350.89662590014933</v>
          </cell>
          <cell r="OC136">
            <v>343.29936607909201</v>
          </cell>
          <cell r="OD136">
            <v>345.36289342093471</v>
          </cell>
          <cell r="OE136">
            <v>350.4817209355831</v>
          </cell>
          <cell r="OF136">
            <v>352.33929545164108</v>
          </cell>
          <cell r="OG136">
            <v>355.18164440166947</v>
          </cell>
          <cell r="OH136">
            <v>363.02484788846971</v>
          </cell>
          <cell r="OI136">
            <v>364.46551789796348</v>
          </cell>
          <cell r="OJ136">
            <v>364.35954217207433</v>
          </cell>
          <cell r="OK136">
            <v>365.49928111088281</v>
          </cell>
          <cell r="OL136">
            <v>369.16544136404991</v>
          </cell>
          <cell r="OM136">
            <v>366.34008852100368</v>
          </cell>
          <cell r="ON136">
            <v>362.40998872411251</v>
          </cell>
          <cell r="OO136">
            <v>359.1207421375513</v>
          </cell>
          <cell r="OP136">
            <v>365.06538049733638</v>
          </cell>
          <cell r="OQ136">
            <v>371.52989977657796</v>
          </cell>
          <cell r="OR136">
            <v>371.07500397205354</v>
          </cell>
          <cell r="OS136">
            <v>377.86444882595544</v>
          </cell>
          <cell r="OT136">
            <v>374.94811682200429</v>
          </cell>
          <cell r="OU136">
            <v>365.68523851668834</v>
          </cell>
          <cell r="OV136">
            <v>366.31309470403193</v>
          </cell>
          <cell r="OW136">
            <v>361.83911948370934</v>
          </cell>
          <cell r="OX136">
            <v>378.79223631298544</v>
          </cell>
          <cell r="OY136">
            <v>386.64043865478038</v>
          </cell>
          <cell r="OZ136">
            <v>391.070423951149</v>
          </cell>
          <cell r="PA136">
            <v>395.87932245612149</v>
          </cell>
          <cell r="PB136">
            <v>387.96413545739648</v>
          </cell>
          <cell r="PC136">
            <v>376.29780767059327</v>
          </cell>
          <cell r="PD136">
            <v>376.54575087833405</v>
          </cell>
          <cell r="PE136">
            <v>375.81091919410227</v>
          </cell>
          <cell r="PF136">
            <v>369.07946105813977</v>
          </cell>
          <cell r="PG136">
            <v>371.29295404982565</v>
          </cell>
          <cell r="PH136">
            <v>369.64433167254924</v>
          </cell>
          <cell r="PI136">
            <v>366.38907729995253</v>
          </cell>
          <cell r="PJ136">
            <v>363.08783346140382</v>
          </cell>
          <cell r="PK136">
            <v>359.42467252123356</v>
          </cell>
          <cell r="PL136">
            <v>359.98954313564303</v>
          </cell>
          <cell r="PM136">
            <v>357.78904716694353</v>
          </cell>
          <cell r="PN136">
            <v>366.93195295238496</v>
          </cell>
          <cell r="PO136">
            <v>376.27781225061415</v>
          </cell>
          <cell r="PP136">
            <v>379.09516692566871</v>
          </cell>
          <cell r="PQ136">
            <v>376.1468422497511</v>
          </cell>
          <cell r="PR136">
            <v>375.11507857882981</v>
          </cell>
          <cell r="PS136">
            <v>366.73999692058567</v>
          </cell>
          <cell r="PT136">
            <v>357.84103525888918</v>
          </cell>
          <cell r="PU136">
            <v>352.05336094594003</v>
          </cell>
          <cell r="PV136">
            <v>353.45903897047043</v>
          </cell>
          <cell r="PW136">
            <v>350.1138052079678</v>
          </cell>
          <cell r="PX136">
            <v>343.43033607995511</v>
          </cell>
          <cell r="PY136">
            <v>338.71541604888438</v>
          </cell>
          <cell r="PZ136">
            <v>332.31388234257696</v>
          </cell>
          <cell r="QA136">
            <v>335.1782262545824</v>
          </cell>
          <cell r="QB136">
            <v>333.85053036797046</v>
          </cell>
          <cell r="QC136">
            <v>335.48115686726567</v>
          </cell>
          <cell r="QD136">
            <v>341.95767339849471</v>
          </cell>
          <cell r="QE136">
            <v>329.94742438805105</v>
          </cell>
          <cell r="QF136">
            <v>326.67417413747313</v>
          </cell>
          <cell r="QG136">
            <v>325.26449702894689</v>
          </cell>
          <cell r="QH136">
            <v>318.33808354818819</v>
          </cell>
          <cell r="QI136">
            <v>311.01876006484031</v>
          </cell>
          <cell r="QJ136">
            <v>310.67683838319778</v>
          </cell>
          <cell r="QK136">
            <v>305.02013407111167</v>
          </cell>
          <cell r="QL136">
            <v>299.18347097921372</v>
          </cell>
          <cell r="QM136">
            <v>299.30644281208515</v>
          </cell>
          <cell r="QN136">
            <v>303.78941597139834</v>
          </cell>
          <cell r="QO136">
            <v>303.68344024550913</v>
          </cell>
          <cell r="QP136">
            <v>303.6334516955614</v>
          </cell>
          <cell r="QQ136">
            <v>307.12565179491048</v>
          </cell>
          <cell r="QR136">
            <v>313.3962155003548</v>
          </cell>
          <cell r="QS136">
            <v>318.76198645174503</v>
          </cell>
          <cell r="QT136">
            <v>320.04569241440299</v>
          </cell>
          <cell r="QU136">
            <v>321.22742173516747</v>
          </cell>
          <cell r="QV136">
            <v>316.45751429915424</v>
          </cell>
          <cell r="QW136">
            <v>315.40575520825388</v>
          </cell>
          <cell r="QX136">
            <v>312.69037717509269</v>
          </cell>
          <cell r="QY136">
            <v>306.49679583656791</v>
          </cell>
          <cell r="QZ136">
            <v>306.83471843421455</v>
          </cell>
          <cell r="RA136">
            <v>305.13310819399356</v>
          </cell>
          <cell r="RB136">
            <v>299.26045334613326</v>
          </cell>
          <cell r="RC136">
            <v>299.41941693496705</v>
          </cell>
          <cell r="RD136">
            <v>299.13648174226284</v>
          </cell>
          <cell r="RE136">
            <v>298.68558502173425</v>
          </cell>
          <cell r="RF136">
            <v>298.05372975039484</v>
          </cell>
          <cell r="RG136">
            <v>290.51545641827585</v>
          </cell>
          <cell r="RH136">
            <v>291.02733916974069</v>
          </cell>
          <cell r="RI136">
            <v>290.50645847928524</v>
          </cell>
          <cell r="RJ136">
            <v>282.31933376884461</v>
          </cell>
          <cell r="RK136">
            <v>282.55527972459794</v>
          </cell>
          <cell r="RL136">
            <v>285.17467974185945</v>
          </cell>
          <cell r="RM136">
            <v>292.39902498030665</v>
          </cell>
          <cell r="RN136">
            <v>290.47946466231343</v>
          </cell>
          <cell r="RO136">
            <v>293.518768499136</v>
          </cell>
          <cell r="RP136">
            <v>289.38071633446219</v>
          </cell>
          <cell r="RQ136">
            <v>290.12654549968244</v>
          </cell>
          <cell r="RR136">
            <v>289.60966389322277</v>
          </cell>
          <cell r="RS136">
            <v>291.38725672936442</v>
          </cell>
          <cell r="RT136">
            <v>292.61197620308394</v>
          </cell>
          <cell r="RU136">
            <v>292.8369246778488</v>
          </cell>
          <cell r="RV136">
            <v>294.59052301001549</v>
          </cell>
          <cell r="RW136">
            <v>297.78579112267494</v>
          </cell>
          <cell r="RX136">
            <v>301.69389595758912</v>
          </cell>
          <cell r="RY136">
            <v>303.06058291316032</v>
          </cell>
          <cell r="RZ136">
            <v>306.72974247932433</v>
          </cell>
          <cell r="SA136">
            <v>309.33714524459839</v>
          </cell>
          <cell r="SB136">
            <v>307.83548920416831</v>
          </cell>
          <cell r="SC136">
            <v>314.3000084834099</v>
          </cell>
          <cell r="SD136">
            <v>320.20365623223779</v>
          </cell>
          <cell r="SE136">
            <v>322.16620670318605</v>
          </cell>
          <cell r="SF136">
            <v>320.21665325522423</v>
          </cell>
          <cell r="SG136">
            <v>317.00438903558256</v>
          </cell>
          <cell r="SH136">
            <v>318.26709980726241</v>
          </cell>
          <cell r="SI136">
            <v>315.52272841513161</v>
          </cell>
          <cell r="SJ136">
            <v>311.1657264016867</v>
          </cell>
          <cell r="SK136">
            <v>306.48379881358142</v>
          </cell>
          <cell r="SL136">
            <v>308.08443218290802</v>
          </cell>
          <cell r="SM136">
            <v>307.94946309804914</v>
          </cell>
          <cell r="SN136">
            <v>309.70006211721898</v>
          </cell>
          <cell r="SO136">
            <v>310.03398563086989</v>
          </cell>
          <cell r="SP136">
            <v>310.63784731423857</v>
          </cell>
          <cell r="SQ136">
            <v>313.07828832268711</v>
          </cell>
          <cell r="SR136">
            <v>317.58425621497628</v>
          </cell>
          <cell r="TJ136" t="str">
            <v>UTILS</v>
          </cell>
        </row>
        <row r="137">
          <cell r="A137" t="str">
            <v>XS1216020161 Corp</v>
          </cell>
          <cell r="B137" t="str">
            <v>CNALN 3 04/10/76 nc-21</v>
          </cell>
          <cell r="C137" t="str">
            <v>XS1216020161</v>
          </cell>
          <cell r="D137">
            <v>214.5650832644701</v>
          </cell>
          <cell r="E137">
            <v>216.7935323332548</v>
          </cell>
          <cell r="F137">
            <v>210.52313078308106</v>
          </cell>
          <cell r="G137">
            <v>209.86604976820945</v>
          </cell>
          <cell r="H137">
            <v>209.26623728215694</v>
          </cell>
          <cell r="I137">
            <v>218.5166117529869</v>
          </cell>
          <cell r="J137">
            <v>228.22513445436954</v>
          </cell>
          <cell r="K137">
            <v>226.48095610296727</v>
          </cell>
          <cell r="L137">
            <v>222.97752873468397</v>
          </cell>
          <cell r="M137">
            <v>231.50250184047223</v>
          </cell>
          <cell r="N137">
            <v>222.23605199313164</v>
          </cell>
          <cell r="O137">
            <v>229.01383261442183</v>
          </cell>
          <cell r="P137">
            <v>218.74568586826325</v>
          </cell>
          <cell r="Q137">
            <v>206.37970248746873</v>
          </cell>
          <cell r="R137">
            <v>194.12122318708899</v>
          </cell>
          <cell r="S137">
            <v>154.01014465999603</v>
          </cell>
          <cell r="T137">
            <v>155.66188959646223</v>
          </cell>
          <cell r="U137">
            <v>335.09021865284444</v>
          </cell>
          <cell r="V137">
            <v>336.80224625122548</v>
          </cell>
          <cell r="W137">
            <v>338.776503428936</v>
          </cell>
          <cell r="X137">
            <v>405.72140419638157</v>
          </cell>
          <cell r="Y137">
            <v>421.1628080458641</v>
          </cell>
          <cell r="Z137">
            <v>444.21590267312524</v>
          </cell>
          <cell r="AA137">
            <v>448.81848391032219</v>
          </cell>
          <cell r="AB137">
            <v>452.39324576187136</v>
          </cell>
          <cell r="AC137">
            <v>460.36964664423465</v>
          </cell>
          <cell r="AD137">
            <v>465.29172598958019</v>
          </cell>
          <cell r="AE137">
            <v>455.8795930426121</v>
          </cell>
          <cell r="AF137">
            <v>452.57710788071154</v>
          </cell>
          <cell r="AG137">
            <v>447.63694373679164</v>
          </cell>
          <cell r="AH137">
            <v>456.57083423256876</v>
          </cell>
          <cell r="AI137">
            <v>476.08232247233394</v>
          </cell>
          <cell r="AJ137">
            <v>486.96937121415135</v>
          </cell>
          <cell r="AK137">
            <v>509.88482043004041</v>
          </cell>
          <cell r="AL137">
            <v>530.07348390531536</v>
          </cell>
          <cell r="AM137">
            <v>537.12655534934993</v>
          </cell>
          <cell r="AN137">
            <v>537.568628203392</v>
          </cell>
          <cell r="AO137">
            <v>529.87756525409225</v>
          </cell>
          <cell r="AP137">
            <v>493.96517412936686</v>
          </cell>
          <cell r="AQ137">
            <v>487.44359482121467</v>
          </cell>
          <cell r="AR137">
            <v>488.7497191627026</v>
          </cell>
          <cell r="AS137">
            <v>483.70606978249549</v>
          </cell>
          <cell r="AT137">
            <v>486.1023055936098</v>
          </cell>
          <cell r="AU137">
            <v>456.29051985466481</v>
          </cell>
          <cell r="AV137">
            <v>441.90305787765982</v>
          </cell>
          <cell r="AW137">
            <v>483.09922431921962</v>
          </cell>
          <cell r="AX137">
            <v>461.78829862129686</v>
          </cell>
          <cell r="AY137">
            <v>488.69747418904308</v>
          </cell>
          <cell r="AZ137">
            <v>423.0757778506279</v>
          </cell>
          <cell r="BA137">
            <v>373.11853121078019</v>
          </cell>
          <cell r="BB137">
            <v>311.8572807508707</v>
          </cell>
          <cell r="BC137">
            <v>355.35925901067253</v>
          </cell>
          <cell r="BD137">
            <v>447.98055490970609</v>
          </cell>
          <cell r="BE137">
            <v>562.81098816919325</v>
          </cell>
          <cell r="BF137">
            <v>606.38128677916529</v>
          </cell>
          <cell r="BG137">
            <v>615.27599354469771</v>
          </cell>
          <cell r="BH137">
            <v>626.48555452775952</v>
          </cell>
          <cell r="BI137">
            <v>622.32404143357269</v>
          </cell>
          <cell r="BJ137">
            <v>613.86236512279515</v>
          </cell>
          <cell r="BK137">
            <v>639.89543267071247</v>
          </cell>
          <cell r="BL137">
            <v>656.75649320828916</v>
          </cell>
          <cell r="BM137">
            <v>651.23058253276349</v>
          </cell>
          <cell r="BN137">
            <v>650.57752036201953</v>
          </cell>
          <cell r="BO137">
            <v>647.4629161630869</v>
          </cell>
          <cell r="BP137">
            <v>656.8690208438635</v>
          </cell>
          <cell r="BQ137">
            <v>658.65037350344664</v>
          </cell>
          <cell r="BR137">
            <v>659.64101858091351</v>
          </cell>
          <cell r="BS137">
            <v>659.65709395742408</v>
          </cell>
          <cell r="BT137">
            <v>603.60527019798758</v>
          </cell>
          <cell r="BU137">
            <v>563.81569920110701</v>
          </cell>
          <cell r="BV137">
            <v>550.98352990150454</v>
          </cell>
          <cell r="BW137">
            <v>599.57135540485376</v>
          </cell>
          <cell r="BX137">
            <v>550.34754781830316</v>
          </cell>
          <cell r="BY137">
            <v>539.80511496043209</v>
          </cell>
          <cell r="BZ137">
            <v>546.95564337456221</v>
          </cell>
          <cell r="CA137">
            <v>533.94363080024721</v>
          </cell>
          <cell r="CB137">
            <v>504.5930074249506</v>
          </cell>
          <cell r="CC137">
            <v>506.54917980408669</v>
          </cell>
          <cell r="CD137">
            <v>485.29250850188731</v>
          </cell>
          <cell r="CE137">
            <v>485.43417275738716</v>
          </cell>
          <cell r="CF137">
            <v>493.80442036426064</v>
          </cell>
          <cell r="CG137">
            <v>504.47043267905713</v>
          </cell>
          <cell r="CH137">
            <v>504.74471879076958</v>
          </cell>
          <cell r="CI137">
            <v>516.09594402933124</v>
          </cell>
          <cell r="CJ137">
            <v>509.14937195467951</v>
          </cell>
          <cell r="CK137">
            <v>488.65628103673458</v>
          </cell>
          <cell r="CL137">
            <v>490.87769712829589</v>
          </cell>
          <cell r="CM137">
            <v>483.33231727862358</v>
          </cell>
          <cell r="CN137">
            <v>476.26517988014217</v>
          </cell>
          <cell r="CO137">
            <v>564.8656222294569</v>
          </cell>
          <cell r="CP137">
            <v>615.34230447280402</v>
          </cell>
          <cell r="CQ137">
            <v>616.7488999174833</v>
          </cell>
          <cell r="CR137">
            <v>639.7266412173509</v>
          </cell>
          <cell r="CS137">
            <v>650.20175843608376</v>
          </cell>
          <cell r="CT137">
            <v>635.33103045272821</v>
          </cell>
          <cell r="CU137">
            <v>632.13303523814682</v>
          </cell>
          <cell r="CV137">
            <v>637.24199083542828</v>
          </cell>
          <cell r="CW137">
            <v>644.17047811150553</v>
          </cell>
          <cell r="CX137">
            <v>629.84932706260679</v>
          </cell>
          <cell r="CY137">
            <v>664.99512366998192</v>
          </cell>
          <cell r="CZ137">
            <v>784.75065040791037</v>
          </cell>
          <cell r="DA137">
            <v>880.88542078554633</v>
          </cell>
          <cell r="DB137">
            <v>917.94318248665331</v>
          </cell>
          <cell r="DC137">
            <v>900.28337667870528</v>
          </cell>
          <cell r="DD137">
            <v>923.72027092015742</v>
          </cell>
          <cell r="DE137">
            <v>921.17835200941568</v>
          </cell>
          <cell r="DF137">
            <v>700.80804840254791</v>
          </cell>
          <cell r="DG137">
            <v>573.75128659570225</v>
          </cell>
          <cell r="DH137">
            <v>410.09993487346173</v>
          </cell>
          <cell r="DI137">
            <v>385.09971026635168</v>
          </cell>
          <cell r="DJ137">
            <v>268.03178553879258</v>
          </cell>
          <cell r="DK137">
            <v>239.22270140969752</v>
          </cell>
          <cell r="DL137">
            <v>252.10611097192765</v>
          </cell>
          <cell r="DM137">
            <v>160.07156631553173</v>
          </cell>
          <cell r="DN137">
            <v>130.40646838724612</v>
          </cell>
          <cell r="DO137">
            <v>122.63201442229747</v>
          </cell>
          <cell r="DP137">
            <v>130.99422434091568</v>
          </cell>
          <cell r="DQ137">
            <v>148.04617997455597</v>
          </cell>
          <cell r="DR137">
            <v>155.03494991254806</v>
          </cell>
          <cell r="DS137">
            <v>129.18172563934326</v>
          </cell>
          <cell r="DT137">
            <v>124.54598893809319</v>
          </cell>
          <cell r="DU137">
            <v>106.84599468886852</v>
          </cell>
          <cell r="DV137">
            <v>101.21257993292808</v>
          </cell>
          <cell r="DW137">
            <v>92.441452624320974</v>
          </cell>
          <cell r="DX137">
            <v>93.866132867574692</v>
          </cell>
          <cell r="DY137">
            <v>96.082525403976447</v>
          </cell>
          <cell r="DZ137">
            <v>98.867584384441372</v>
          </cell>
          <cell r="EA137">
            <v>99.138856363058096</v>
          </cell>
          <cell r="EB137">
            <v>95.353105194807057</v>
          </cell>
          <cell r="EC137">
            <v>98.514930812239641</v>
          </cell>
          <cell r="ED137">
            <v>87.664051667571073</v>
          </cell>
          <cell r="EE137">
            <v>86.955730390071864</v>
          </cell>
          <cell r="EF137">
            <v>88.391462454676628</v>
          </cell>
          <cell r="EG137">
            <v>85.810359813690184</v>
          </cell>
          <cell r="EH137">
            <v>81.198736177206044</v>
          </cell>
          <cell r="EI137">
            <v>84.768474473595617</v>
          </cell>
          <cell r="EJ137">
            <v>89.200254835367204</v>
          </cell>
          <cell r="EK137">
            <v>91.293067914843547</v>
          </cell>
          <cell r="EL137">
            <v>91.324213956832892</v>
          </cell>
          <cell r="EM137">
            <v>88.430646184921272</v>
          </cell>
          <cell r="EN137">
            <v>86.407158166646951</v>
          </cell>
          <cell r="EO137">
            <v>90.576708949089053</v>
          </cell>
          <cell r="EP137">
            <v>88.771243224740033</v>
          </cell>
          <cell r="EQ137">
            <v>78.528214254379265</v>
          </cell>
          <cell r="ER137">
            <v>76.200298793435095</v>
          </cell>
          <cell r="ES137">
            <v>76.519796901583675</v>
          </cell>
          <cell r="ET137">
            <v>77.847020174741743</v>
          </cell>
          <cell r="EU137">
            <v>77.356721191167836</v>
          </cell>
          <cell r="EV137">
            <v>78.202687880039207</v>
          </cell>
          <cell r="EW137">
            <v>87.319435783624641</v>
          </cell>
          <cell r="EX137">
            <v>91.454826390981665</v>
          </cell>
          <cell r="EY137">
            <v>90.440068248748787</v>
          </cell>
          <cell r="EZ137">
            <v>92.138029892683036</v>
          </cell>
          <cell r="FA137">
            <v>95.8534512887001</v>
          </cell>
          <cell r="FB137">
            <v>99.874304838418965</v>
          </cell>
          <cell r="FC137">
            <v>111.14515319442748</v>
          </cell>
          <cell r="FD137">
            <v>107.75123932862282</v>
          </cell>
          <cell r="FE137">
            <v>104.16140681159496</v>
          </cell>
          <cell r="FF137">
            <v>105.83425067973137</v>
          </cell>
          <cell r="FG137">
            <v>103.94137509560585</v>
          </cell>
          <cell r="FH137">
            <v>105.34194227409363</v>
          </cell>
          <cell r="FI137">
            <v>106.68925976788996</v>
          </cell>
          <cell r="FJ137">
            <v>109.39092773270607</v>
          </cell>
          <cell r="FK137">
            <v>109.77975090205669</v>
          </cell>
          <cell r="FL137">
            <v>108.27971733140946</v>
          </cell>
          <cell r="FM137">
            <v>115.95671432626247</v>
          </cell>
          <cell r="FN137">
            <v>117.43866309833527</v>
          </cell>
          <cell r="FO137">
            <v>117.33517786204814</v>
          </cell>
          <cell r="FP137">
            <v>126.563448690176</v>
          </cell>
          <cell r="FQ137">
            <v>125.69437364757061</v>
          </cell>
          <cell r="FR137">
            <v>128.24232082450391</v>
          </cell>
          <cell r="FS137">
            <v>158.06616309583185</v>
          </cell>
          <cell r="FT137">
            <v>164.11653293001652</v>
          </cell>
          <cell r="FU137">
            <v>163.59307848238944</v>
          </cell>
          <cell r="FV137">
            <v>163.01838377213477</v>
          </cell>
          <cell r="FW137">
            <v>165.13430520534516</v>
          </cell>
          <cell r="FX137">
            <v>176.75278357839585</v>
          </cell>
          <cell r="FY137">
            <v>178.1292376921177</v>
          </cell>
          <cell r="FZ137">
            <v>179.22135858380796</v>
          </cell>
          <cell r="GA137">
            <v>177.25212496125698</v>
          </cell>
          <cell r="GB137">
            <v>182.03655889523029</v>
          </cell>
          <cell r="GC137">
            <v>181.78035758209228</v>
          </cell>
          <cell r="GD137">
            <v>178.27492079174519</v>
          </cell>
          <cell r="GE137">
            <v>178.55623988068103</v>
          </cell>
          <cell r="GF137">
            <v>187.08221769750119</v>
          </cell>
          <cell r="GG137">
            <v>188.75204743254184</v>
          </cell>
          <cell r="GH137">
            <v>191.41151753401758</v>
          </cell>
          <cell r="GI137">
            <v>190.86796886575223</v>
          </cell>
          <cell r="GJ137">
            <v>181.26494082272052</v>
          </cell>
          <cell r="GK137">
            <v>171.16056197476388</v>
          </cell>
          <cell r="GL137">
            <v>168.898957441926</v>
          </cell>
          <cell r="GM137">
            <v>170.73255507516859</v>
          </cell>
          <cell r="GN137">
            <v>168.98335316860675</v>
          </cell>
          <cell r="GO137">
            <v>162.5803297622204</v>
          </cell>
          <cell r="GP137">
            <v>162.1794500604868</v>
          </cell>
          <cell r="GQ137">
            <v>161.0109711303711</v>
          </cell>
          <cell r="GR137">
            <v>157.07149917423726</v>
          </cell>
          <cell r="GS137">
            <v>152.20769306874274</v>
          </cell>
          <cell r="GT137">
            <v>153.90866884577275</v>
          </cell>
          <cell r="GU137">
            <v>155.7171487032175</v>
          </cell>
          <cell r="GV137">
            <v>160.81605719017983</v>
          </cell>
          <cell r="GW137">
            <v>164.51339378762245</v>
          </cell>
          <cell r="GX137">
            <v>160.79897710263728</v>
          </cell>
          <cell r="GY137">
            <v>159.38735810279846</v>
          </cell>
          <cell r="GZ137">
            <v>156.25165497219564</v>
          </cell>
          <cell r="HA137">
            <v>161.90717337083817</v>
          </cell>
          <cell r="HB137">
            <v>163.76890291297437</v>
          </cell>
          <cell r="HC137">
            <v>193.83588525402544</v>
          </cell>
          <cell r="HD137">
            <v>183.00811446309089</v>
          </cell>
          <cell r="HE137">
            <v>188.16027263474464</v>
          </cell>
          <cell r="HF137">
            <v>187.80962848460675</v>
          </cell>
          <cell r="HG137">
            <v>190.11744972491263</v>
          </cell>
          <cell r="HH137">
            <v>192.93164532530307</v>
          </cell>
          <cell r="HI137">
            <v>196.66917036402228</v>
          </cell>
          <cell r="HJ137">
            <v>207.33116383469107</v>
          </cell>
          <cell r="HK137">
            <v>208.38811984026432</v>
          </cell>
          <cell r="HL137">
            <v>218.68640791738034</v>
          </cell>
          <cell r="HM137">
            <v>225.0874219017029</v>
          </cell>
          <cell r="HN137">
            <v>224.45545866262913</v>
          </cell>
          <cell r="HO137">
            <v>214.07880312502382</v>
          </cell>
          <cell r="HP137">
            <v>213.51716965818403</v>
          </cell>
          <cell r="HQ137">
            <v>220.10606460547447</v>
          </cell>
          <cell r="HR137">
            <v>216.55441110765932</v>
          </cell>
          <cell r="HS137">
            <v>215.7647082365751</v>
          </cell>
          <cell r="HT137">
            <v>218.91045847749709</v>
          </cell>
          <cell r="HU137">
            <v>218.17400529110432</v>
          </cell>
          <cell r="HV137">
            <v>223.1312495225668</v>
          </cell>
          <cell r="HW137">
            <v>223.72001018726826</v>
          </cell>
          <cell r="HX137">
            <v>221.61011702024936</v>
          </cell>
          <cell r="HY137">
            <v>218.03234103560447</v>
          </cell>
          <cell r="HZ137">
            <v>219.10135357356071</v>
          </cell>
          <cell r="IA137">
            <v>220.97915849220755</v>
          </cell>
          <cell r="IB137">
            <v>220.27284663677216</v>
          </cell>
          <cell r="IC137">
            <v>218.75472826755049</v>
          </cell>
          <cell r="ID137">
            <v>218.6040216127634</v>
          </cell>
          <cell r="IE137">
            <v>216.8708950827122</v>
          </cell>
          <cell r="IF137">
            <v>216.37155369985103</v>
          </cell>
          <cell r="IG137">
            <v>246.53800243306159</v>
          </cell>
          <cell r="IH137">
            <v>242.40562595880033</v>
          </cell>
          <cell r="II137">
            <v>239.82854216194153</v>
          </cell>
          <cell r="IJ137">
            <v>235.11644742226602</v>
          </cell>
          <cell r="IK137">
            <v>232.81967800331117</v>
          </cell>
          <cell r="IL137">
            <v>239.62860466659069</v>
          </cell>
          <cell r="IM137">
            <v>248.31734567058086</v>
          </cell>
          <cell r="IN137">
            <v>239.50602992069722</v>
          </cell>
          <cell r="IO137">
            <v>236.36630794596672</v>
          </cell>
          <cell r="IP137">
            <v>237.43933932805061</v>
          </cell>
          <cell r="IQ137">
            <v>237.2856185401678</v>
          </cell>
          <cell r="IR137">
            <v>237.44235346114635</v>
          </cell>
          <cell r="IS137">
            <v>229.03794567918777</v>
          </cell>
          <cell r="IT137">
            <v>232.28617644536496</v>
          </cell>
          <cell r="IU137">
            <v>234.07556679320336</v>
          </cell>
          <cell r="IV137">
            <v>250.01028375935553</v>
          </cell>
          <cell r="IW137">
            <v>265.52000795900818</v>
          </cell>
          <cell r="IX137">
            <v>269.3037497051954</v>
          </cell>
          <cell r="IY137">
            <v>282.04348558986186</v>
          </cell>
          <cell r="IZ137">
            <v>281.95306159698958</v>
          </cell>
          <cell r="JA137">
            <v>269.87442557132243</v>
          </cell>
          <cell r="JB137">
            <v>265.86060499882694</v>
          </cell>
          <cell r="JC137">
            <v>256.89757788312437</v>
          </cell>
          <cell r="JD137">
            <v>257.04225627171991</v>
          </cell>
          <cell r="JE137">
            <v>246.4083947099447</v>
          </cell>
          <cell r="JF137">
            <v>258.56238406300548</v>
          </cell>
          <cell r="JG137">
            <v>273.28341010260584</v>
          </cell>
          <cell r="JH137">
            <v>293.89907576644424</v>
          </cell>
          <cell r="JI137">
            <v>278.4968556472063</v>
          </cell>
          <cell r="JJ137">
            <v>262.37626714015011</v>
          </cell>
          <cell r="JK137">
            <v>268.56327767467496</v>
          </cell>
          <cell r="JL137">
            <v>280.30533550465105</v>
          </cell>
          <cell r="JM137">
            <v>235.7735284371376</v>
          </cell>
          <cell r="JN137">
            <v>220.71090064668655</v>
          </cell>
          <cell r="JO137">
            <v>215.29952702879905</v>
          </cell>
          <cell r="JP137">
            <v>230.24862247264386</v>
          </cell>
          <cell r="JQ137">
            <v>242.81755748188496</v>
          </cell>
          <cell r="JR137">
            <v>247.32670059311391</v>
          </cell>
          <cell r="JS137">
            <v>238.26722121834754</v>
          </cell>
          <cell r="JT137">
            <v>246.68469024372101</v>
          </cell>
          <cell r="JU137">
            <v>233.58024425446987</v>
          </cell>
          <cell r="JV137">
            <v>218.4352301594019</v>
          </cell>
          <cell r="JW137">
            <v>216.5674723510742</v>
          </cell>
          <cell r="JX137">
            <v>222.11146782517432</v>
          </cell>
          <cell r="JY137">
            <v>212.1105742135048</v>
          </cell>
          <cell r="JZ137">
            <v>214.06875601470469</v>
          </cell>
          <cell r="KA137">
            <v>216.07516394543649</v>
          </cell>
          <cell r="KB137">
            <v>204.94999868905543</v>
          </cell>
          <cell r="KC137">
            <v>198.65447936308385</v>
          </cell>
          <cell r="KD137">
            <v>205.07558756804465</v>
          </cell>
          <cell r="KE137">
            <v>213.78241337060928</v>
          </cell>
          <cell r="KF137">
            <v>229.25596797311306</v>
          </cell>
          <cell r="KG137">
            <v>233.05176625168323</v>
          </cell>
          <cell r="KH137">
            <v>255.45079399716852</v>
          </cell>
          <cell r="KI137">
            <v>263.73162232220176</v>
          </cell>
          <cell r="KJ137">
            <v>268.00465834093092</v>
          </cell>
          <cell r="KK137">
            <v>232.72121632218361</v>
          </cell>
          <cell r="KL137">
            <v>217.21350154459475</v>
          </cell>
          <cell r="KM137">
            <v>215.62505340313911</v>
          </cell>
          <cell r="KN137">
            <v>210.9491282606125</v>
          </cell>
          <cell r="KO137">
            <v>229.49810333180426</v>
          </cell>
          <cell r="KP137">
            <v>237.92059591233732</v>
          </cell>
          <cell r="KQ137">
            <v>259.17123894834521</v>
          </cell>
          <cell r="KR137">
            <v>260.41406649482246</v>
          </cell>
          <cell r="KS137">
            <v>260.92144556593894</v>
          </cell>
          <cell r="KT137">
            <v>265.88270864152912</v>
          </cell>
          <cell r="KU137">
            <v>255.3452993388176</v>
          </cell>
          <cell r="KV137">
            <v>273.62300243139265</v>
          </cell>
          <cell r="KW137">
            <v>296.33248588573929</v>
          </cell>
          <cell r="KX137">
            <v>301.53588432002067</v>
          </cell>
          <cell r="KY137">
            <v>312.39982470810412</v>
          </cell>
          <cell r="KZ137">
            <v>331.90829881477356</v>
          </cell>
          <cell r="LA137">
            <v>351.35448083746434</v>
          </cell>
          <cell r="LB137">
            <v>350.65520195925239</v>
          </cell>
          <cell r="LC137">
            <v>347.47127269911766</v>
          </cell>
          <cell r="LD137">
            <v>353.75071664857865</v>
          </cell>
          <cell r="LE137">
            <v>352.30091862952708</v>
          </cell>
          <cell r="LF137">
            <v>361.19763481712346</v>
          </cell>
          <cell r="LG137">
            <v>355.94701496434215</v>
          </cell>
          <cell r="LH137">
            <v>361.11022495734687</v>
          </cell>
          <cell r="LI137">
            <v>333.31388954842089</v>
          </cell>
          <cell r="LJ137">
            <v>316.61659690904617</v>
          </cell>
          <cell r="LK137">
            <v>315.71738053548336</v>
          </cell>
          <cell r="LL137">
            <v>311.23435991108414</v>
          </cell>
          <cell r="LM137">
            <v>311.67542805409431</v>
          </cell>
          <cell r="LN137">
            <v>314.2635636723042</v>
          </cell>
          <cell r="LO137">
            <v>314.9588237063885</v>
          </cell>
          <cell r="LP137">
            <v>318.58382110953329</v>
          </cell>
          <cell r="LQ137">
            <v>308.93156222593785</v>
          </cell>
          <cell r="LR137">
            <v>313.7722599776983</v>
          </cell>
          <cell r="LS137">
            <v>297.60645947420596</v>
          </cell>
          <cell r="LT137">
            <v>278.3592102358341</v>
          </cell>
          <cell r="LU137">
            <v>271.30412936973568</v>
          </cell>
          <cell r="LV137">
            <v>266.3087061190605</v>
          </cell>
          <cell r="LW137">
            <v>261.56144649326797</v>
          </cell>
          <cell r="LX137">
            <v>265.36829659318926</v>
          </cell>
          <cell r="LY137">
            <v>281.53711122977734</v>
          </cell>
          <cell r="LZ137">
            <v>280.19079844701292</v>
          </cell>
          <cell r="MA137">
            <v>267.9152390590906</v>
          </cell>
          <cell r="MB137">
            <v>262.32703629958627</v>
          </cell>
          <cell r="MC137">
            <v>264.20785535132882</v>
          </cell>
          <cell r="MD137">
            <v>264.38568920397762</v>
          </cell>
          <cell r="ME137">
            <v>253.569974945426</v>
          </cell>
          <cell r="MF137">
            <v>252.40651957046987</v>
          </cell>
          <cell r="MG137">
            <v>251.95942316126823</v>
          </cell>
          <cell r="MH137">
            <v>283.69121168220045</v>
          </cell>
          <cell r="MI137">
            <v>289.42710696339606</v>
          </cell>
          <cell r="MJ137">
            <v>298.89851786124706</v>
          </cell>
          <cell r="MK137">
            <v>305.50047405195232</v>
          </cell>
          <cell r="ML137">
            <v>292.5366876071692</v>
          </cell>
          <cell r="MM137">
            <v>291.03263519239425</v>
          </cell>
          <cell r="MN137">
            <v>278.87563170623775</v>
          </cell>
          <cell r="MO137">
            <v>270.94142868721485</v>
          </cell>
          <cell r="MP137">
            <v>250.6633459300995</v>
          </cell>
          <cell r="MQ137">
            <v>248.26108185279369</v>
          </cell>
          <cell r="MR137">
            <v>258.94919781029228</v>
          </cell>
          <cell r="MS137">
            <v>267.91322963702675</v>
          </cell>
          <cell r="MT137">
            <v>273.69936046981809</v>
          </cell>
          <cell r="MU137">
            <v>277.64887953627107</v>
          </cell>
          <cell r="MV137">
            <v>291.02258808207512</v>
          </cell>
          <cell r="MW137">
            <v>274.54331773662562</v>
          </cell>
          <cell r="MX137">
            <v>269.06362376856805</v>
          </cell>
          <cell r="MY137">
            <v>258.58348299467559</v>
          </cell>
          <cell r="MZ137">
            <v>244.71545662117006</v>
          </cell>
          <cell r="NA137">
            <v>253.62422934114934</v>
          </cell>
          <cell r="NB137">
            <v>268.31812818288802</v>
          </cell>
          <cell r="NC137">
            <v>274.41270530247687</v>
          </cell>
          <cell r="ND137">
            <v>285.4595030983686</v>
          </cell>
          <cell r="NE137">
            <v>294.55716149234769</v>
          </cell>
          <cell r="NF137">
            <v>309.84785868704319</v>
          </cell>
          <cell r="NG137">
            <v>323.16329399299622</v>
          </cell>
          <cell r="NH137">
            <v>321.64417091274265</v>
          </cell>
          <cell r="NI137">
            <v>315.82287519383431</v>
          </cell>
          <cell r="NJ137">
            <v>310.58531658446793</v>
          </cell>
          <cell r="NK137">
            <v>306.95931447029113</v>
          </cell>
          <cell r="NL137">
            <v>304.75397375524045</v>
          </cell>
          <cell r="NM137">
            <v>299.50536332452299</v>
          </cell>
          <cell r="NN137">
            <v>298.48256749403481</v>
          </cell>
          <cell r="NO137">
            <v>307.77915867233276</v>
          </cell>
          <cell r="NP137">
            <v>339.9952179106474</v>
          </cell>
          <cell r="NQ137">
            <v>352.96302319955828</v>
          </cell>
          <cell r="NR137">
            <v>354.01395093894001</v>
          </cell>
          <cell r="NS137">
            <v>305.56276613593099</v>
          </cell>
          <cell r="NT137">
            <v>298.46548740649223</v>
          </cell>
          <cell r="NU137">
            <v>300.88081272721291</v>
          </cell>
          <cell r="NV137">
            <v>305.63811946332453</v>
          </cell>
          <cell r="NW137">
            <v>299.38178386759756</v>
          </cell>
          <cell r="NX137">
            <v>292.29254282641415</v>
          </cell>
          <cell r="NY137">
            <v>301.25556994211678</v>
          </cell>
          <cell r="NZ137">
            <v>315.39687771630287</v>
          </cell>
          <cell r="OA137">
            <v>310.66267933392527</v>
          </cell>
          <cell r="OB137">
            <v>295.91452609646319</v>
          </cell>
          <cell r="OC137">
            <v>273.9344628512859</v>
          </cell>
          <cell r="OD137">
            <v>280.7243000049591</v>
          </cell>
          <cell r="OE137">
            <v>292.10365715241431</v>
          </cell>
          <cell r="OF137">
            <v>293.83678368246558</v>
          </cell>
          <cell r="OG137">
            <v>294.4818081649542</v>
          </cell>
          <cell r="OH137">
            <v>319.80454501330854</v>
          </cell>
          <cell r="OI137">
            <v>326.04882407665252</v>
          </cell>
          <cell r="OJ137">
            <v>325.96141421687605</v>
          </cell>
          <cell r="OK137">
            <v>328.61083720803259</v>
          </cell>
          <cell r="OL137">
            <v>335.28111374890807</v>
          </cell>
          <cell r="OM137">
            <v>331.62597501480582</v>
          </cell>
          <cell r="ON137">
            <v>322.92417276740076</v>
          </cell>
          <cell r="OO137">
            <v>320.62539392638206</v>
          </cell>
          <cell r="OP137">
            <v>321.87324502801891</v>
          </cell>
          <cell r="OQ137">
            <v>334.91740835535524</v>
          </cell>
          <cell r="OR137">
            <v>335.79653050827977</v>
          </cell>
          <cell r="OS137">
            <v>360.1175704578161</v>
          </cell>
          <cell r="OT137">
            <v>363.12567528736594</v>
          </cell>
          <cell r="OU137">
            <v>363.91738758051395</v>
          </cell>
          <cell r="OV137">
            <v>381.89769620764258</v>
          </cell>
          <cell r="OW137">
            <v>385.45839210474492</v>
          </cell>
          <cell r="OX137">
            <v>406.8838548603058</v>
          </cell>
          <cell r="OY137">
            <v>416.01064987421034</v>
          </cell>
          <cell r="OZ137">
            <v>425.07515280413628</v>
          </cell>
          <cell r="PA137">
            <v>431.30637062406538</v>
          </cell>
          <cell r="PB137">
            <v>420.78805083096029</v>
          </cell>
          <cell r="PC137">
            <v>407.7539346139431</v>
          </cell>
          <cell r="PD137">
            <v>408.94049834263325</v>
          </cell>
          <cell r="PE137">
            <v>407.75996288013459</v>
          </cell>
          <cell r="PF137">
            <v>404.28265799868109</v>
          </cell>
          <cell r="PG137">
            <v>404.90055528330805</v>
          </cell>
          <cell r="PH137">
            <v>402.85797775542733</v>
          </cell>
          <cell r="PI137">
            <v>399.65395427465438</v>
          </cell>
          <cell r="PJ137">
            <v>400.48886914217474</v>
          </cell>
          <cell r="PK137">
            <v>396.84176809632777</v>
          </cell>
          <cell r="PL137">
            <v>393.81356904613972</v>
          </cell>
          <cell r="PM137">
            <v>394.22750999128823</v>
          </cell>
          <cell r="PN137">
            <v>434.72037871050838</v>
          </cell>
          <cell r="PO137">
            <v>461.95307123053072</v>
          </cell>
          <cell r="PP137">
            <v>469.98573593068119</v>
          </cell>
          <cell r="PQ137">
            <v>467.56538705480096</v>
          </cell>
          <cell r="PR137">
            <v>465.26861763584611</v>
          </cell>
          <cell r="PS137">
            <v>456.00719134366517</v>
          </cell>
          <cell r="PT137">
            <v>440.49244358885289</v>
          </cell>
          <cell r="PU137">
            <v>413.03268637561797</v>
          </cell>
          <cell r="PV137">
            <v>406.99839191794393</v>
          </cell>
          <cell r="PW137">
            <v>392.15780526554585</v>
          </cell>
          <cell r="PX137">
            <v>353.31165792763233</v>
          </cell>
          <cell r="PY137">
            <v>335.17059553539752</v>
          </cell>
          <cell r="PZ137">
            <v>318.56372688889502</v>
          </cell>
          <cell r="QA137">
            <v>320.02156259620193</v>
          </cell>
          <cell r="QB137">
            <v>313.566294216156</v>
          </cell>
          <cell r="QC137">
            <v>298.02441926348212</v>
          </cell>
          <cell r="QD137">
            <v>318.63204723906517</v>
          </cell>
          <cell r="QE137">
            <v>277.58558274126051</v>
          </cell>
          <cell r="QF137">
            <v>255.09412158083916</v>
          </cell>
          <cell r="QG137">
            <v>230.32096166694166</v>
          </cell>
          <cell r="QH137">
            <v>206.07828917789459</v>
          </cell>
          <cell r="QI137">
            <v>199.2130986968279</v>
          </cell>
          <cell r="QJ137">
            <v>196.0964850758314</v>
          </cell>
          <cell r="QK137">
            <v>194.46182022690775</v>
          </cell>
          <cell r="QL137">
            <v>191.58834667563437</v>
          </cell>
          <cell r="QM137">
            <v>193.67312206685543</v>
          </cell>
          <cell r="QN137">
            <v>197.2277896977663</v>
          </cell>
          <cell r="QO137">
            <v>199.64110559642316</v>
          </cell>
          <cell r="QP137">
            <v>200.79149972796441</v>
          </cell>
          <cell r="QQ137">
            <v>205.97681336367131</v>
          </cell>
          <cell r="QR137">
            <v>209.95848318314552</v>
          </cell>
          <cell r="QS137">
            <v>214.22850506877899</v>
          </cell>
          <cell r="QT137">
            <v>217.7208806157112</v>
          </cell>
          <cell r="QU137">
            <v>215.82900974261761</v>
          </cell>
          <cell r="QV137">
            <v>211.6795531808138</v>
          </cell>
          <cell r="QW137">
            <v>210.16545365571977</v>
          </cell>
          <cell r="QX137">
            <v>207.5170353755951</v>
          </cell>
          <cell r="QY137">
            <v>205.41317047476767</v>
          </cell>
          <cell r="QZ137">
            <v>205.31370408260821</v>
          </cell>
          <cell r="RA137">
            <v>206.06422322344781</v>
          </cell>
          <cell r="RB137">
            <v>205.18911991465092</v>
          </cell>
          <cell r="RC137">
            <v>206.9403312432766</v>
          </cell>
          <cell r="RD137">
            <v>205.43426940643786</v>
          </cell>
          <cell r="RE137">
            <v>207.14629700481893</v>
          </cell>
          <cell r="RF137">
            <v>207.66673731935026</v>
          </cell>
          <cell r="RG137">
            <v>201.30691648733617</v>
          </cell>
          <cell r="RH137">
            <v>202.70145539963247</v>
          </cell>
          <cell r="RI137">
            <v>202.14685491001606</v>
          </cell>
          <cell r="RJ137">
            <v>197.36543510913847</v>
          </cell>
          <cell r="RK137">
            <v>196.03218356978894</v>
          </cell>
          <cell r="RL137">
            <v>197.77334778809546</v>
          </cell>
          <cell r="RM137">
            <v>198.47564079940318</v>
          </cell>
          <cell r="RN137">
            <v>196.85001834976671</v>
          </cell>
          <cell r="RO137">
            <v>197.86075764787196</v>
          </cell>
          <cell r="RP137">
            <v>194.98426996350287</v>
          </cell>
          <cell r="RQ137">
            <v>193.85698418569567</v>
          </cell>
          <cell r="RR137">
            <v>194.46483436000347</v>
          </cell>
          <cell r="RS137">
            <v>196.18590435767172</v>
          </cell>
          <cell r="RT137">
            <v>192.21327693748475</v>
          </cell>
          <cell r="RU137">
            <v>193.19889845979213</v>
          </cell>
          <cell r="RV137">
            <v>193.60982527184487</v>
          </cell>
          <cell r="RW137">
            <v>194.97120872008799</v>
          </cell>
          <cell r="RX137">
            <v>200.79953741621972</v>
          </cell>
          <cell r="RY137">
            <v>203.41881907641888</v>
          </cell>
          <cell r="RZ137">
            <v>205.90447416937351</v>
          </cell>
          <cell r="SA137">
            <v>207.00664217138291</v>
          </cell>
          <cell r="SB137">
            <v>191.31908411908148</v>
          </cell>
          <cell r="SC137">
            <v>196.80782048642635</v>
          </cell>
          <cell r="SD137">
            <v>202.53266394627093</v>
          </cell>
          <cell r="SE137">
            <v>205.52971695446968</v>
          </cell>
          <cell r="SF137">
            <v>206.10943521988392</v>
          </cell>
          <cell r="SG137">
            <v>209.28331736969946</v>
          </cell>
          <cell r="SH137">
            <v>208.35596908724307</v>
          </cell>
          <cell r="SI137">
            <v>205.08965352249143</v>
          </cell>
          <cell r="SJ137">
            <v>201.25065266954897</v>
          </cell>
          <cell r="SK137">
            <v>199.93548592877386</v>
          </cell>
          <cell r="SL137">
            <v>200.93919224965575</v>
          </cell>
          <cell r="SM137">
            <v>198.77805882000922</v>
          </cell>
          <cell r="SN137">
            <v>197.86678591406346</v>
          </cell>
          <cell r="SO137">
            <v>197.72713108062746</v>
          </cell>
          <cell r="SP137">
            <v>198.60424381148815</v>
          </cell>
          <cell r="SQ137">
            <v>199.10057106125356</v>
          </cell>
          <cell r="SR137">
            <v>201.82333795773985</v>
          </cell>
          <cell r="TJ137" t="str">
            <v>UTILS</v>
          </cell>
        </row>
        <row r="138">
          <cell r="A138" t="str">
            <v>XS1216019585 Corp</v>
          </cell>
          <cell r="B138" t="str">
            <v>CNALN 5 1/4 04/10/75 nc-25</v>
          </cell>
          <cell r="C138" t="str">
            <v>XS1216019585</v>
          </cell>
          <cell r="D138">
            <v>315.48676184761524</v>
          </cell>
          <cell r="E138">
            <v>309.62911904239655</v>
          </cell>
          <cell r="F138">
            <v>310.27107989609243</v>
          </cell>
          <cell r="G138">
            <v>309.28114026188854</v>
          </cell>
          <cell r="H138">
            <v>313.46288526213169</v>
          </cell>
          <cell r="I138">
            <v>334.72258886092902</v>
          </cell>
          <cell r="J138">
            <v>339.84227666610479</v>
          </cell>
          <cell r="K138">
            <v>342.40212056869268</v>
          </cell>
          <cell r="L138">
            <v>346.69685867869856</v>
          </cell>
          <cell r="M138">
            <v>351.69355398386716</v>
          </cell>
          <cell r="N138">
            <v>355.70830916702749</v>
          </cell>
          <cell r="O138">
            <v>355.9172964231372</v>
          </cell>
          <cell r="P138">
            <v>353.76642758154873</v>
          </cell>
          <cell r="Q138">
            <v>354.458385386467</v>
          </cell>
          <cell r="R138">
            <v>353.77742691081761</v>
          </cell>
          <cell r="S138">
            <v>359.89405392336846</v>
          </cell>
          <cell r="T138">
            <v>358.88111569160225</v>
          </cell>
          <cell r="U138">
            <v>448.21466819679739</v>
          </cell>
          <cell r="V138">
            <v>450.97549984329936</v>
          </cell>
          <cell r="W138">
            <v>454.75526935571435</v>
          </cell>
          <cell r="X138">
            <v>456.92913679486514</v>
          </cell>
          <cell r="Y138">
            <v>459.26899411207438</v>
          </cell>
          <cell r="Z138">
            <v>462.05482423418761</v>
          </cell>
          <cell r="AA138">
            <v>463.03276460009812</v>
          </cell>
          <cell r="AB138">
            <v>468.09345600283149</v>
          </cell>
          <cell r="AC138">
            <v>472.1092111250162</v>
          </cell>
          <cell r="AD138">
            <v>474.13008789342643</v>
          </cell>
          <cell r="AE138">
            <v>472.02821606403592</v>
          </cell>
          <cell r="AF138">
            <v>480.53869710111616</v>
          </cell>
          <cell r="AG138">
            <v>481.02866722309591</v>
          </cell>
          <cell r="AH138">
            <v>480.43570338159799</v>
          </cell>
          <cell r="AI138">
            <v>487.79225478446483</v>
          </cell>
          <cell r="AJ138">
            <v>489.85012929677964</v>
          </cell>
          <cell r="AK138">
            <v>499.26955490708355</v>
          </cell>
          <cell r="AL138">
            <v>505.59616911476854</v>
          </cell>
          <cell r="AM138">
            <v>508.2780055783391</v>
          </cell>
          <cell r="AN138">
            <v>506.97308515143396</v>
          </cell>
          <cell r="AO138">
            <v>509.60192484670876</v>
          </cell>
          <cell r="AP138">
            <v>506.22513076114654</v>
          </cell>
          <cell r="AQ138">
            <v>504.55423265129326</v>
          </cell>
          <cell r="AR138">
            <v>506.86709161484242</v>
          </cell>
          <cell r="AS138">
            <v>505.57117063915729</v>
          </cell>
          <cell r="AT138">
            <v>507.26706722462177</v>
          </cell>
          <cell r="AU138">
            <v>504.19825435858962</v>
          </cell>
          <cell r="AV138">
            <v>498.65459240704774</v>
          </cell>
          <cell r="AW138">
            <v>505.93314856600762</v>
          </cell>
          <cell r="AX138">
            <v>501.6624089925885</v>
          </cell>
          <cell r="AY138">
            <v>507.0090829563141</v>
          </cell>
          <cell r="AZ138">
            <v>501.23643496817351</v>
          </cell>
          <cell r="BA138">
            <v>493.746891675055</v>
          </cell>
          <cell r="BB138">
            <v>496.31773490691188</v>
          </cell>
          <cell r="BC138">
            <v>506.38812082213161</v>
          </cell>
          <cell r="BD138">
            <v>532.20854631143811</v>
          </cell>
          <cell r="BE138">
            <v>538.73114856791494</v>
          </cell>
          <cell r="BF138">
            <v>548.8185334465503</v>
          </cell>
          <cell r="BG138">
            <v>550.92540497106313</v>
          </cell>
          <cell r="BH138">
            <v>552.40731460529571</v>
          </cell>
          <cell r="BI138">
            <v>552.64929984921218</v>
          </cell>
          <cell r="BJ138">
            <v>555.92010039818285</v>
          </cell>
          <cell r="BK138">
            <v>565.15453728896375</v>
          </cell>
          <cell r="BL138">
            <v>576.89682125306126</v>
          </cell>
          <cell r="BM138">
            <v>579.57065820443631</v>
          </cell>
          <cell r="BN138">
            <v>573.63302027726172</v>
          </cell>
          <cell r="BO138">
            <v>572.91806387478107</v>
          </cell>
          <cell r="BP138">
            <v>572.96706088697908</v>
          </cell>
          <cell r="BQ138">
            <v>567.76637802082303</v>
          </cell>
          <cell r="BR138">
            <v>568.83331295990945</v>
          </cell>
          <cell r="BS138">
            <v>565.20753405725952</v>
          </cell>
          <cell r="BT138">
            <v>557.47300570315122</v>
          </cell>
          <cell r="BU138">
            <v>550.46643295884132</v>
          </cell>
          <cell r="BV138">
            <v>551.00540009301903</v>
          </cell>
          <cell r="BW138">
            <v>547.88359045869117</v>
          </cell>
          <cell r="BX138">
            <v>545.18375509268049</v>
          </cell>
          <cell r="BY138">
            <v>541.95095222663883</v>
          </cell>
          <cell r="BZ138">
            <v>536.38829143363239</v>
          </cell>
          <cell r="CA138">
            <v>534.46240887254476</v>
          </cell>
          <cell r="CB138">
            <v>532.20754637241362</v>
          </cell>
          <cell r="CC138">
            <v>532.87250582367176</v>
          </cell>
          <cell r="CD138">
            <v>529.20272960394618</v>
          </cell>
          <cell r="CE138">
            <v>535.10336978721614</v>
          </cell>
          <cell r="CF138">
            <v>537.10324783611293</v>
          </cell>
          <cell r="CG138">
            <v>536.25529954338072</v>
          </cell>
          <cell r="CH138">
            <v>536.99425448244813</v>
          </cell>
          <cell r="CI138">
            <v>534.62539893352982</v>
          </cell>
          <cell r="CJ138">
            <v>532.73551417732244</v>
          </cell>
          <cell r="CK138">
            <v>533.81344844567775</v>
          </cell>
          <cell r="CL138">
            <v>533.36447582370045</v>
          </cell>
          <cell r="CM138">
            <v>530.27766405522823</v>
          </cell>
          <cell r="CN138">
            <v>550.94240393447876</v>
          </cell>
          <cell r="CO138">
            <v>548.59354716604946</v>
          </cell>
          <cell r="CP138">
            <v>544.81277771461009</v>
          </cell>
          <cell r="CQ138">
            <v>549.35350082463026</v>
          </cell>
          <cell r="CR138">
            <v>549.23250820267197</v>
          </cell>
          <cell r="CS138">
            <v>544.80777801948784</v>
          </cell>
          <cell r="CT138">
            <v>544.57879198288913</v>
          </cell>
          <cell r="CU138">
            <v>540.78802314120537</v>
          </cell>
          <cell r="CV138">
            <v>539.52310027527813</v>
          </cell>
          <cell r="CW138">
            <v>532.13455082362896</v>
          </cell>
          <cell r="CX138">
            <v>536.87826155561208</v>
          </cell>
          <cell r="CY138">
            <v>545.17775545853374</v>
          </cell>
          <cell r="CZ138">
            <v>540.82902064120765</v>
          </cell>
          <cell r="DA138">
            <v>546.50867430007463</v>
          </cell>
          <cell r="DB138">
            <v>494.30385771167278</v>
          </cell>
          <cell r="DC138">
            <v>485.00042502820492</v>
          </cell>
          <cell r="DD138">
            <v>476.60593691796066</v>
          </cell>
          <cell r="DE138">
            <v>417.32555179256201</v>
          </cell>
          <cell r="DF138">
            <v>395.10190697419642</v>
          </cell>
          <cell r="DG138">
            <v>369.76345209467411</v>
          </cell>
          <cell r="DH138">
            <v>365.34472154563667</v>
          </cell>
          <cell r="DI138">
            <v>353.62243636202811</v>
          </cell>
          <cell r="DJ138">
            <v>349.49968776422742</v>
          </cell>
          <cell r="DK138">
            <v>359.61507093554735</v>
          </cell>
          <cell r="DL138">
            <v>325.28816416525842</v>
          </cell>
          <cell r="DM138">
            <v>313.46888489627838</v>
          </cell>
          <cell r="DN138">
            <v>308.04421568864581</v>
          </cell>
          <cell r="DO138">
            <v>318.02360715264081</v>
          </cell>
          <cell r="DP138">
            <v>321.18141459184886</v>
          </cell>
          <cell r="DQ138">
            <v>317.52363764041661</v>
          </cell>
          <cell r="DR138">
            <v>290.74327068763972</v>
          </cell>
          <cell r="DS138">
            <v>279.4469595284462</v>
          </cell>
          <cell r="DT138">
            <v>271.71543099141121</v>
          </cell>
          <cell r="DU138">
            <v>265.56080629593134</v>
          </cell>
          <cell r="DV138">
            <v>253.90351714891196</v>
          </cell>
          <cell r="DW138">
            <v>254.25449574649335</v>
          </cell>
          <cell r="DX138">
            <v>253.5095411732793</v>
          </cell>
          <cell r="DY138">
            <v>255.04144775873422</v>
          </cell>
          <cell r="DZ138">
            <v>254.83046062457561</v>
          </cell>
          <cell r="EA138">
            <v>258.60523044186829</v>
          </cell>
          <cell r="EB138">
            <v>260.85509324687717</v>
          </cell>
          <cell r="EC138">
            <v>251.2636781243682</v>
          </cell>
          <cell r="ED138">
            <v>255.08244525873661</v>
          </cell>
          <cell r="EE138">
            <v>256.66734861248733</v>
          </cell>
          <cell r="EF138">
            <v>252.7655865390897</v>
          </cell>
          <cell r="EG138">
            <v>252.93657611227036</v>
          </cell>
          <cell r="EH138">
            <v>252.51260196590422</v>
          </cell>
          <cell r="EI138">
            <v>257.22431464910505</v>
          </cell>
          <cell r="EJ138">
            <v>265.38381708860396</v>
          </cell>
          <cell r="EK138">
            <v>265.04183794224264</v>
          </cell>
          <cell r="EL138">
            <v>262.49799306404594</v>
          </cell>
          <cell r="EM138">
            <v>265.86778757643702</v>
          </cell>
          <cell r="EN138">
            <v>266.08177452766898</v>
          </cell>
          <cell r="EO138">
            <v>270.28651812547446</v>
          </cell>
          <cell r="EP138">
            <v>266.7747322716117</v>
          </cell>
          <cell r="EQ138">
            <v>265.43781379592417</v>
          </cell>
          <cell r="ER138">
            <v>264.35987952756881</v>
          </cell>
          <cell r="ES138">
            <v>265.79279214960337</v>
          </cell>
          <cell r="ET138">
            <v>267.47668946677447</v>
          </cell>
          <cell r="EU138">
            <v>273.39032885736225</v>
          </cell>
          <cell r="EV138">
            <v>278.72900330889223</v>
          </cell>
          <cell r="EW138">
            <v>289.38035379731656</v>
          </cell>
          <cell r="EX138">
            <v>285.09461513853074</v>
          </cell>
          <cell r="EY138">
            <v>287.57246404111385</v>
          </cell>
          <cell r="EZ138">
            <v>286.99049952888487</v>
          </cell>
          <cell r="FA138">
            <v>283.92768629699947</v>
          </cell>
          <cell r="FB138">
            <v>284.62264391899106</v>
          </cell>
          <cell r="FC138">
            <v>285.37359812635185</v>
          </cell>
          <cell r="FD138">
            <v>285.30360239464045</v>
          </cell>
          <cell r="FE138">
            <v>288.3974137362838</v>
          </cell>
          <cell r="FF138">
            <v>283.87068977260589</v>
          </cell>
          <cell r="FG138">
            <v>283.80569373601674</v>
          </cell>
          <cell r="FH138">
            <v>280.00592544311286</v>
          </cell>
          <cell r="FI138">
            <v>284.3496605653167</v>
          </cell>
          <cell r="FJ138">
            <v>287.10149276059866</v>
          </cell>
          <cell r="FK138">
            <v>287.00549861425162</v>
          </cell>
          <cell r="FL138">
            <v>286.60352312642334</v>
          </cell>
          <cell r="FM138">
            <v>285.19360910195115</v>
          </cell>
          <cell r="FN138">
            <v>288.10843135821818</v>
          </cell>
          <cell r="FO138">
            <v>288.72539373630286</v>
          </cell>
          <cell r="FP138">
            <v>282.14779483348133</v>
          </cell>
          <cell r="FQ138">
            <v>289.26036111438276</v>
          </cell>
          <cell r="FR138">
            <v>299.77172013938429</v>
          </cell>
          <cell r="FS138">
            <v>304.79041410309077</v>
          </cell>
          <cell r="FT138">
            <v>300.39068239551784</v>
          </cell>
          <cell r="FU138">
            <v>301.97858556634191</v>
          </cell>
          <cell r="FV138">
            <v>304.12845446890594</v>
          </cell>
          <cell r="FW138">
            <v>306.47431142026187</v>
          </cell>
          <cell r="FX138">
            <v>309.7541114204526</v>
          </cell>
          <cell r="FY138">
            <v>316.19771849399802</v>
          </cell>
          <cell r="FZ138">
            <v>308.35719660329818</v>
          </cell>
          <cell r="GA138">
            <v>311.99297489619255</v>
          </cell>
          <cell r="GB138">
            <v>313.13390532308819</v>
          </cell>
          <cell r="GC138">
            <v>314.75480648171902</v>
          </cell>
          <cell r="GD138">
            <v>317.27865257942676</v>
          </cell>
          <cell r="GE138">
            <v>315.58275599396228</v>
          </cell>
          <cell r="GF138">
            <v>318.6095714209676</v>
          </cell>
          <cell r="GG138">
            <v>312.50894343280794</v>
          </cell>
          <cell r="GH138">
            <v>315.02479001832006</v>
          </cell>
          <cell r="GI138">
            <v>311.57800020104645</v>
          </cell>
          <cell r="GJ138">
            <v>308.43519184720515</v>
          </cell>
          <cell r="GK138">
            <v>309.17914648139475</v>
          </cell>
          <cell r="GL138">
            <v>312.37395166450739</v>
          </cell>
          <cell r="GM138">
            <v>307.48224995690583</v>
          </cell>
          <cell r="GN138">
            <v>302.75053849321603</v>
          </cell>
          <cell r="GO138">
            <v>301.35762343215941</v>
          </cell>
          <cell r="GP138">
            <v>304.19645032256841</v>
          </cell>
          <cell r="GQ138">
            <v>302.62454617613554</v>
          </cell>
          <cell r="GR138">
            <v>307.92622288376094</v>
          </cell>
          <cell r="GS138">
            <v>303.95746489572525</v>
          </cell>
          <cell r="GT138">
            <v>310.74505099368099</v>
          </cell>
          <cell r="GU138">
            <v>315.64175239640474</v>
          </cell>
          <cell r="GV138">
            <v>318.28459123802185</v>
          </cell>
          <cell r="GW138">
            <v>312.84092318892482</v>
          </cell>
          <cell r="GX138">
            <v>309.6041205667853</v>
          </cell>
          <cell r="GY138">
            <v>309.78110977411274</v>
          </cell>
          <cell r="GZ138">
            <v>314.60881538414952</v>
          </cell>
          <cell r="HA138">
            <v>319.01654660391807</v>
          </cell>
          <cell r="HB138">
            <v>314.18584117680786</v>
          </cell>
          <cell r="HC138">
            <v>313.43388703042268</v>
          </cell>
          <cell r="HD138">
            <v>312.50394373768569</v>
          </cell>
          <cell r="HE138">
            <v>318.05260538434982</v>
          </cell>
          <cell r="HF138">
            <v>318.49957812827824</v>
          </cell>
          <cell r="HG138">
            <v>318.86055611610414</v>
          </cell>
          <cell r="HH138">
            <v>320.49445648205284</v>
          </cell>
          <cell r="HI138">
            <v>327.34103898245093</v>
          </cell>
          <cell r="HJ138">
            <v>320.68444489669798</v>
          </cell>
          <cell r="HK138">
            <v>332.8857008730173</v>
          </cell>
          <cell r="HL138">
            <v>344.92296684932711</v>
          </cell>
          <cell r="HM138">
            <v>345.37193947130442</v>
          </cell>
          <cell r="HN138">
            <v>340.06826288563013</v>
          </cell>
          <cell r="HO138">
            <v>340.97920733690262</v>
          </cell>
          <cell r="HP138">
            <v>339.71628434902431</v>
          </cell>
          <cell r="HQ138">
            <v>337.40742514157296</v>
          </cell>
          <cell r="HR138">
            <v>335.27555514144899</v>
          </cell>
          <cell r="HS138">
            <v>335.35355038535596</v>
          </cell>
          <cell r="HT138">
            <v>335.23555758047104</v>
          </cell>
          <cell r="HU138">
            <v>329.26892142158744</v>
          </cell>
          <cell r="HV138">
            <v>326.19610879945753</v>
          </cell>
          <cell r="HW138">
            <v>325.21916837257146</v>
          </cell>
          <cell r="HX138">
            <v>322.25834892117979</v>
          </cell>
          <cell r="HY138">
            <v>317.57363459163906</v>
          </cell>
          <cell r="HZ138">
            <v>318.94755081123111</v>
          </cell>
          <cell r="IA138">
            <v>318.66356812828781</v>
          </cell>
          <cell r="IB138">
            <v>311.28601800590752</v>
          </cell>
          <cell r="IC138">
            <v>310.29707831072807</v>
          </cell>
          <cell r="ID138">
            <v>302.46655581027272</v>
          </cell>
          <cell r="IE138">
            <v>310.12608873754738</v>
          </cell>
          <cell r="IF138">
            <v>323.38228038465974</v>
          </cell>
          <cell r="IG138">
            <v>322.33534422606232</v>
          </cell>
          <cell r="IH138">
            <v>325.68014026284214</v>
          </cell>
          <cell r="II138">
            <v>332.22374123883247</v>
          </cell>
          <cell r="IJ138">
            <v>324.63320410424473</v>
          </cell>
          <cell r="IK138">
            <v>334.809583556056</v>
          </cell>
          <cell r="IL138">
            <v>339.92927136123177</v>
          </cell>
          <cell r="IM138">
            <v>337.34442898303269</v>
          </cell>
          <cell r="IN138">
            <v>331.02481434851887</v>
          </cell>
          <cell r="IO138">
            <v>334.58659715360403</v>
          </cell>
          <cell r="IP138">
            <v>334.93257605606317</v>
          </cell>
          <cell r="IQ138">
            <v>330.74183160459995</v>
          </cell>
          <cell r="IR138">
            <v>329.59390160453319</v>
          </cell>
          <cell r="IS138">
            <v>326.00712032383677</v>
          </cell>
          <cell r="IT138">
            <v>331.51278459244969</v>
          </cell>
          <cell r="IU138">
            <v>340.17425642222167</v>
          </cell>
          <cell r="IV138">
            <v>341.91415032476186</v>
          </cell>
          <cell r="IW138">
            <v>343.65204434925317</v>
          </cell>
          <cell r="IX138">
            <v>352.859482886374</v>
          </cell>
          <cell r="IY138">
            <v>348.4317528861165</v>
          </cell>
          <cell r="IZ138">
            <v>347.48381069093944</v>
          </cell>
          <cell r="JA138">
            <v>350.03865489840507</v>
          </cell>
          <cell r="JB138">
            <v>350.20864453256132</v>
          </cell>
          <cell r="JC138">
            <v>347.0418376421332</v>
          </cell>
          <cell r="JD138">
            <v>354.45338569134475</v>
          </cell>
          <cell r="JE138">
            <v>360.0850422770381</v>
          </cell>
          <cell r="JF138">
            <v>365.39971819198132</v>
          </cell>
          <cell r="JG138">
            <v>355.98329239875079</v>
          </cell>
          <cell r="JH138">
            <v>352.75748910588027</v>
          </cell>
          <cell r="JI138">
            <v>353.23446002054214</v>
          </cell>
          <cell r="JJ138">
            <v>353.62343630105255</v>
          </cell>
          <cell r="JK138">
            <v>343.35606239801649</v>
          </cell>
          <cell r="JL138">
            <v>338.36936648309228</v>
          </cell>
          <cell r="JM138">
            <v>337.5484165440202</v>
          </cell>
          <cell r="JN138">
            <v>344.52099136149883</v>
          </cell>
          <cell r="JO138">
            <v>352.51750374001261</v>
          </cell>
          <cell r="JP138">
            <v>352.21152239853143</v>
          </cell>
          <cell r="JQ138">
            <v>355.22333874016999</v>
          </cell>
          <cell r="JR138">
            <v>356.36026941096782</v>
          </cell>
          <cell r="JS138">
            <v>357.48420087444782</v>
          </cell>
          <cell r="JT138">
            <v>354.83236258161065</v>
          </cell>
          <cell r="JU138">
            <v>358.3861458745003</v>
          </cell>
          <cell r="JV138">
            <v>358.091163862288</v>
          </cell>
          <cell r="JW138">
            <v>359.56607392334939</v>
          </cell>
          <cell r="JX138">
            <v>370.46740916788576</v>
          </cell>
          <cell r="JY138">
            <v>373.35923282659053</v>
          </cell>
          <cell r="JZ138">
            <v>371.68133514356612</v>
          </cell>
          <cell r="KA138">
            <v>367.4655922164917</v>
          </cell>
          <cell r="KB138">
            <v>378.12594215613603</v>
          </cell>
          <cell r="KC138">
            <v>381.46473855876923</v>
          </cell>
          <cell r="KD138">
            <v>385.82447270536426</v>
          </cell>
          <cell r="KE138">
            <v>379.90083392453192</v>
          </cell>
          <cell r="KF138">
            <v>382.2166927051544</v>
          </cell>
          <cell r="KG138">
            <v>387.24838587617876</v>
          </cell>
          <cell r="KH138">
            <v>387.09039551031589</v>
          </cell>
          <cell r="KI138">
            <v>388.03433794939519</v>
          </cell>
          <cell r="KJ138">
            <v>387.26638477861883</v>
          </cell>
          <cell r="KK138">
            <v>384.98152410775424</v>
          </cell>
          <cell r="KL138">
            <v>390.94516044956447</v>
          </cell>
          <cell r="KM138">
            <v>394.53294166928532</v>
          </cell>
          <cell r="KN138">
            <v>399.92261301106214</v>
          </cell>
          <cell r="KO138">
            <v>404.26734807229042</v>
          </cell>
          <cell r="KP138">
            <v>408.15111124324795</v>
          </cell>
          <cell r="KQ138">
            <v>409.87700599944588</v>
          </cell>
          <cell r="KR138">
            <v>408.55808642619849</v>
          </cell>
          <cell r="KS138">
            <v>410.494968316555</v>
          </cell>
          <cell r="KT138">
            <v>418.4604825853109</v>
          </cell>
          <cell r="KU138">
            <v>425.20407136619093</v>
          </cell>
          <cell r="KV138">
            <v>424.77409758567813</v>
          </cell>
          <cell r="KW138">
            <v>423.45217819535731</v>
          </cell>
          <cell r="KX138">
            <v>422.82721630507706</v>
          </cell>
          <cell r="KY138">
            <v>429.97278057378531</v>
          </cell>
          <cell r="KZ138">
            <v>427.14295313459633</v>
          </cell>
          <cell r="LA138">
            <v>425.46805526864529</v>
          </cell>
          <cell r="LB138">
            <v>425.35806197595599</v>
          </cell>
          <cell r="LC138">
            <v>423.86215319538115</v>
          </cell>
          <cell r="LD138">
            <v>414.44572740215062</v>
          </cell>
          <cell r="LE138">
            <v>415.17168313390016</v>
          </cell>
          <cell r="LF138">
            <v>401.23653288918734</v>
          </cell>
          <cell r="LG138">
            <v>388.36131801038982</v>
          </cell>
          <cell r="LH138">
            <v>388.10433368110654</v>
          </cell>
          <cell r="LI138">
            <v>389.44025221776963</v>
          </cell>
          <cell r="LJ138">
            <v>385.95646465659144</v>
          </cell>
          <cell r="LK138">
            <v>387.36737862008812</v>
          </cell>
          <cell r="LL138">
            <v>383.44261794912813</v>
          </cell>
          <cell r="LM138">
            <v>383.40062051010131</v>
          </cell>
          <cell r="LN138">
            <v>377.27899380242826</v>
          </cell>
          <cell r="LO138">
            <v>378.82989922934769</v>
          </cell>
          <cell r="LP138">
            <v>369.968439594686</v>
          </cell>
          <cell r="LQ138">
            <v>359.53007611846925</v>
          </cell>
          <cell r="LR138">
            <v>350.90260221552847</v>
          </cell>
          <cell r="LS138">
            <v>354.75036758160593</v>
          </cell>
          <cell r="LT138">
            <v>361.92593002104758</v>
          </cell>
          <cell r="LU138">
            <v>363.04986148452758</v>
          </cell>
          <cell r="LV138">
            <v>365.231728435874</v>
          </cell>
          <cell r="LW138">
            <v>366.23766709446909</v>
          </cell>
          <cell r="LX138">
            <v>360.55901337462666</v>
          </cell>
          <cell r="LY138">
            <v>355.63431367921828</v>
          </cell>
          <cell r="LZ138">
            <v>350.47862806916237</v>
          </cell>
          <cell r="MA138">
            <v>351.68255465459822</v>
          </cell>
          <cell r="MB138">
            <v>348.91372349590063</v>
          </cell>
          <cell r="MC138">
            <v>350.08865184962752</v>
          </cell>
          <cell r="MD138">
            <v>352.43050904488564</v>
          </cell>
          <cell r="ME138">
            <v>353.52544227665663</v>
          </cell>
          <cell r="MF138">
            <v>365.13973404562472</v>
          </cell>
          <cell r="MG138">
            <v>369.42047300928829</v>
          </cell>
          <cell r="MH138">
            <v>367.65758050918578</v>
          </cell>
          <cell r="MI138">
            <v>367.10161441159249</v>
          </cell>
          <cell r="MJ138">
            <v>366.16067178958656</v>
          </cell>
          <cell r="MK138">
            <v>366.29266374081374</v>
          </cell>
          <cell r="ML138">
            <v>366.6556416066885</v>
          </cell>
          <cell r="MM138">
            <v>361.88693239909412</v>
          </cell>
          <cell r="MN138">
            <v>360.71100410634278</v>
          </cell>
          <cell r="MO138">
            <v>371.36935416793824</v>
          </cell>
          <cell r="MP138">
            <v>374.75214788764714</v>
          </cell>
          <cell r="MQ138">
            <v>376.37704880237578</v>
          </cell>
          <cell r="MR138">
            <v>378.17593910735849</v>
          </cell>
          <cell r="MS138">
            <v>383.76459831500057</v>
          </cell>
          <cell r="MT138">
            <v>374.08518855834006</v>
          </cell>
          <cell r="MU138">
            <v>368.10455325311426</v>
          </cell>
          <cell r="MV138">
            <v>355.29233453285696</v>
          </cell>
          <cell r="MW138">
            <v>349.49468806910517</v>
          </cell>
          <cell r="MX138">
            <v>350.71161386185884</v>
          </cell>
          <cell r="MY138">
            <v>354.29539532548188</v>
          </cell>
          <cell r="MZ138">
            <v>355.40532764261962</v>
          </cell>
          <cell r="NA138">
            <v>361.26297044783831</v>
          </cell>
          <cell r="NB138">
            <v>367.62558246040345</v>
          </cell>
          <cell r="NC138">
            <v>371.41435142403844</v>
          </cell>
          <cell r="ND138">
            <v>372.32129611921312</v>
          </cell>
          <cell r="NE138">
            <v>371.51734514355661</v>
          </cell>
          <cell r="NF138">
            <v>365.47871337491273</v>
          </cell>
          <cell r="NG138">
            <v>360.00604709410669</v>
          </cell>
          <cell r="NH138">
            <v>361.68294483810661</v>
          </cell>
          <cell r="NI138">
            <v>360.84599587464334</v>
          </cell>
          <cell r="NJ138">
            <v>360.29502947217225</v>
          </cell>
          <cell r="NK138">
            <v>361.2249727649093</v>
          </cell>
          <cell r="NL138">
            <v>369.38547514343264</v>
          </cell>
          <cell r="NM138">
            <v>374.7761464242339</v>
          </cell>
          <cell r="NN138">
            <v>379.00488855862619</v>
          </cell>
          <cell r="NO138">
            <v>375.95307465600968</v>
          </cell>
          <cell r="NP138">
            <v>362.73588063085077</v>
          </cell>
          <cell r="NQ138">
            <v>364.47577453339096</v>
          </cell>
          <cell r="NR138">
            <v>365.18973099684712</v>
          </cell>
          <cell r="NS138">
            <v>365.68570075297356</v>
          </cell>
          <cell r="NT138">
            <v>367.17560989940165</v>
          </cell>
          <cell r="NU138">
            <v>365.05173941147331</v>
          </cell>
          <cell r="NV138">
            <v>370.42841154593231</v>
          </cell>
          <cell r="NW138">
            <v>380.35180642455816</v>
          </cell>
          <cell r="NX138">
            <v>384.13057599794865</v>
          </cell>
          <cell r="NY138">
            <v>378.32892977809905</v>
          </cell>
          <cell r="NZ138">
            <v>373.60321794855594</v>
          </cell>
          <cell r="OA138">
            <v>375.11712563157079</v>
          </cell>
          <cell r="OB138">
            <v>373.22724087536335</v>
          </cell>
          <cell r="OC138">
            <v>376.77502453410625</v>
          </cell>
          <cell r="OD138">
            <v>377.74196557074782</v>
          </cell>
          <cell r="OE138">
            <v>379.5928527050018</v>
          </cell>
          <cell r="OF138">
            <v>379.73084429037573</v>
          </cell>
          <cell r="OG138">
            <v>378.91289416837691</v>
          </cell>
          <cell r="OH138">
            <v>375.13212471693754</v>
          </cell>
          <cell r="OI138">
            <v>379.9738294733167</v>
          </cell>
          <cell r="OJ138">
            <v>374.90713843643664</v>
          </cell>
          <cell r="OK138">
            <v>375.82508246088031</v>
          </cell>
          <cell r="OL138">
            <v>376.47604276579619</v>
          </cell>
          <cell r="OM138">
            <v>380.64178874164821</v>
          </cell>
          <cell r="ON138">
            <v>387.45337337619065</v>
          </cell>
          <cell r="OO138">
            <v>387.71535740059613</v>
          </cell>
          <cell r="OP138">
            <v>400.23659386473895</v>
          </cell>
          <cell r="OQ138">
            <v>399.47364038908478</v>
          </cell>
          <cell r="OR138">
            <v>400.64356904768943</v>
          </cell>
          <cell r="OS138">
            <v>407.13317331635955</v>
          </cell>
          <cell r="OT138">
            <v>413.37279282891751</v>
          </cell>
          <cell r="OU138">
            <v>425.62204587841035</v>
          </cell>
          <cell r="OV138">
            <v>429.39181600058077</v>
          </cell>
          <cell r="OW138">
            <v>428.68185929322243</v>
          </cell>
          <cell r="OX138">
            <v>433.71155258619785</v>
          </cell>
          <cell r="OY138">
            <v>428.26888447612527</v>
          </cell>
          <cell r="OZ138">
            <v>422.16425673186779</v>
          </cell>
          <cell r="PA138">
            <v>421.13431953668595</v>
          </cell>
          <cell r="PB138">
            <v>419.28343240243197</v>
          </cell>
          <cell r="PC138">
            <v>419.56841502439977</v>
          </cell>
          <cell r="PD138">
            <v>417.70652856087685</v>
          </cell>
          <cell r="PE138">
            <v>418.68246904873848</v>
          </cell>
          <cell r="PF138">
            <v>416.89957776814703</v>
          </cell>
          <cell r="PG138">
            <v>414.00175447529551</v>
          </cell>
          <cell r="PH138">
            <v>413.023814109385</v>
          </cell>
          <cell r="PI138">
            <v>415.18168252414466</v>
          </cell>
          <cell r="PJ138">
            <v>411.23492319464685</v>
          </cell>
          <cell r="PK138">
            <v>420.13838026833531</v>
          </cell>
          <cell r="PL138">
            <v>427.7059188053608</v>
          </cell>
          <cell r="PM138">
            <v>428.4048761834502</v>
          </cell>
          <cell r="PN138">
            <v>422.08426160991195</v>
          </cell>
          <cell r="PO138">
            <v>423.87715228074791</v>
          </cell>
          <cell r="PP138">
            <v>416.25561703640221</v>
          </cell>
          <cell r="PQ138">
            <v>412.76982959717515</v>
          </cell>
          <cell r="PR138">
            <v>403.849373560071</v>
          </cell>
          <cell r="PS138">
            <v>397.63775234019755</v>
          </cell>
          <cell r="PT138">
            <v>393.0410326448083</v>
          </cell>
          <cell r="PU138">
            <v>380.00682746112346</v>
          </cell>
          <cell r="PV138">
            <v>376.40204727798704</v>
          </cell>
          <cell r="PW138">
            <v>371.47534770452972</v>
          </cell>
          <cell r="PX138">
            <v>373.00325453388695</v>
          </cell>
          <cell r="PY138">
            <v>368.58052422875164</v>
          </cell>
          <cell r="PZ138">
            <v>357.94517276471851</v>
          </cell>
          <cell r="QA138">
            <v>358.45814148426058</v>
          </cell>
          <cell r="QB138">
            <v>347.60680319094655</v>
          </cell>
          <cell r="QC138">
            <v>338.34136819040776</v>
          </cell>
          <cell r="QD138">
            <v>339.09632215386631</v>
          </cell>
          <cell r="QE138">
            <v>313.53388093286753</v>
          </cell>
          <cell r="QF138">
            <v>311.67299440836905</v>
          </cell>
          <cell r="QG138">
            <v>312.64393520110849</v>
          </cell>
          <cell r="QH138">
            <v>306.69329806661602</v>
          </cell>
          <cell r="QI138">
            <v>300.96964709067345</v>
          </cell>
          <cell r="QJ138">
            <v>304.67842093235254</v>
          </cell>
          <cell r="QK138">
            <v>305.56136709094045</v>
          </cell>
          <cell r="QL138">
            <v>308.18020739597085</v>
          </cell>
          <cell r="QM138">
            <v>309.08615215212109</v>
          </cell>
          <cell r="QN138">
            <v>314.22083904266356</v>
          </cell>
          <cell r="QO138">
            <v>319.43252123808861</v>
          </cell>
          <cell r="QP138">
            <v>321.14441684794423</v>
          </cell>
          <cell r="QQ138">
            <v>322.57932934802767</v>
          </cell>
          <cell r="QR138">
            <v>323.06629965293411</v>
          </cell>
          <cell r="QS138">
            <v>316.15672099399563</v>
          </cell>
          <cell r="QT138">
            <v>315.01279075002668</v>
          </cell>
          <cell r="QU138">
            <v>312.26595824986697</v>
          </cell>
          <cell r="QV138">
            <v>307.67523818862441</v>
          </cell>
          <cell r="QW138">
            <v>304.29944404208658</v>
          </cell>
          <cell r="QX138">
            <v>304.55342855429649</v>
          </cell>
          <cell r="QY138">
            <v>302.21257129806281</v>
          </cell>
          <cell r="QZ138">
            <v>302.07557965171338</v>
          </cell>
          <cell r="RA138">
            <v>302.11157745659352</v>
          </cell>
          <cell r="RB138">
            <v>299.81371757841112</v>
          </cell>
          <cell r="RC138">
            <v>294.48104276102782</v>
          </cell>
          <cell r="RD138">
            <v>289.56334263879063</v>
          </cell>
          <cell r="RE138">
            <v>288.49140800458196</v>
          </cell>
          <cell r="RF138">
            <v>290.37729300469158</v>
          </cell>
          <cell r="RG138">
            <v>283.88968861407039</v>
          </cell>
          <cell r="RH138">
            <v>288.49740763872859</v>
          </cell>
          <cell r="RI138">
            <v>292.95313593167066</v>
          </cell>
          <cell r="RJ138">
            <v>297.20487666362527</v>
          </cell>
          <cell r="RK138">
            <v>293.52510105365513</v>
          </cell>
          <cell r="RL138">
            <v>294.16806184637545</v>
          </cell>
          <cell r="RM138">
            <v>289.32035745584966</v>
          </cell>
          <cell r="RN138">
            <v>290.57228111445903</v>
          </cell>
          <cell r="RO138">
            <v>286.24554495567082</v>
          </cell>
          <cell r="RP138">
            <v>286.3625378215313</v>
          </cell>
          <cell r="RQ138">
            <v>289.09537117534876</v>
          </cell>
          <cell r="RR138">
            <v>286.14755093127491</v>
          </cell>
          <cell r="RS138">
            <v>284.17367129701375</v>
          </cell>
          <cell r="RT138">
            <v>288.18342678505184</v>
          </cell>
          <cell r="RU138">
            <v>289.60334019976852</v>
          </cell>
          <cell r="RV138">
            <v>289.76433038270471</v>
          </cell>
          <cell r="RW138">
            <v>292.99513337069749</v>
          </cell>
          <cell r="RX138">
            <v>294.20505959028009</v>
          </cell>
          <cell r="RY138">
            <v>291.13824660229682</v>
          </cell>
          <cell r="RZ138">
            <v>293.00113300484418</v>
          </cell>
          <cell r="SA138">
            <v>295.54297800499199</v>
          </cell>
          <cell r="SB138">
            <v>297.17087873679401</v>
          </cell>
          <cell r="SC138">
            <v>294.69602965128422</v>
          </cell>
          <cell r="SD138">
            <v>292.91213843166827</v>
          </cell>
          <cell r="SE138">
            <v>290.04331337052582</v>
          </cell>
          <cell r="SF138">
            <v>286.61552239471672</v>
          </cell>
          <cell r="SG138">
            <v>283.38171958965063</v>
          </cell>
          <cell r="SH138">
            <v>281.20785215049983</v>
          </cell>
          <cell r="SI138">
            <v>283.92068672382828</v>
          </cell>
          <cell r="SJ138">
            <v>285.56558641904593</v>
          </cell>
          <cell r="SK138">
            <v>285.22260733366011</v>
          </cell>
          <cell r="SL138">
            <v>285.58858501660825</v>
          </cell>
          <cell r="SM138">
            <v>285.22460721170904</v>
          </cell>
          <cell r="SN138">
            <v>289.36735458999874</v>
          </cell>
          <cell r="TJ138" t="str">
            <v>UTILS</v>
          </cell>
        </row>
        <row r="139">
          <cell r="A139" t="str">
            <v>XS2010044977 Corp</v>
          </cell>
          <cell r="B139" t="str">
            <v>NGGLN 1 5/8 12/05/79 nc-24</v>
          </cell>
          <cell r="C139" t="str">
            <v>XS2010044977</v>
          </cell>
          <cell r="D139">
            <v>196.139199634552</v>
          </cell>
          <cell r="E139">
            <v>191.62673491287231</v>
          </cell>
          <cell r="F139">
            <v>190.63563284301759</v>
          </cell>
          <cell r="G139">
            <v>192.80585634613038</v>
          </cell>
          <cell r="H139">
            <v>195.76116070175172</v>
          </cell>
          <cell r="I139">
            <v>203.43595109939574</v>
          </cell>
          <cell r="J139">
            <v>203.27293431091309</v>
          </cell>
          <cell r="K139">
            <v>205.24713762664794</v>
          </cell>
          <cell r="L139">
            <v>205.36014926528929</v>
          </cell>
          <cell r="M139">
            <v>209.15754034423827</v>
          </cell>
          <cell r="N139">
            <v>208.70149337768555</v>
          </cell>
          <cell r="O139">
            <v>209.29755476379395</v>
          </cell>
          <cell r="P139">
            <v>206.02421765518187</v>
          </cell>
          <cell r="Q139">
            <v>197.27831694793701</v>
          </cell>
          <cell r="R139">
            <v>194.88607057952882</v>
          </cell>
          <cell r="S139">
            <v>188.69543302917478</v>
          </cell>
          <cell r="T139">
            <v>187.22728182983397</v>
          </cell>
          <cell r="U139">
            <v>189.0584704170227</v>
          </cell>
          <cell r="V139">
            <v>190.23259133529663</v>
          </cell>
          <cell r="W139">
            <v>187.63132344055174</v>
          </cell>
          <cell r="X139">
            <v>200.8006797027588</v>
          </cell>
          <cell r="Y139">
            <v>221.02976301956178</v>
          </cell>
          <cell r="Z139">
            <v>230.55174365234373</v>
          </cell>
          <cell r="AA139">
            <v>231.76586869049072</v>
          </cell>
          <cell r="AB139">
            <v>234.56615708160402</v>
          </cell>
          <cell r="AC139">
            <v>234.87518890762328</v>
          </cell>
          <cell r="AD139">
            <v>238.33854558563232</v>
          </cell>
          <cell r="AE139">
            <v>235.26422897338867</v>
          </cell>
          <cell r="AF139">
            <v>230.003687210083</v>
          </cell>
          <cell r="AG139">
            <v>228.77056021499635</v>
          </cell>
          <cell r="AH139">
            <v>227.5534348678589</v>
          </cell>
          <cell r="AI139">
            <v>233.81808003997804</v>
          </cell>
          <cell r="AJ139">
            <v>235.32523525619504</v>
          </cell>
          <cell r="AK139">
            <v>235.78328242874144</v>
          </cell>
          <cell r="AL139">
            <v>238.00951169967652</v>
          </cell>
          <cell r="AM139">
            <v>239.20663498687742</v>
          </cell>
          <cell r="AN139">
            <v>234.50215048980715</v>
          </cell>
          <cell r="AO139">
            <v>233.8370819969177</v>
          </cell>
          <cell r="AP139">
            <v>231.05579556274415</v>
          </cell>
          <cell r="AQ139">
            <v>228.14549584197999</v>
          </cell>
          <cell r="AR139">
            <v>227.11839006423949</v>
          </cell>
          <cell r="AS139">
            <v>215.54319797897338</v>
          </cell>
          <cell r="AT139">
            <v>212.27086097335814</v>
          </cell>
          <cell r="AU139">
            <v>208.24244610214234</v>
          </cell>
          <cell r="AV139">
            <v>199.47954364395142</v>
          </cell>
          <cell r="AW139">
            <v>208.67449059677122</v>
          </cell>
          <cell r="AX139">
            <v>204.70008128738402</v>
          </cell>
          <cell r="AY139">
            <v>201.1407147216797</v>
          </cell>
          <cell r="AZ139">
            <v>185.78913372039796</v>
          </cell>
          <cell r="BA139">
            <v>178.37737041091921</v>
          </cell>
          <cell r="BB139">
            <v>171.29364088439942</v>
          </cell>
          <cell r="BC139">
            <v>171.06361719512938</v>
          </cell>
          <cell r="BD139">
            <v>197.74236473846437</v>
          </cell>
          <cell r="BE139">
            <v>204.84009570693968</v>
          </cell>
          <cell r="BF139">
            <v>214.04104327774047</v>
          </cell>
          <cell r="BG139">
            <v>216.09225452423095</v>
          </cell>
          <cell r="BH139">
            <v>217.08235649108886</v>
          </cell>
          <cell r="BI139">
            <v>212.89292503738403</v>
          </cell>
          <cell r="BJ139">
            <v>215.21316399002075</v>
          </cell>
          <cell r="BK139">
            <v>229.60164580535888</v>
          </cell>
          <cell r="BL139">
            <v>246.20435565567016</v>
          </cell>
          <cell r="BM139">
            <v>245.62929643249512</v>
          </cell>
          <cell r="BN139">
            <v>249.13765774536131</v>
          </cell>
          <cell r="BO139">
            <v>260.24080121612548</v>
          </cell>
          <cell r="BP139">
            <v>266.61245740890502</v>
          </cell>
          <cell r="BQ139">
            <v>276.34545977401734</v>
          </cell>
          <cell r="BR139">
            <v>281.67500864410403</v>
          </cell>
          <cell r="BS139">
            <v>282.81812636947632</v>
          </cell>
          <cell r="BT139">
            <v>277.7676062355041</v>
          </cell>
          <cell r="BU139">
            <v>276.61948799514772</v>
          </cell>
          <cell r="BV139">
            <v>276.99252641296385</v>
          </cell>
          <cell r="BW139">
            <v>277.84361406326292</v>
          </cell>
          <cell r="BX139">
            <v>279.40677504730223</v>
          </cell>
          <cell r="BY139">
            <v>278.64169625473022</v>
          </cell>
          <cell r="BZ139">
            <v>283.84223183822633</v>
          </cell>
          <cell r="CA139">
            <v>282.40808414077759</v>
          </cell>
          <cell r="CB139">
            <v>273.32414862060546</v>
          </cell>
          <cell r="CC139">
            <v>266.90648768997193</v>
          </cell>
          <cell r="CD139">
            <v>265.64735801696776</v>
          </cell>
          <cell r="CE139">
            <v>263.57814491653443</v>
          </cell>
          <cell r="CF139">
            <v>281.73101441192625</v>
          </cell>
          <cell r="CG139">
            <v>288.20668131637575</v>
          </cell>
          <cell r="CH139">
            <v>289.61682654190065</v>
          </cell>
          <cell r="CI139">
            <v>293.43121937179569</v>
          </cell>
          <cell r="CJ139">
            <v>289.74984024047853</v>
          </cell>
          <cell r="CK139">
            <v>293.27320309829713</v>
          </cell>
          <cell r="CL139">
            <v>295.09239044952392</v>
          </cell>
          <cell r="CM139">
            <v>285.00235131454468</v>
          </cell>
          <cell r="CN139">
            <v>291.44501482009889</v>
          </cell>
          <cell r="CO139">
            <v>323.07027178573605</v>
          </cell>
          <cell r="CP139">
            <v>348.09184866333004</v>
          </cell>
          <cell r="CQ139">
            <v>368.39493960189822</v>
          </cell>
          <cell r="CR139">
            <v>398.78806967544557</v>
          </cell>
          <cell r="CS139">
            <v>404.68467694473264</v>
          </cell>
          <cell r="CT139">
            <v>403.641569519043</v>
          </cell>
          <cell r="CU139">
            <v>420.92534951019286</v>
          </cell>
          <cell r="CV139">
            <v>442.59458114242551</v>
          </cell>
          <cell r="CW139">
            <v>457.66213289260867</v>
          </cell>
          <cell r="CX139">
            <v>465.50494059371948</v>
          </cell>
          <cell r="CY139">
            <v>480.88252427291872</v>
          </cell>
          <cell r="CZ139">
            <v>486.97215142059326</v>
          </cell>
          <cell r="DA139">
            <v>547.18435244750981</v>
          </cell>
          <cell r="DB139">
            <v>562.79796043395993</v>
          </cell>
          <cell r="DC139">
            <v>546.01723225021362</v>
          </cell>
          <cell r="DD139">
            <v>550.62670696258544</v>
          </cell>
          <cell r="DE139">
            <v>551.38678524017337</v>
          </cell>
          <cell r="DF139">
            <v>471.16952396774292</v>
          </cell>
          <cell r="DG139">
            <v>386.60881538009647</v>
          </cell>
          <cell r="DH139">
            <v>305.17742906951906</v>
          </cell>
          <cell r="DI139">
            <v>299.45483972167966</v>
          </cell>
          <cell r="DJ139">
            <v>255.53831692504883</v>
          </cell>
          <cell r="DK139">
            <v>250.68781739044189</v>
          </cell>
          <cell r="DL139">
            <v>259.69674518585208</v>
          </cell>
          <cell r="DM139">
            <v>200.85968577957152</v>
          </cell>
          <cell r="DN139">
            <v>175.89611487579344</v>
          </cell>
          <cell r="DO139">
            <v>167.99830150985719</v>
          </cell>
          <cell r="DP139">
            <v>173.43386129760742</v>
          </cell>
          <cell r="DQ139">
            <v>189.7955463256836</v>
          </cell>
          <cell r="DR139">
            <v>189.17048195266725</v>
          </cell>
          <cell r="DS139">
            <v>169.91249864578248</v>
          </cell>
          <cell r="DT139">
            <v>150.48549793243407</v>
          </cell>
          <cell r="DU139">
            <v>145.08494174957275</v>
          </cell>
          <cell r="DV139">
            <v>140.64948495864869</v>
          </cell>
          <cell r="DW139">
            <v>131.459538520813</v>
          </cell>
          <cell r="DX139">
            <v>135.37594185638426</v>
          </cell>
          <cell r="DY139">
            <v>138.49326289749146</v>
          </cell>
          <cell r="DZ139">
            <v>141.7045936203003</v>
          </cell>
          <cell r="EA139">
            <v>141.5865814666748</v>
          </cell>
          <cell r="EB139">
            <v>144.81591404342649</v>
          </cell>
          <cell r="EC139">
            <v>148.23226588058472</v>
          </cell>
          <cell r="ED139">
            <v>147.52619316482543</v>
          </cell>
          <cell r="EE139">
            <v>149.05135023498536</v>
          </cell>
          <cell r="EF139">
            <v>150.15546394348144</v>
          </cell>
          <cell r="EG139">
            <v>148.56530017852785</v>
          </cell>
          <cell r="EH139">
            <v>146.67510551452636</v>
          </cell>
          <cell r="EI139">
            <v>151.29958177185057</v>
          </cell>
          <cell r="EJ139">
            <v>158.48032128906249</v>
          </cell>
          <cell r="EK139">
            <v>169.45445147323611</v>
          </cell>
          <cell r="EL139">
            <v>171.36464819717409</v>
          </cell>
          <cell r="EM139">
            <v>170.32354097747805</v>
          </cell>
          <cell r="EN139">
            <v>167.8992913131714</v>
          </cell>
          <cell r="EO139">
            <v>168.6993737106323</v>
          </cell>
          <cell r="EP139">
            <v>172.78379434967039</v>
          </cell>
          <cell r="EQ139">
            <v>162.50373564529417</v>
          </cell>
          <cell r="ER139">
            <v>151.76762997436524</v>
          </cell>
          <cell r="ES139">
            <v>145.36197027969362</v>
          </cell>
          <cell r="ET139">
            <v>144.37186831283569</v>
          </cell>
          <cell r="EU139">
            <v>143.7067998199463</v>
          </cell>
          <cell r="EV139">
            <v>144.76190848159791</v>
          </cell>
          <cell r="EW139">
            <v>149.11735703277589</v>
          </cell>
          <cell r="EX139">
            <v>150.47649700546265</v>
          </cell>
          <cell r="EY139">
            <v>150.10545879364014</v>
          </cell>
          <cell r="EZ139">
            <v>150.58650833511354</v>
          </cell>
          <cell r="FA139">
            <v>152.15366973114016</v>
          </cell>
          <cell r="FB139">
            <v>151.50560298919677</v>
          </cell>
          <cell r="FC139">
            <v>156.20808728027345</v>
          </cell>
          <cell r="FD139">
            <v>155.91805741119384</v>
          </cell>
          <cell r="FE139">
            <v>154.10787098693848</v>
          </cell>
          <cell r="FF139">
            <v>149.19036455154421</v>
          </cell>
          <cell r="FG139">
            <v>144.17384791946409</v>
          </cell>
          <cell r="FH139">
            <v>143.20674832153321</v>
          </cell>
          <cell r="FI139">
            <v>141.53757641983032</v>
          </cell>
          <cell r="FJ139">
            <v>144.51488304138184</v>
          </cell>
          <cell r="FK139">
            <v>145.28096193695066</v>
          </cell>
          <cell r="FL139">
            <v>145.02893598175049</v>
          </cell>
          <cell r="FM139">
            <v>145.78901425933839</v>
          </cell>
          <cell r="FN139">
            <v>145.80201559829712</v>
          </cell>
          <cell r="FO139">
            <v>147.07314650726317</v>
          </cell>
          <cell r="FP139">
            <v>150.37048608779907</v>
          </cell>
          <cell r="FQ139">
            <v>147.80022138595581</v>
          </cell>
          <cell r="FR139">
            <v>150.33848279190065</v>
          </cell>
          <cell r="FS139">
            <v>175.34405802154541</v>
          </cell>
          <cell r="FT139">
            <v>177.99033055114748</v>
          </cell>
          <cell r="FU139">
            <v>176.70419809722901</v>
          </cell>
          <cell r="FV139">
            <v>182.3977844581604</v>
          </cell>
          <cell r="FW139">
            <v>188.34939739227295</v>
          </cell>
          <cell r="FX139">
            <v>192.38881339645386</v>
          </cell>
          <cell r="FY139">
            <v>197.61935206985473</v>
          </cell>
          <cell r="FZ139">
            <v>202.34983924484254</v>
          </cell>
          <cell r="GA139">
            <v>198.22041397094725</v>
          </cell>
          <cell r="GB139">
            <v>202.0358069038391</v>
          </cell>
          <cell r="GC139">
            <v>204.1560252571106</v>
          </cell>
          <cell r="GD139">
            <v>204.00901011657714</v>
          </cell>
          <cell r="GE139">
            <v>203.32393956375122</v>
          </cell>
          <cell r="GF139">
            <v>206.21023681259155</v>
          </cell>
          <cell r="GG139">
            <v>212.35786993408203</v>
          </cell>
          <cell r="GH139">
            <v>210.88271801376342</v>
          </cell>
          <cell r="GI139">
            <v>210.90872069168091</v>
          </cell>
          <cell r="GJ139">
            <v>198.90148411178589</v>
          </cell>
          <cell r="GK139">
            <v>195.35911929702758</v>
          </cell>
          <cell r="GL139">
            <v>196.45723238754275</v>
          </cell>
          <cell r="GM139">
            <v>196.18220406341553</v>
          </cell>
          <cell r="GN139">
            <v>190.45961471557618</v>
          </cell>
          <cell r="GO139">
            <v>184.9120433921814</v>
          </cell>
          <cell r="GP139">
            <v>184.22197232437134</v>
          </cell>
          <cell r="GQ139">
            <v>179.82751975631714</v>
          </cell>
          <cell r="GR139">
            <v>173.89190847015379</v>
          </cell>
          <cell r="GS139">
            <v>174.42796367645263</v>
          </cell>
          <cell r="GT139">
            <v>171.85469866561888</v>
          </cell>
          <cell r="GU139">
            <v>177.99433096313476</v>
          </cell>
          <cell r="GV139">
            <v>182.61180649948119</v>
          </cell>
          <cell r="GW139">
            <v>184.62301362609864</v>
          </cell>
          <cell r="GX139">
            <v>182.69281484222412</v>
          </cell>
          <cell r="GY139">
            <v>182.71581721115112</v>
          </cell>
          <cell r="GZ139">
            <v>180.39657836151122</v>
          </cell>
          <cell r="HA139">
            <v>184.62201352310183</v>
          </cell>
          <cell r="HB139">
            <v>191.20169113922117</v>
          </cell>
          <cell r="HC139">
            <v>196.23720972824097</v>
          </cell>
          <cell r="HD139">
            <v>194.833065120697</v>
          </cell>
          <cell r="HE139">
            <v>196.42022857666015</v>
          </cell>
          <cell r="HF139">
            <v>199.3225274734497</v>
          </cell>
          <cell r="HG139">
            <v>202.08181164169312</v>
          </cell>
          <cell r="HH139">
            <v>203.6479729347229</v>
          </cell>
          <cell r="HI139">
            <v>205.55416924667358</v>
          </cell>
          <cell r="HJ139">
            <v>210.95272522354128</v>
          </cell>
          <cell r="HK139">
            <v>210.04263149642944</v>
          </cell>
          <cell r="HL139">
            <v>218.37348945999145</v>
          </cell>
          <cell r="HM139">
            <v>223.42500969696044</v>
          </cell>
          <cell r="HN139">
            <v>224.76314750671386</v>
          </cell>
          <cell r="HO139">
            <v>222.39490361022951</v>
          </cell>
          <cell r="HP139">
            <v>224.25409508132935</v>
          </cell>
          <cell r="HQ139">
            <v>224.60613133621214</v>
          </cell>
          <cell r="HR139">
            <v>216.14325977706909</v>
          </cell>
          <cell r="HS139">
            <v>209.37556279754639</v>
          </cell>
          <cell r="HT139">
            <v>211.33076415634156</v>
          </cell>
          <cell r="HU139">
            <v>210.8437139968872</v>
          </cell>
          <cell r="HV139">
            <v>212.16084964370728</v>
          </cell>
          <cell r="HW139">
            <v>212.65990103912355</v>
          </cell>
          <cell r="HX139">
            <v>212.3108650932312</v>
          </cell>
          <cell r="HY139">
            <v>209.8576124420166</v>
          </cell>
          <cell r="HZ139">
            <v>205.43015647506712</v>
          </cell>
          <cell r="IA139">
            <v>211.3407651863098</v>
          </cell>
          <cell r="IB139">
            <v>208.98952304077147</v>
          </cell>
          <cell r="IC139">
            <v>203.86899569702149</v>
          </cell>
          <cell r="ID139">
            <v>199.76957351303099</v>
          </cell>
          <cell r="IE139">
            <v>195.77916255569457</v>
          </cell>
          <cell r="IF139">
            <v>196.88527647018432</v>
          </cell>
          <cell r="IG139">
            <v>221.75983820724485</v>
          </cell>
          <cell r="IH139">
            <v>220.91475117492675</v>
          </cell>
          <cell r="II139">
            <v>218.12146350479125</v>
          </cell>
          <cell r="IJ139">
            <v>212.72290752792358</v>
          </cell>
          <cell r="IK139">
            <v>208.894513256073</v>
          </cell>
          <cell r="IL139">
            <v>217.73942416000367</v>
          </cell>
          <cell r="IM139">
            <v>220.09266651153564</v>
          </cell>
          <cell r="IN139">
            <v>213.24896170425416</v>
          </cell>
          <cell r="TJ139" t="str">
            <v>UTILS</v>
          </cell>
        </row>
        <row r="140">
          <cell r="A140" t="str">
            <v>XS2010045511 Corp</v>
          </cell>
          <cell r="B140" t="str">
            <v>NGGLN 2 1/8 09/05/82 nc-27</v>
          </cell>
          <cell r="C140" t="str">
            <v>XS2010045511</v>
          </cell>
          <cell r="D140">
            <v>210.69454715347291</v>
          </cell>
          <cell r="E140">
            <v>205.71563624787331</v>
          </cell>
          <cell r="F140">
            <v>204.66344374632837</v>
          </cell>
          <cell r="G140">
            <v>208.94622729349135</v>
          </cell>
          <cell r="H140">
            <v>211.99878576755523</v>
          </cell>
          <cell r="I140">
            <v>220.5433490191698</v>
          </cell>
          <cell r="J140">
            <v>220.03225551319122</v>
          </cell>
          <cell r="K140">
            <v>223.46288315606117</v>
          </cell>
          <cell r="L140">
            <v>224.36604839265345</v>
          </cell>
          <cell r="M140">
            <v>230.57518437135218</v>
          </cell>
          <cell r="N140">
            <v>229.24394081664084</v>
          </cell>
          <cell r="O140">
            <v>229.02090001070502</v>
          </cell>
          <cell r="P140">
            <v>228.95288756763935</v>
          </cell>
          <cell r="Q140">
            <v>221.93160300409792</v>
          </cell>
          <cell r="R140">
            <v>219.63818341660502</v>
          </cell>
          <cell r="S140">
            <v>214.81730142283439</v>
          </cell>
          <cell r="T140">
            <v>213.12299144411088</v>
          </cell>
          <cell r="U140">
            <v>214.06116308522223</v>
          </cell>
          <cell r="V140">
            <v>216.14154369664192</v>
          </cell>
          <cell r="W140">
            <v>213.78511258101463</v>
          </cell>
          <cell r="X140">
            <v>230.94725244224071</v>
          </cell>
          <cell r="Y140">
            <v>253.57339195740221</v>
          </cell>
          <cell r="Z140">
            <v>258.66932427239419</v>
          </cell>
          <cell r="AA140">
            <v>259.79853086388107</v>
          </cell>
          <cell r="AB140">
            <v>262.71406426882743</v>
          </cell>
          <cell r="AC140">
            <v>262.87209318065646</v>
          </cell>
          <cell r="AD140">
            <v>266.96684232640268</v>
          </cell>
          <cell r="AE140">
            <v>264.85845659136771</v>
          </cell>
          <cell r="AF140">
            <v>261.05676106059553</v>
          </cell>
          <cell r="AG140">
            <v>259.89054769861701</v>
          </cell>
          <cell r="AH140">
            <v>259.81353360867502</v>
          </cell>
          <cell r="AI140">
            <v>262.99111495602131</v>
          </cell>
          <cell r="AJ140">
            <v>263.48020443630219</v>
          </cell>
          <cell r="AK140">
            <v>261.94392336940768</v>
          </cell>
          <cell r="AL140">
            <v>265.65360206544403</v>
          </cell>
          <cell r="AM140">
            <v>265.01248477125165</v>
          </cell>
          <cell r="AN140">
            <v>261.77789299368862</v>
          </cell>
          <cell r="AO140">
            <v>259.60249499857429</v>
          </cell>
          <cell r="AP140">
            <v>257.03202472388745</v>
          </cell>
          <cell r="AQ140">
            <v>254.77361154091358</v>
          </cell>
          <cell r="AR140">
            <v>256.33289681649211</v>
          </cell>
          <cell r="AS140">
            <v>250.3588038395643</v>
          </cell>
          <cell r="AT140">
            <v>249.25160127377509</v>
          </cell>
          <cell r="AU140">
            <v>244.54273977446556</v>
          </cell>
          <cell r="AV140">
            <v>239.92889565885065</v>
          </cell>
          <cell r="AW140">
            <v>244.48973007619381</v>
          </cell>
          <cell r="AX140">
            <v>243.04246529507637</v>
          </cell>
          <cell r="AY140">
            <v>242.46035879707335</v>
          </cell>
          <cell r="AZ140">
            <v>231.14928940546511</v>
          </cell>
          <cell r="BA140">
            <v>223.65691865539551</v>
          </cell>
          <cell r="BB140">
            <v>220.68337463724615</v>
          </cell>
          <cell r="BC140">
            <v>220.09026612639428</v>
          </cell>
          <cell r="BD140">
            <v>242.61438697695732</v>
          </cell>
          <cell r="BE140">
            <v>250.79188307261467</v>
          </cell>
          <cell r="BF140">
            <v>257.62513323473928</v>
          </cell>
          <cell r="BG140">
            <v>259.37645364367961</v>
          </cell>
          <cell r="BH140">
            <v>260.33762949347499</v>
          </cell>
          <cell r="BI140">
            <v>258.02420624625682</v>
          </cell>
          <cell r="BJ140">
            <v>258.64231933176518</v>
          </cell>
          <cell r="BK140">
            <v>266.5767709617615</v>
          </cell>
          <cell r="BL140">
            <v>280.47831428778176</v>
          </cell>
          <cell r="BM140">
            <v>282.12761603212357</v>
          </cell>
          <cell r="BN140">
            <v>283.09779352879525</v>
          </cell>
          <cell r="BO140">
            <v>287.68663306975367</v>
          </cell>
          <cell r="BP140">
            <v>292.46350701212884</v>
          </cell>
          <cell r="BQ140">
            <v>299.93987483441828</v>
          </cell>
          <cell r="BR140">
            <v>303.2334774081707</v>
          </cell>
          <cell r="BS140">
            <v>304.31667558228975</v>
          </cell>
          <cell r="BT140">
            <v>298.35458480119706</v>
          </cell>
          <cell r="BU140">
            <v>298.08053466296195</v>
          </cell>
          <cell r="BV140">
            <v>297.58044316983222</v>
          </cell>
          <cell r="BW140">
            <v>297.24338150346279</v>
          </cell>
          <cell r="BX140">
            <v>298.35958571612838</v>
          </cell>
          <cell r="BY140">
            <v>296.18818845295908</v>
          </cell>
          <cell r="BZ140">
            <v>301.70319743919373</v>
          </cell>
          <cell r="CA140">
            <v>300.2719355858564</v>
          </cell>
          <cell r="CB140">
            <v>294.84694306838514</v>
          </cell>
          <cell r="CC140">
            <v>287.39958055269716</v>
          </cell>
          <cell r="CD140">
            <v>287.38057707595823</v>
          </cell>
          <cell r="CE140">
            <v>285.33420268607136</v>
          </cell>
          <cell r="CF140">
            <v>295.11699247467516</v>
          </cell>
          <cell r="CG140">
            <v>297.17836960935597</v>
          </cell>
          <cell r="CH140">
            <v>298.90068471169474</v>
          </cell>
          <cell r="CI140">
            <v>305.21083917200565</v>
          </cell>
          <cell r="CJ140">
            <v>302.68737749767303</v>
          </cell>
          <cell r="CK140">
            <v>305.09481794559952</v>
          </cell>
          <cell r="CL140">
            <v>306.81613286495207</v>
          </cell>
          <cell r="CM140">
            <v>300.29393961155409</v>
          </cell>
          <cell r="CN140">
            <v>295.26301919066907</v>
          </cell>
          <cell r="CO140">
            <v>314.9606229220629</v>
          </cell>
          <cell r="CP140">
            <v>330.60148446118831</v>
          </cell>
          <cell r="CQ140">
            <v>341.52348267114166</v>
          </cell>
          <cell r="CR140">
            <v>358.40057038128373</v>
          </cell>
          <cell r="CS140">
            <v>366.19099566125874</v>
          </cell>
          <cell r="CT140">
            <v>364.90376015794277</v>
          </cell>
          <cell r="CU140">
            <v>367.63726025938985</v>
          </cell>
          <cell r="CV140">
            <v>367.75728221774102</v>
          </cell>
          <cell r="CW140">
            <v>372.61117025005819</v>
          </cell>
          <cell r="CX140">
            <v>370.69381946539875</v>
          </cell>
          <cell r="CY140">
            <v>371.32793547868727</v>
          </cell>
          <cell r="CZ140">
            <v>369.37357792353629</v>
          </cell>
          <cell r="DA140">
            <v>406.13630376648905</v>
          </cell>
          <cell r="DB140">
            <v>414.66786463928219</v>
          </cell>
          <cell r="DC140">
            <v>401.86252186620231</v>
          </cell>
          <cell r="DD140">
            <v>397.82778369963171</v>
          </cell>
          <cell r="DE140">
            <v>398.86197290742393</v>
          </cell>
          <cell r="DF140">
            <v>368.42240390360359</v>
          </cell>
          <cell r="DG140">
            <v>336.56257505929466</v>
          </cell>
          <cell r="DH140">
            <v>281.01741291737557</v>
          </cell>
          <cell r="DI140">
            <v>277.72281016063693</v>
          </cell>
          <cell r="DJ140">
            <v>253.03729387676717</v>
          </cell>
          <cell r="DK140">
            <v>250.23378096628187</v>
          </cell>
          <cell r="DL140">
            <v>259.11340551829335</v>
          </cell>
          <cell r="DM140">
            <v>220.95442422652243</v>
          </cell>
          <cell r="DN140">
            <v>202.20299360013007</v>
          </cell>
          <cell r="DO140">
            <v>195.44675752794743</v>
          </cell>
          <cell r="DP140">
            <v>197.72717473661899</v>
          </cell>
          <cell r="DQ140">
            <v>208.67017678928374</v>
          </cell>
          <cell r="DR140">
            <v>204.51741703033446</v>
          </cell>
          <cell r="DS140">
            <v>191.36601094400882</v>
          </cell>
          <cell r="DT140">
            <v>179.80889653778078</v>
          </cell>
          <cell r="DU140">
            <v>175.63113220417497</v>
          </cell>
          <cell r="DV140">
            <v>170.91226887500287</v>
          </cell>
          <cell r="DW140">
            <v>162.27668897163869</v>
          </cell>
          <cell r="DX140">
            <v>165.65330673325062</v>
          </cell>
          <cell r="DY140">
            <v>168.35980189406874</v>
          </cell>
          <cell r="DZ140">
            <v>172.57057226622103</v>
          </cell>
          <cell r="EA140">
            <v>172.85462423431875</v>
          </cell>
          <cell r="EB140">
            <v>177.01838600611686</v>
          </cell>
          <cell r="EC140">
            <v>180.44501291704179</v>
          </cell>
          <cell r="ED140">
            <v>179.66186963880062</v>
          </cell>
          <cell r="EE140">
            <v>182.34736095690727</v>
          </cell>
          <cell r="EF140">
            <v>184.47875090062618</v>
          </cell>
          <cell r="EG140">
            <v>182.2703468669653</v>
          </cell>
          <cell r="EH140">
            <v>181.16214411818981</v>
          </cell>
          <cell r="EI140">
            <v>184.65578328919412</v>
          </cell>
          <cell r="EJ140">
            <v>190.9179289661646</v>
          </cell>
          <cell r="EK140">
            <v>200.33365159881114</v>
          </cell>
          <cell r="EL140">
            <v>201.92294236397743</v>
          </cell>
          <cell r="EM140">
            <v>200.92275937771797</v>
          </cell>
          <cell r="EN140">
            <v>198.57132917702197</v>
          </cell>
          <cell r="EO140">
            <v>200.84074437284471</v>
          </cell>
          <cell r="EP140">
            <v>206.41476415526867</v>
          </cell>
          <cell r="EQ140">
            <v>196.16188836312296</v>
          </cell>
          <cell r="ER140">
            <v>191.02494854569437</v>
          </cell>
          <cell r="ES140">
            <v>185.9590217202902</v>
          </cell>
          <cell r="ET140">
            <v>185.9340171456337</v>
          </cell>
          <cell r="EU140">
            <v>185.04885520279407</v>
          </cell>
          <cell r="EV140">
            <v>185.71597725462911</v>
          </cell>
          <cell r="EW140">
            <v>189.23062026834486</v>
          </cell>
          <cell r="EX140">
            <v>190.17079227542877</v>
          </cell>
          <cell r="EY140">
            <v>189.7927231066227</v>
          </cell>
          <cell r="EZ140">
            <v>190.26180892717838</v>
          </cell>
          <cell r="FA140">
            <v>193.55041058599949</v>
          </cell>
          <cell r="FB140">
            <v>192.78927133345604</v>
          </cell>
          <cell r="FC140">
            <v>196.66298003923893</v>
          </cell>
          <cell r="FD140">
            <v>197.54014051818848</v>
          </cell>
          <cell r="FE140">
            <v>195.21371489214897</v>
          </cell>
          <cell r="FF140">
            <v>190.93893280887605</v>
          </cell>
          <cell r="FG140">
            <v>185.31090314519403</v>
          </cell>
          <cell r="FH140">
            <v>180.89709562683106</v>
          </cell>
          <cell r="FI140">
            <v>181.58522152137755</v>
          </cell>
          <cell r="FJ140">
            <v>186.53012620544433</v>
          </cell>
          <cell r="FK140">
            <v>186.41110443007946</v>
          </cell>
          <cell r="FL140">
            <v>185.79399152755735</v>
          </cell>
          <cell r="FM140">
            <v>187.53430992364883</v>
          </cell>
          <cell r="FN140">
            <v>187.23825575971605</v>
          </cell>
          <cell r="FO140">
            <v>187.88837470078471</v>
          </cell>
          <cell r="FP140">
            <v>191.60905540966988</v>
          </cell>
          <cell r="FQ140">
            <v>188.98157470476627</v>
          </cell>
          <cell r="FR140">
            <v>191.8651022541523</v>
          </cell>
          <cell r="FS140">
            <v>213.2850210878849</v>
          </cell>
          <cell r="FT140">
            <v>217.16973180651664</v>
          </cell>
          <cell r="FU140">
            <v>215.61844799482824</v>
          </cell>
          <cell r="FV140">
            <v>220.60636054730415</v>
          </cell>
          <cell r="FW140">
            <v>222.92478470945358</v>
          </cell>
          <cell r="FX140">
            <v>225.64328206610679</v>
          </cell>
          <cell r="FY140">
            <v>229.91006268548966</v>
          </cell>
          <cell r="FZ140">
            <v>234.73194486224651</v>
          </cell>
          <cell r="GA140">
            <v>229.14992361593247</v>
          </cell>
          <cell r="GB140">
            <v>233.51272180199624</v>
          </cell>
          <cell r="GC140">
            <v>234.90897725081444</v>
          </cell>
          <cell r="GD140">
            <v>235.73712876343725</v>
          </cell>
          <cell r="GE140">
            <v>235.14702080154422</v>
          </cell>
          <cell r="GF140">
            <v>234.91897908067705</v>
          </cell>
          <cell r="GG140">
            <v>240.20394598007201</v>
          </cell>
          <cell r="GH140">
            <v>238.15357085824013</v>
          </cell>
          <cell r="GI140">
            <v>238.4556261200905</v>
          </cell>
          <cell r="GJ140">
            <v>229.82804768061638</v>
          </cell>
          <cell r="GK140">
            <v>227.52062553131583</v>
          </cell>
          <cell r="GL140">
            <v>228.14473971474172</v>
          </cell>
          <cell r="GM140">
            <v>228.37078106963637</v>
          </cell>
          <cell r="GN140">
            <v>222.90778159868717</v>
          </cell>
          <cell r="GO140">
            <v>218.48297206747534</v>
          </cell>
          <cell r="GP140">
            <v>216.83767105507852</v>
          </cell>
          <cell r="GQ140">
            <v>215.08234991419317</v>
          </cell>
          <cell r="GR140">
            <v>209.37830634355547</v>
          </cell>
          <cell r="GS140">
            <v>213.00496985173226</v>
          </cell>
          <cell r="GT140">
            <v>210.25446663951874</v>
          </cell>
          <cell r="GU140">
            <v>215.40440883576872</v>
          </cell>
          <cell r="GV140">
            <v>220.36431626462937</v>
          </cell>
          <cell r="GW140">
            <v>222.34467857742311</v>
          </cell>
          <cell r="GX140">
            <v>218.31194077682494</v>
          </cell>
          <cell r="GY140">
            <v>218.3499477303028</v>
          </cell>
          <cell r="GZ140">
            <v>217.66082165277004</v>
          </cell>
          <cell r="HA140">
            <v>223.98197812592983</v>
          </cell>
          <cell r="HB140">
            <v>228.80085975372791</v>
          </cell>
          <cell r="HC140">
            <v>231.84941749584672</v>
          </cell>
          <cell r="HD140">
            <v>228.91388043117524</v>
          </cell>
          <cell r="HE140">
            <v>230.43215820431709</v>
          </cell>
          <cell r="HF140">
            <v>233.93679938817024</v>
          </cell>
          <cell r="HG140">
            <v>236.79332199692726</v>
          </cell>
          <cell r="HH140">
            <v>236.24722208642962</v>
          </cell>
          <cell r="HI140">
            <v>237.99054103147984</v>
          </cell>
          <cell r="HJ140">
            <v>243.52155294549465</v>
          </cell>
          <cell r="HK140">
            <v>241.47917928755282</v>
          </cell>
          <cell r="HL140">
            <v>248.68249715459348</v>
          </cell>
          <cell r="HM140">
            <v>254.33253084397316</v>
          </cell>
          <cell r="HN140">
            <v>256.33989809739592</v>
          </cell>
          <cell r="HO140">
            <v>252.96528070175648</v>
          </cell>
          <cell r="HP140">
            <v>254.35653523564338</v>
          </cell>
          <cell r="HQ140">
            <v>254.80561739647388</v>
          </cell>
          <cell r="HR140">
            <v>249.42263256442547</v>
          </cell>
          <cell r="HS140">
            <v>244.48973007619381</v>
          </cell>
          <cell r="HT140">
            <v>246.43008506953714</v>
          </cell>
          <cell r="HU140">
            <v>246.7381414293051</v>
          </cell>
          <cell r="HV140">
            <v>247.83734253120423</v>
          </cell>
          <cell r="HW140">
            <v>248.4024459184408</v>
          </cell>
          <cell r="HX140">
            <v>249.97673393881323</v>
          </cell>
          <cell r="HY140">
            <v>246.45208909523487</v>
          </cell>
          <cell r="HZ140">
            <v>241.52718807089329</v>
          </cell>
          <cell r="IA140">
            <v>244.99482248425483</v>
          </cell>
          <cell r="IB140">
            <v>244.77178167831897</v>
          </cell>
          <cell r="IC140">
            <v>237.41543581438066</v>
          </cell>
          <cell r="ID140">
            <v>233.88478987288477</v>
          </cell>
          <cell r="IE140">
            <v>228.57381821584701</v>
          </cell>
          <cell r="IF140">
            <v>232.61555766332151</v>
          </cell>
          <cell r="IG140">
            <v>249.43563494324684</v>
          </cell>
          <cell r="IH140">
            <v>248.16340218472482</v>
          </cell>
          <cell r="II140">
            <v>248.00637345588208</v>
          </cell>
          <cell r="IJ140">
            <v>248.0623837031126</v>
          </cell>
          <cell r="IK140">
            <v>242.40434854984284</v>
          </cell>
          <cell r="IL140">
            <v>252.39317603361607</v>
          </cell>
          <cell r="IM140">
            <v>254.85462636280059</v>
          </cell>
          <cell r="IN140">
            <v>250.0927551652193</v>
          </cell>
          <cell r="TJ140" t="str">
            <v>UTILS</v>
          </cell>
        </row>
        <row r="141">
          <cell r="A141" t="str">
            <v>XS0903532090 Corp</v>
          </cell>
          <cell r="B141" t="str">
            <v>NGGLN 5 5/8 06/18/73 nc-25</v>
          </cell>
          <cell r="C141" t="str">
            <v>XS0903532090</v>
          </cell>
          <cell r="D141">
            <v>183.34145983886719</v>
          </cell>
          <cell r="E141">
            <v>178.59997390651705</v>
          </cell>
          <cell r="F141">
            <v>179.09744456481934</v>
          </cell>
          <cell r="G141">
            <v>182.70585849475859</v>
          </cell>
          <cell r="H141">
            <v>185.43944474792482</v>
          </cell>
          <cell r="I141">
            <v>193.44201600170135</v>
          </cell>
          <cell r="J141">
            <v>194.8293285417557</v>
          </cell>
          <cell r="K141">
            <v>199.41867053031919</v>
          </cell>
          <cell r="L141">
            <v>201.15431262588501</v>
          </cell>
          <cell r="M141">
            <v>213.84331772708893</v>
          </cell>
          <cell r="N141">
            <v>212.32988586521148</v>
          </cell>
          <cell r="O141">
            <v>211.65324569416046</v>
          </cell>
          <cell r="P141">
            <v>213.06558190917968</v>
          </cell>
          <cell r="Q141">
            <v>210.31998429203034</v>
          </cell>
          <cell r="R141">
            <v>208.08186680316925</v>
          </cell>
          <cell r="S141">
            <v>209.65835832595826</v>
          </cell>
          <cell r="T141">
            <v>212.70624193668365</v>
          </cell>
          <cell r="U141">
            <v>224.75564190578461</v>
          </cell>
          <cell r="V141">
            <v>226.30610880661013</v>
          </cell>
          <cell r="W141">
            <v>225.66750462150574</v>
          </cell>
          <cell r="X141">
            <v>229.50513541412354</v>
          </cell>
          <cell r="Y141">
            <v>231.85235612583162</v>
          </cell>
          <cell r="Z141">
            <v>237.23645003128053</v>
          </cell>
          <cell r="AA141">
            <v>236.31657973957061</v>
          </cell>
          <cell r="AB141">
            <v>239.77084783172609</v>
          </cell>
          <cell r="AC141">
            <v>238.55870101642608</v>
          </cell>
          <cell r="AD141">
            <v>239.81689139366151</v>
          </cell>
          <cell r="AE141">
            <v>239.49258456611634</v>
          </cell>
          <cell r="AF141">
            <v>242.17211968135834</v>
          </cell>
          <cell r="AG141">
            <v>244.42324948120117</v>
          </cell>
          <cell r="AH141">
            <v>246.85454974079133</v>
          </cell>
          <cell r="AI141">
            <v>251.94336428165437</v>
          </cell>
          <cell r="AJ141">
            <v>254.9021636095047</v>
          </cell>
          <cell r="AK141">
            <v>261.43234182834624</v>
          </cell>
          <cell r="AL141">
            <v>264.61435233688354</v>
          </cell>
          <cell r="AM141">
            <v>265.60528986549377</v>
          </cell>
          <cell r="AN141">
            <v>268.00455982112879</v>
          </cell>
          <cell r="AO141">
            <v>270.45087428569792</v>
          </cell>
          <cell r="AP141">
            <v>271.71807318592073</v>
          </cell>
          <cell r="AQ141">
            <v>272.79309026241305</v>
          </cell>
          <cell r="AR141">
            <v>274.98416324234006</v>
          </cell>
          <cell r="AS141">
            <v>273.4587200164795</v>
          </cell>
          <cell r="AT141">
            <v>273.67092078018186</v>
          </cell>
          <cell r="AU141">
            <v>275.74588390827182</v>
          </cell>
          <cell r="AV141">
            <v>276.28439339351655</v>
          </cell>
          <cell r="AW141">
            <v>279.26721544933315</v>
          </cell>
          <cell r="AX141">
            <v>279.73966243267063</v>
          </cell>
          <cell r="AY141">
            <v>281.56338786411288</v>
          </cell>
          <cell r="AZ141">
            <v>275.64278636741636</v>
          </cell>
          <cell r="BA141">
            <v>269.37185342121126</v>
          </cell>
          <cell r="BB141">
            <v>265.54623399257662</v>
          </cell>
          <cell r="BC141">
            <v>271.79814894580841</v>
          </cell>
          <cell r="BD141">
            <v>285.15778853607173</v>
          </cell>
          <cell r="BE141">
            <v>296.89889682960512</v>
          </cell>
          <cell r="BF141">
            <v>308.84319736385345</v>
          </cell>
          <cell r="BG141">
            <v>310.65290953731534</v>
          </cell>
          <cell r="BH141">
            <v>312.08426374530791</v>
          </cell>
          <cell r="BI141">
            <v>310.37664816570287</v>
          </cell>
          <cell r="BJ141">
            <v>312.3775412158966</v>
          </cell>
          <cell r="BK141">
            <v>316.89381407356262</v>
          </cell>
          <cell r="BL141">
            <v>329.43067523097994</v>
          </cell>
          <cell r="BM141">
            <v>330.61980026531222</v>
          </cell>
          <cell r="BN141">
            <v>328.03135132694246</v>
          </cell>
          <cell r="BO141">
            <v>326.92730678749086</v>
          </cell>
          <cell r="BP141">
            <v>330.42661749458313</v>
          </cell>
          <cell r="BQ141">
            <v>328.4817774763107</v>
          </cell>
          <cell r="BR141">
            <v>330.38958245563509</v>
          </cell>
          <cell r="BS141">
            <v>328.60889774513242</v>
          </cell>
          <cell r="BT141">
            <v>325.08456336307523</v>
          </cell>
          <cell r="BU141">
            <v>322.01465891838069</v>
          </cell>
          <cell r="BV141">
            <v>323.47003585433959</v>
          </cell>
          <cell r="BW141">
            <v>322.80240420627598</v>
          </cell>
          <cell r="BX141">
            <v>323.40397335243227</v>
          </cell>
          <cell r="BY141">
            <v>320.99569487380984</v>
          </cell>
          <cell r="BZ141">
            <v>315.03205265617368</v>
          </cell>
          <cell r="CA141">
            <v>315.10011705207825</v>
          </cell>
          <cell r="CB141">
            <v>313.21032911872862</v>
          </cell>
          <cell r="CC141">
            <v>313.3344465465546</v>
          </cell>
          <cell r="CD141">
            <v>312.7759181213379</v>
          </cell>
          <cell r="CE141">
            <v>323.1287129278183</v>
          </cell>
          <cell r="CF141">
            <v>327.52987688064576</v>
          </cell>
          <cell r="CG141">
            <v>328.65794414806362</v>
          </cell>
          <cell r="CH141">
            <v>330.17738169193268</v>
          </cell>
          <cell r="CI141">
            <v>323.96150083065032</v>
          </cell>
          <cell r="CJ141">
            <v>323.49405858230591</v>
          </cell>
          <cell r="CK141">
            <v>324.21474042129518</v>
          </cell>
          <cell r="CL141">
            <v>323.51808131027218</v>
          </cell>
          <cell r="CM141">
            <v>325.47293079853063</v>
          </cell>
          <cell r="CN141">
            <v>347.5137837076187</v>
          </cell>
          <cell r="CO141">
            <v>349.16334436130529</v>
          </cell>
          <cell r="CP141">
            <v>357.33007092285158</v>
          </cell>
          <cell r="CQ141">
            <v>372.79670394515995</v>
          </cell>
          <cell r="CR141">
            <v>378.05167568778995</v>
          </cell>
          <cell r="CS141">
            <v>376.48419268798824</v>
          </cell>
          <cell r="CT141">
            <v>382.22362277793889</v>
          </cell>
          <cell r="CU141">
            <v>386.87502348041534</v>
          </cell>
          <cell r="CV141">
            <v>388.01209927082061</v>
          </cell>
          <cell r="CW141">
            <v>386.36554145812988</v>
          </cell>
          <cell r="CX141">
            <v>389.99998001003263</v>
          </cell>
          <cell r="CY141">
            <v>386.48065036296845</v>
          </cell>
          <cell r="CZ141">
            <v>390.10908323287964</v>
          </cell>
          <cell r="DA141">
            <v>394.06182293033601</v>
          </cell>
          <cell r="DB141">
            <v>375.77251937198633</v>
          </cell>
          <cell r="DC141">
            <v>370.89590559482576</v>
          </cell>
          <cell r="DD141">
            <v>363.46187223625185</v>
          </cell>
          <cell r="DE141">
            <v>343.48397109127046</v>
          </cell>
          <cell r="DF141">
            <v>327.40976324081424</v>
          </cell>
          <cell r="DG141">
            <v>286.27084159851074</v>
          </cell>
          <cell r="DH141">
            <v>286.09467492675782</v>
          </cell>
          <cell r="DI141">
            <v>265.25495841598513</v>
          </cell>
          <cell r="DJ141">
            <v>261.14006530475615</v>
          </cell>
          <cell r="DK141">
            <v>268.59111476230618</v>
          </cell>
          <cell r="DL141">
            <v>233.87927379798887</v>
          </cell>
          <cell r="DM141">
            <v>222.46647611999512</v>
          </cell>
          <cell r="DN141">
            <v>215.15656018924713</v>
          </cell>
          <cell r="DO141">
            <v>215.54793046569824</v>
          </cell>
          <cell r="DP141">
            <v>222.64164184474947</v>
          </cell>
          <cell r="DQ141">
            <v>219.01020613384247</v>
          </cell>
          <cell r="DR141">
            <v>203.47851155662536</v>
          </cell>
          <cell r="DS141">
            <v>199.65489402198793</v>
          </cell>
          <cell r="DT141">
            <v>195.6130700416565</v>
          </cell>
          <cell r="DU141">
            <v>192.75236351966856</v>
          </cell>
          <cell r="DV141">
            <v>183.56166817855836</v>
          </cell>
          <cell r="DW141">
            <v>188.89571473407747</v>
          </cell>
          <cell r="DX141">
            <v>189.01682932090759</v>
          </cell>
          <cell r="DY141">
            <v>191.81847996997834</v>
          </cell>
          <cell r="DZ141">
            <v>190.10085492038726</v>
          </cell>
          <cell r="EA141">
            <v>192.91451693344115</v>
          </cell>
          <cell r="EB141">
            <v>193.43200653171539</v>
          </cell>
          <cell r="EC141">
            <v>195.47493935585021</v>
          </cell>
          <cell r="ED141">
            <v>198.14046121311188</v>
          </cell>
          <cell r="EE141">
            <v>199.74598019886017</v>
          </cell>
          <cell r="EF141">
            <v>198.1644839410782</v>
          </cell>
          <cell r="EG141">
            <v>198.57887599849701</v>
          </cell>
          <cell r="EH141">
            <v>199.5517964811325</v>
          </cell>
          <cell r="EI141">
            <v>203.98499073791504</v>
          </cell>
          <cell r="EJ141">
            <v>209.56126646709441</v>
          </cell>
          <cell r="EK141">
            <v>209.48319260120391</v>
          </cell>
          <cell r="EL141">
            <v>207.94673895835876</v>
          </cell>
          <cell r="EM141">
            <v>212.48903643798829</v>
          </cell>
          <cell r="EN141">
            <v>212.73927318763734</v>
          </cell>
          <cell r="EO141">
            <v>216.93023827075959</v>
          </cell>
          <cell r="EP141">
            <v>211.15977882385255</v>
          </cell>
          <cell r="EQ141">
            <v>208.07285828018189</v>
          </cell>
          <cell r="ER141">
            <v>204.52950590515138</v>
          </cell>
          <cell r="ES141">
            <v>204.67063943195345</v>
          </cell>
          <cell r="ET141">
            <v>204.89084777164459</v>
          </cell>
          <cell r="EU141">
            <v>211.30591708564756</v>
          </cell>
          <cell r="EV141">
            <v>212.70824383068086</v>
          </cell>
          <cell r="EW141">
            <v>216.30564734363557</v>
          </cell>
          <cell r="EX141">
            <v>209.775469124794</v>
          </cell>
          <cell r="EY141">
            <v>209.30602498245239</v>
          </cell>
          <cell r="EZ141">
            <v>206.5924576692581</v>
          </cell>
          <cell r="FA141">
            <v>203.11216495513915</v>
          </cell>
          <cell r="FB141">
            <v>201.71284105110166</v>
          </cell>
          <cell r="FC141">
            <v>202.2303306493759</v>
          </cell>
          <cell r="FD141">
            <v>202.80687612056732</v>
          </cell>
          <cell r="FE141">
            <v>205.11105611133576</v>
          </cell>
          <cell r="FF141">
            <v>201.30445467567444</v>
          </cell>
          <cell r="FG141">
            <v>198.30261462688446</v>
          </cell>
          <cell r="FH141">
            <v>195.46693177986145</v>
          </cell>
          <cell r="FI141">
            <v>201.9480635957718</v>
          </cell>
          <cell r="FJ141">
            <v>202.88394903945922</v>
          </cell>
          <cell r="FK141">
            <v>203.05411002922057</v>
          </cell>
          <cell r="FL141">
            <v>204.25424548053743</v>
          </cell>
          <cell r="FM141">
            <v>204.45343393325805</v>
          </cell>
          <cell r="FN141">
            <v>205.89179477024078</v>
          </cell>
          <cell r="FO141">
            <v>206.01891503906251</v>
          </cell>
          <cell r="FP141">
            <v>199.68692432594298</v>
          </cell>
          <cell r="FQ141">
            <v>203.57159962749481</v>
          </cell>
          <cell r="FR141">
            <v>215.2216217441559</v>
          </cell>
          <cell r="FS141">
            <v>217.77603848457335</v>
          </cell>
          <cell r="FT141">
            <v>215.14354787826537</v>
          </cell>
          <cell r="FU141">
            <v>219.43060387325289</v>
          </cell>
          <cell r="FV141">
            <v>220.99508403205871</v>
          </cell>
          <cell r="FW141">
            <v>222.36037573814392</v>
          </cell>
          <cell r="FX141">
            <v>226.12193455886839</v>
          </cell>
          <cell r="FY141">
            <v>232.78924251651762</v>
          </cell>
          <cell r="FZ141">
            <v>227.47621584796906</v>
          </cell>
          <cell r="GA141">
            <v>230.74230590438842</v>
          </cell>
          <cell r="GB141">
            <v>233.39481545066835</v>
          </cell>
          <cell r="GC141">
            <v>234.53989881706238</v>
          </cell>
          <cell r="GD141">
            <v>236.64489035511016</v>
          </cell>
          <cell r="GE141">
            <v>235.76205510234831</v>
          </cell>
          <cell r="GF141">
            <v>238.83496238803863</v>
          </cell>
          <cell r="GG141">
            <v>232.47394421195983</v>
          </cell>
          <cell r="GH141">
            <v>233.77017057514192</v>
          </cell>
          <cell r="GI141">
            <v>230.70627181243896</v>
          </cell>
          <cell r="GJ141">
            <v>228.03474427318571</v>
          </cell>
          <cell r="GK141">
            <v>227.84456434345245</v>
          </cell>
          <cell r="GL141">
            <v>230.73329738140106</v>
          </cell>
          <cell r="GM141">
            <v>226.08289762592315</v>
          </cell>
          <cell r="GN141">
            <v>221.91295242977142</v>
          </cell>
          <cell r="GO141">
            <v>221.74879712200163</v>
          </cell>
          <cell r="GP141">
            <v>222.76876211357117</v>
          </cell>
          <cell r="GQ141">
            <v>222.6486484737396</v>
          </cell>
          <cell r="GR141">
            <v>228.3310245847702</v>
          </cell>
          <cell r="GS141">
            <v>224.48238337516787</v>
          </cell>
          <cell r="GT141">
            <v>232.10459476947784</v>
          </cell>
          <cell r="GU141">
            <v>240.10316223526002</v>
          </cell>
          <cell r="GV141">
            <v>242.09604770946501</v>
          </cell>
          <cell r="GW141">
            <v>236.55980986022951</v>
          </cell>
          <cell r="GX141">
            <v>233.76916962814332</v>
          </cell>
          <cell r="GY141">
            <v>233.25268097686768</v>
          </cell>
          <cell r="GZ141">
            <v>238.74387621116639</v>
          </cell>
          <cell r="HA141">
            <v>242.31625604915618</v>
          </cell>
          <cell r="HB141">
            <v>239.53362339305878</v>
          </cell>
          <cell r="HC141">
            <v>238.05322278213501</v>
          </cell>
          <cell r="HD141">
            <v>236.76800683593751</v>
          </cell>
          <cell r="HE141">
            <v>240.55358838462828</v>
          </cell>
          <cell r="HF141">
            <v>240.42947095680236</v>
          </cell>
          <cell r="HG141">
            <v>239.60168778896332</v>
          </cell>
          <cell r="HH141">
            <v>242.38131760406492</v>
          </cell>
          <cell r="HI141">
            <v>248.39300527763365</v>
          </cell>
          <cell r="HJ141">
            <v>242.39132707405091</v>
          </cell>
          <cell r="HK141">
            <v>255.1854316101074</v>
          </cell>
          <cell r="HL141">
            <v>266.20685901165007</v>
          </cell>
          <cell r="HM141">
            <v>268.24778994178774</v>
          </cell>
          <cell r="HN141">
            <v>264.82655310058595</v>
          </cell>
          <cell r="HO141">
            <v>265.37907584381099</v>
          </cell>
          <cell r="HP141">
            <v>263.14296024894713</v>
          </cell>
          <cell r="HQ141">
            <v>258.50056806945798</v>
          </cell>
          <cell r="HR141">
            <v>256.37555759143828</v>
          </cell>
          <cell r="HS141">
            <v>257.51263338184356</v>
          </cell>
          <cell r="HT141">
            <v>256.1373322057724</v>
          </cell>
          <cell r="HU141">
            <v>251.28974589157104</v>
          </cell>
          <cell r="HV141">
            <v>248.94552802085877</v>
          </cell>
          <cell r="HW141">
            <v>249.31988219833374</v>
          </cell>
          <cell r="HX141">
            <v>246.59029973316191</v>
          </cell>
          <cell r="HY141">
            <v>241.68465849304198</v>
          </cell>
          <cell r="HZ141">
            <v>244.00285174179075</v>
          </cell>
          <cell r="IA141">
            <v>243.05595588111876</v>
          </cell>
          <cell r="IB141">
            <v>236.95118013668062</v>
          </cell>
          <cell r="IC141">
            <v>236.16243390178678</v>
          </cell>
          <cell r="ID141">
            <v>230.12872539424896</v>
          </cell>
          <cell r="IE141">
            <v>239.44654100418092</v>
          </cell>
          <cell r="IF141">
            <v>255.22647043704987</v>
          </cell>
          <cell r="IG141">
            <v>256.61778676509857</v>
          </cell>
          <cell r="IH141">
            <v>261.64254069805145</v>
          </cell>
          <cell r="II141">
            <v>267.20980790424346</v>
          </cell>
          <cell r="IJ141">
            <v>260.78472912025455</v>
          </cell>
          <cell r="IK141">
            <v>271.53189704418179</v>
          </cell>
          <cell r="IL141">
            <v>278.6596406211853</v>
          </cell>
          <cell r="IM141">
            <v>276.3874909343719</v>
          </cell>
          <cell r="IN141">
            <v>270.44186576271056</v>
          </cell>
          <cell r="IO141">
            <v>275.3745325717926</v>
          </cell>
          <cell r="IP141">
            <v>278.33933758163454</v>
          </cell>
          <cell r="IQ141">
            <v>279.33027511024471</v>
          </cell>
          <cell r="IR141">
            <v>274.2584766683579</v>
          </cell>
          <cell r="IS141">
            <v>276.92499947261814</v>
          </cell>
          <cell r="IT141">
            <v>285.7753728342056</v>
          </cell>
          <cell r="IU141">
            <v>291.89416183662416</v>
          </cell>
          <cell r="IV141">
            <v>293.17537399482728</v>
          </cell>
          <cell r="IW141">
            <v>294.48861645698543</v>
          </cell>
          <cell r="IX141">
            <v>303.21086860275267</v>
          </cell>
          <cell r="IY141">
            <v>301.1729405136108</v>
          </cell>
          <cell r="IZ141">
            <v>299.74258725261689</v>
          </cell>
          <cell r="JA141">
            <v>302.44214130783081</v>
          </cell>
          <cell r="JB141">
            <v>302.77645760536194</v>
          </cell>
          <cell r="JC141">
            <v>300.42723499965666</v>
          </cell>
          <cell r="JD141">
            <v>308.5949625082016</v>
          </cell>
          <cell r="JE141">
            <v>309.15248998641971</v>
          </cell>
          <cell r="JF141">
            <v>313.3844938964844</v>
          </cell>
          <cell r="JG141">
            <v>305.92643780994416</v>
          </cell>
          <cell r="JH141">
            <v>301.41016495227814</v>
          </cell>
          <cell r="JI141">
            <v>297.06405308437348</v>
          </cell>
          <cell r="JJ141">
            <v>295.28136647987367</v>
          </cell>
          <cell r="JK141">
            <v>294.08023008155823</v>
          </cell>
          <cell r="JL141">
            <v>291.20851314258573</v>
          </cell>
          <cell r="JM141">
            <v>290.34169304180148</v>
          </cell>
          <cell r="JN141">
            <v>297.6896449584961</v>
          </cell>
          <cell r="JO141">
            <v>300.04987798118594</v>
          </cell>
          <cell r="JP141">
            <v>298.66256544113156</v>
          </cell>
          <cell r="JQ141">
            <v>298.26919327068333</v>
          </cell>
          <cell r="JR141">
            <v>297.84779458427425</v>
          </cell>
          <cell r="JS141">
            <v>296.76877371978759</v>
          </cell>
          <cell r="JT141">
            <v>292.49272814178465</v>
          </cell>
          <cell r="JU141">
            <v>294.06921966457367</v>
          </cell>
          <cell r="JV141">
            <v>296.0150606298447</v>
          </cell>
          <cell r="JW141">
            <v>295.17526609802246</v>
          </cell>
          <cell r="JX141">
            <v>303.64427865314485</v>
          </cell>
          <cell r="JY141">
            <v>306.98844257545471</v>
          </cell>
          <cell r="JZ141">
            <v>305.17072282600401</v>
          </cell>
          <cell r="KA141">
            <v>301.59634109401702</v>
          </cell>
          <cell r="KB141">
            <v>309.31564434719087</v>
          </cell>
          <cell r="KC141">
            <v>309.43175419902803</v>
          </cell>
          <cell r="KD141">
            <v>309.24157426929474</v>
          </cell>
          <cell r="KE141">
            <v>302.22193296813964</v>
          </cell>
          <cell r="KF141">
            <v>302.53222653770445</v>
          </cell>
          <cell r="KG141">
            <v>305.36891033172606</v>
          </cell>
          <cell r="KH141">
            <v>304.09170196151729</v>
          </cell>
          <cell r="KI141">
            <v>306.99845204544073</v>
          </cell>
          <cell r="KJ141">
            <v>304.07168302154543</v>
          </cell>
          <cell r="KK141">
            <v>302.87855419921874</v>
          </cell>
          <cell r="KL141">
            <v>304.64622659873964</v>
          </cell>
          <cell r="KM141">
            <v>304.60618871879575</v>
          </cell>
          <cell r="KN141">
            <v>314.42547877502437</v>
          </cell>
          <cell r="KO141">
            <v>317.18308775615691</v>
          </cell>
          <cell r="KP141">
            <v>320.56228482341766</v>
          </cell>
          <cell r="KQ141">
            <v>322.70631329441073</v>
          </cell>
          <cell r="KR141">
            <v>324.25778114223482</v>
          </cell>
          <cell r="KS141">
            <v>327.65999999046329</v>
          </cell>
          <cell r="KT141">
            <v>336.31018395233156</v>
          </cell>
          <cell r="KU141">
            <v>342.48802882766722</v>
          </cell>
          <cell r="KV141">
            <v>343.14064627075192</v>
          </cell>
          <cell r="KW141">
            <v>341.66725228881836</v>
          </cell>
          <cell r="KX141">
            <v>342.40394927978514</v>
          </cell>
          <cell r="KY141">
            <v>347.43370794773102</v>
          </cell>
          <cell r="KZ141">
            <v>345.69406206417085</v>
          </cell>
          <cell r="LA141">
            <v>343.89335841369626</v>
          </cell>
          <cell r="LB141">
            <v>344.96537264919283</v>
          </cell>
          <cell r="LC141">
            <v>343.16867278671265</v>
          </cell>
          <cell r="LD141">
            <v>337.00484116935729</v>
          </cell>
          <cell r="LE141">
            <v>337.06689988327025</v>
          </cell>
          <cell r="LF141">
            <v>319.03383875656129</v>
          </cell>
          <cell r="LG141">
            <v>308.52589716529843</v>
          </cell>
          <cell r="LH141">
            <v>301.96569053649904</v>
          </cell>
          <cell r="LI141">
            <v>300.01684673023226</v>
          </cell>
          <cell r="LJ141">
            <v>296.33636461639401</v>
          </cell>
          <cell r="LK141">
            <v>296.60261651802062</v>
          </cell>
          <cell r="LL141">
            <v>291.98724990749361</v>
          </cell>
          <cell r="LM141">
            <v>292.27652359008789</v>
          </cell>
          <cell r="LN141">
            <v>285.78838514518736</v>
          </cell>
          <cell r="LO141">
            <v>285.83943344211582</v>
          </cell>
          <cell r="LP141">
            <v>281.50233009719847</v>
          </cell>
          <cell r="LQ141">
            <v>275.65780057239533</v>
          </cell>
          <cell r="LR141">
            <v>268.04559864807123</v>
          </cell>
          <cell r="LS141">
            <v>271.03943112087251</v>
          </cell>
          <cell r="LT141">
            <v>275.62376837444305</v>
          </cell>
          <cell r="LU141">
            <v>273.77902305603027</v>
          </cell>
          <cell r="LV141">
            <v>277.36941993999483</v>
          </cell>
          <cell r="LW141">
            <v>279.78170220661161</v>
          </cell>
          <cell r="LX141">
            <v>278.05106484603886</v>
          </cell>
          <cell r="LY141">
            <v>276.11823619174959</v>
          </cell>
          <cell r="LZ141">
            <v>271.70906466293337</v>
          </cell>
          <cell r="MA141">
            <v>275.18435264205931</v>
          </cell>
          <cell r="MB141">
            <v>271.99733739852906</v>
          </cell>
          <cell r="MC141">
            <v>275.6738157243729</v>
          </cell>
          <cell r="MD141">
            <v>277.47351842784883</v>
          </cell>
          <cell r="ME141">
            <v>278.43642944049833</v>
          </cell>
          <cell r="MF141">
            <v>286.1267052307129</v>
          </cell>
          <cell r="MG141">
            <v>292.12437964630129</v>
          </cell>
          <cell r="MH141">
            <v>291.33363151741025</v>
          </cell>
          <cell r="MI141">
            <v>289.93330666637422</v>
          </cell>
          <cell r="MJ141">
            <v>289.99536538028718</v>
          </cell>
          <cell r="MK141">
            <v>292.27352074909214</v>
          </cell>
          <cell r="ML141">
            <v>292.39163249492645</v>
          </cell>
          <cell r="MM141">
            <v>298.63053513717654</v>
          </cell>
          <cell r="MN141">
            <v>297.34932297897336</v>
          </cell>
          <cell r="MO141">
            <v>305.9124245519638</v>
          </cell>
          <cell r="MP141">
            <v>307.16861303520199</v>
          </cell>
          <cell r="MQ141">
            <v>307.76717934036253</v>
          </cell>
          <cell r="MR141">
            <v>309.66097106170656</v>
          </cell>
          <cell r="MS141">
            <v>314.65970037269597</v>
          </cell>
          <cell r="MT141">
            <v>305.1026584300995</v>
          </cell>
          <cell r="MU141">
            <v>300.65945470333099</v>
          </cell>
          <cell r="MV141">
            <v>287.6341314105988</v>
          </cell>
          <cell r="MW141">
            <v>282.83459055233004</v>
          </cell>
          <cell r="MX141">
            <v>284.24892866134644</v>
          </cell>
          <cell r="MY141">
            <v>287.96544486713407</v>
          </cell>
          <cell r="MZ141">
            <v>288.34280188560484</v>
          </cell>
          <cell r="NA141">
            <v>293.31450562763212</v>
          </cell>
          <cell r="NB141">
            <v>299.96780032730106</v>
          </cell>
          <cell r="NC141">
            <v>300.98676437187197</v>
          </cell>
          <cell r="ND141">
            <v>300.78457307815552</v>
          </cell>
          <cell r="NE141">
            <v>299.39826148509979</v>
          </cell>
          <cell r="NF141">
            <v>294.45958899402615</v>
          </cell>
          <cell r="NG141">
            <v>289.15557084846495</v>
          </cell>
          <cell r="NH141">
            <v>289.6029941568375</v>
          </cell>
          <cell r="NI141">
            <v>288.52397329235072</v>
          </cell>
          <cell r="NJ141">
            <v>287.75424505043031</v>
          </cell>
          <cell r="NK141">
            <v>288.30776874065401</v>
          </cell>
          <cell r="NL141">
            <v>296.50652560615538</v>
          </cell>
          <cell r="NM141">
            <v>299.77762039756777</v>
          </cell>
          <cell r="NN141">
            <v>303.59222940921785</v>
          </cell>
          <cell r="NO141">
            <v>299.27614595127108</v>
          </cell>
          <cell r="NP141">
            <v>301.33409298038481</v>
          </cell>
          <cell r="NQ141">
            <v>300.96274164390564</v>
          </cell>
          <cell r="NR141">
            <v>300.8706545200348</v>
          </cell>
          <cell r="NS141">
            <v>302.38408638191225</v>
          </cell>
          <cell r="NT141">
            <v>304.13073889446258</v>
          </cell>
          <cell r="NU141">
            <v>303.19185060977935</v>
          </cell>
          <cell r="NV141">
            <v>303.35600591754917</v>
          </cell>
          <cell r="NW141">
            <v>304.22983264732363</v>
          </cell>
          <cell r="NX141">
            <v>303.46310724639892</v>
          </cell>
          <cell r="NY141">
            <v>297.31228794002533</v>
          </cell>
          <cell r="NZ141">
            <v>292.61284178161623</v>
          </cell>
          <cell r="OA141">
            <v>292.5357688627243</v>
          </cell>
          <cell r="OB141">
            <v>289.19761062240599</v>
          </cell>
          <cell r="OC141">
            <v>291.66494497394564</v>
          </cell>
          <cell r="OD141">
            <v>293.16436357784272</v>
          </cell>
          <cell r="OE141">
            <v>292.55278496170047</v>
          </cell>
          <cell r="OF141">
            <v>291.64192319297791</v>
          </cell>
          <cell r="OG141">
            <v>290.82815328311921</v>
          </cell>
          <cell r="OH141">
            <v>285.00864743328094</v>
          </cell>
          <cell r="OI141">
            <v>290.07243829917905</v>
          </cell>
          <cell r="OJ141">
            <v>285.1217544441223</v>
          </cell>
          <cell r="OK141">
            <v>284.28396180629727</v>
          </cell>
          <cell r="OL141">
            <v>282.96571460914612</v>
          </cell>
          <cell r="OM141">
            <v>282.52129414176943</v>
          </cell>
          <cell r="ON141">
            <v>288.03350926303864</v>
          </cell>
          <cell r="OO141">
            <v>287.02655658245084</v>
          </cell>
          <cell r="OP141">
            <v>309.50382238292696</v>
          </cell>
          <cell r="OQ141">
            <v>308.83318789386749</v>
          </cell>
          <cell r="OR141">
            <v>308.82718221187594</v>
          </cell>
          <cell r="OS141">
            <v>314.28834903621674</v>
          </cell>
          <cell r="OT141">
            <v>318.73155276298525</v>
          </cell>
          <cell r="OU141">
            <v>326.2586741924286</v>
          </cell>
          <cell r="OV141">
            <v>328.8311079788208</v>
          </cell>
          <cell r="OW141">
            <v>328.12944413280491</v>
          </cell>
          <cell r="OX141">
            <v>328.62691479110714</v>
          </cell>
          <cell r="OY141">
            <v>322.93252731609346</v>
          </cell>
          <cell r="OZ141">
            <v>318.00286334800722</v>
          </cell>
          <cell r="PA141">
            <v>317.63851864051821</v>
          </cell>
          <cell r="PB141">
            <v>315.86584150600436</v>
          </cell>
          <cell r="PC141">
            <v>315.98695609283448</v>
          </cell>
          <cell r="PD141">
            <v>313.81890489387513</v>
          </cell>
          <cell r="PE141">
            <v>316.06603090572355</v>
          </cell>
          <cell r="PF141">
            <v>316.07904321670532</v>
          </cell>
          <cell r="PG141">
            <v>314.06613880252837</v>
          </cell>
          <cell r="PH141">
            <v>313.8849673957825</v>
          </cell>
          <cell r="PI141">
            <v>314.06914164352418</v>
          </cell>
          <cell r="PJ141">
            <v>309.92722296333312</v>
          </cell>
          <cell r="PK141">
            <v>318.4923264303207</v>
          </cell>
          <cell r="PL141">
            <v>326.49189484310148</v>
          </cell>
          <cell r="PM141">
            <v>326.6680615148544</v>
          </cell>
          <cell r="PN141">
            <v>320.61933880233761</v>
          </cell>
          <cell r="PO141">
            <v>322.60521764755248</v>
          </cell>
          <cell r="PP141">
            <v>317.19509912014007</v>
          </cell>
          <cell r="PQ141">
            <v>314.02009524059298</v>
          </cell>
          <cell r="PR141">
            <v>306.59106661701202</v>
          </cell>
          <cell r="PS141">
            <v>301.47622745418545</v>
          </cell>
          <cell r="PT141">
            <v>299.0519338235855</v>
          </cell>
          <cell r="PU141">
            <v>294.13728406047818</v>
          </cell>
          <cell r="PV141">
            <v>291.11242223072048</v>
          </cell>
          <cell r="PW141">
            <v>287.6341314105988</v>
          </cell>
          <cell r="PX141">
            <v>290.1154790201187</v>
          </cell>
          <cell r="PY141">
            <v>287.65415035057066</v>
          </cell>
          <cell r="PZ141">
            <v>290.01738621425631</v>
          </cell>
          <cell r="QA141">
            <v>291.40469875431063</v>
          </cell>
          <cell r="QB141">
            <v>283.56728375530241</v>
          </cell>
          <cell r="QC141">
            <v>274.21543594741826</v>
          </cell>
          <cell r="QD141">
            <v>276.87295022869108</v>
          </cell>
          <cell r="QE141">
            <v>258.37544969463346</v>
          </cell>
          <cell r="QF141">
            <v>255.97617973899841</v>
          </cell>
          <cell r="QG141">
            <v>258.40848094558714</v>
          </cell>
          <cell r="QH141">
            <v>253.15851393795015</v>
          </cell>
          <cell r="QI141">
            <v>247.42909331798552</v>
          </cell>
          <cell r="QJ141">
            <v>251.50394854927063</v>
          </cell>
          <cell r="QK141">
            <v>252.36176012706756</v>
          </cell>
          <cell r="QL141">
            <v>255.01827346134183</v>
          </cell>
          <cell r="QM141">
            <v>255.84205284118653</v>
          </cell>
          <cell r="QN141">
            <v>260.2342082710266</v>
          </cell>
          <cell r="QO141">
            <v>266.21486658763888</v>
          </cell>
          <cell r="QP141">
            <v>269.39687709617613</v>
          </cell>
          <cell r="QQ141">
            <v>268.45198312950134</v>
          </cell>
          <cell r="QR141">
            <v>269.15364697551729</v>
          </cell>
          <cell r="QS141">
            <v>260.60956339550017</v>
          </cell>
          <cell r="QT141">
            <v>258.32440139770506</v>
          </cell>
          <cell r="QU141">
            <v>254.31460772132874</v>
          </cell>
          <cell r="QV141">
            <v>250.32983771991729</v>
          </cell>
          <cell r="QW141">
            <v>246.26098817062376</v>
          </cell>
          <cell r="QX141">
            <v>245.50327129268643</v>
          </cell>
          <cell r="QY141">
            <v>243.43231195259094</v>
          </cell>
          <cell r="QZ141">
            <v>242.63756003570555</v>
          </cell>
          <cell r="RA141">
            <v>240.91192741012574</v>
          </cell>
          <cell r="RB141">
            <v>239.06417925071716</v>
          </cell>
          <cell r="RC141">
            <v>234.73007874679567</v>
          </cell>
          <cell r="RD141">
            <v>229.90351231956484</v>
          </cell>
          <cell r="RE141">
            <v>230.65522351551058</v>
          </cell>
          <cell r="RF141">
            <v>232.61407679176332</v>
          </cell>
          <cell r="RG141">
            <v>226.63341847515107</v>
          </cell>
          <cell r="RH141">
            <v>231.11265629386904</v>
          </cell>
          <cell r="RI141">
            <v>236.36162235450746</v>
          </cell>
          <cell r="RJ141">
            <v>240.82784786224366</v>
          </cell>
          <cell r="RK141">
            <v>236.79903619289396</v>
          </cell>
          <cell r="RL141">
            <v>238.03520573616029</v>
          </cell>
          <cell r="RM141">
            <v>236.74198221397401</v>
          </cell>
          <cell r="RN141">
            <v>238.43558453559876</v>
          </cell>
          <cell r="RO141">
            <v>235.18450868415832</v>
          </cell>
          <cell r="RP141">
            <v>235.65295187950136</v>
          </cell>
          <cell r="RQ141">
            <v>239.1312426996231</v>
          </cell>
          <cell r="RR141">
            <v>236.20447367572783</v>
          </cell>
          <cell r="RS141">
            <v>234.27865165042877</v>
          </cell>
          <cell r="RT141">
            <v>238.12028623104098</v>
          </cell>
          <cell r="RU141">
            <v>239.83090465164187</v>
          </cell>
          <cell r="RV141">
            <v>240.95196529006958</v>
          </cell>
          <cell r="RW141">
            <v>243.07897766208649</v>
          </cell>
          <cell r="RX141">
            <v>244.40723432922363</v>
          </cell>
          <cell r="RY141">
            <v>243.45733562755586</v>
          </cell>
          <cell r="RZ141">
            <v>245.15093794918062</v>
          </cell>
          <cell r="SA141">
            <v>247.75640298652647</v>
          </cell>
          <cell r="SB141">
            <v>249.56411326599121</v>
          </cell>
          <cell r="SC141">
            <v>247.35602418708802</v>
          </cell>
          <cell r="SD141">
            <v>247.28896073818208</v>
          </cell>
          <cell r="SE141">
            <v>247.95759333324435</v>
          </cell>
          <cell r="SF141">
            <v>246.18891998672484</v>
          </cell>
          <cell r="SG141">
            <v>244.60041709995269</v>
          </cell>
          <cell r="SH141">
            <v>242.12707706642149</v>
          </cell>
          <cell r="SI141">
            <v>245.26804874801635</v>
          </cell>
          <cell r="SJ141">
            <v>247.32199198913574</v>
          </cell>
          <cell r="SK141">
            <v>247.14782721137999</v>
          </cell>
          <cell r="SL141">
            <v>247.89353272533415</v>
          </cell>
          <cell r="SM141">
            <v>247.69534521961214</v>
          </cell>
          <cell r="SN141">
            <v>251.52396748924255</v>
          </cell>
          <cell r="TJ141" t="str">
            <v>UTILS</v>
          </cell>
        </row>
        <row r="142">
          <cell r="A142" t="str">
            <v>XS1196714429 Corp</v>
          </cell>
          <cell r="B142" t="str">
            <v>SSELN 3 7/8 PERP nc-20</v>
          </cell>
          <cell r="C142" t="str">
            <v>XS1196714429</v>
          </cell>
          <cell r="D142">
            <v>-63.87</v>
          </cell>
          <cell r="E142">
            <v>96.445999999999998</v>
          </cell>
          <cell r="F142">
            <v>-18.975000000000001</v>
          </cell>
          <cell r="G142">
            <v>112.80500000000001</v>
          </cell>
          <cell r="H142">
            <v>-48.338999999999999</v>
          </cell>
          <cell r="I142">
            <v>-26.565000000000001</v>
          </cell>
          <cell r="J142">
            <v>-14.548999999999999</v>
          </cell>
          <cell r="K142">
            <v>51.210999999999999</v>
          </cell>
          <cell r="L142">
            <v>154.803</v>
          </cell>
          <cell r="M142">
            <v>155.19399999999999</v>
          </cell>
          <cell r="N142">
            <v>137.416</v>
          </cell>
          <cell r="O142">
            <v>180.93199999999999</v>
          </cell>
          <cell r="P142">
            <v>191.01300000000001</v>
          </cell>
          <cell r="Q142">
            <v>182.36799999999999</v>
          </cell>
          <cell r="R142">
            <v>184.47499999999999</v>
          </cell>
          <cell r="S142">
            <v>161.881</v>
          </cell>
          <cell r="T142">
            <v>213.79300000000001</v>
          </cell>
          <cell r="U142">
            <v>206.149</v>
          </cell>
          <cell r="V142">
            <v>200.875</v>
          </cell>
          <cell r="W142">
            <v>218.73400000000001</v>
          </cell>
          <cell r="X142">
            <v>215.36</v>
          </cell>
          <cell r="Y142">
            <v>217.858</v>
          </cell>
          <cell r="Z142">
            <v>221.27699999999999</v>
          </cell>
          <cell r="AA142">
            <v>211.096</v>
          </cell>
          <cell r="AB142">
            <v>213.07300000000001</v>
          </cell>
          <cell r="AC142">
            <v>220.88800000000001</v>
          </cell>
          <cell r="AD142">
            <v>226.51900000000001</v>
          </cell>
          <cell r="AE142">
            <v>226.441</v>
          </cell>
          <cell r="AF142">
            <v>226.18700000000001</v>
          </cell>
          <cell r="AG142">
            <v>223.08199999999999</v>
          </cell>
          <cell r="AH142">
            <v>229.34200000000001</v>
          </cell>
          <cell r="AI142">
            <v>232.38200000000001</v>
          </cell>
          <cell r="AJ142">
            <v>237.81700000000001</v>
          </cell>
          <cell r="AK142">
            <v>447.62700000000001</v>
          </cell>
          <cell r="AL142">
            <v>451.541</v>
          </cell>
          <cell r="AM142">
            <v>440.5</v>
          </cell>
          <cell r="AN142">
            <v>444.755</v>
          </cell>
          <cell r="AO142">
            <v>427.35199999999998</v>
          </cell>
          <cell r="AP142">
            <v>416.964</v>
          </cell>
          <cell r="AQ142">
            <v>413.27199999999999</v>
          </cell>
          <cell r="AR142">
            <v>405.64499999999998</v>
          </cell>
          <cell r="AS142">
            <v>408.23200000000003</v>
          </cell>
          <cell r="AT142">
            <v>420.14100000000002</v>
          </cell>
          <cell r="AU142">
            <v>414.86399999999998</v>
          </cell>
          <cell r="AV142">
            <v>402.78100000000001</v>
          </cell>
          <cell r="AW142">
            <v>352.21899999999999</v>
          </cell>
          <cell r="AX142">
            <v>361.86200000000002</v>
          </cell>
          <cell r="AY142">
            <v>328.35500000000002</v>
          </cell>
          <cell r="AZ142">
            <v>350.28899999999999</v>
          </cell>
          <cell r="BA142">
            <v>351.84699999999998</v>
          </cell>
          <cell r="BB142">
            <v>533.31600000000003</v>
          </cell>
          <cell r="BC142">
            <v>504.99799999999999</v>
          </cell>
          <cell r="BD142">
            <v>506.96300000000002</v>
          </cell>
          <cell r="BE142">
            <v>502.26100000000002</v>
          </cell>
          <cell r="BF142">
            <v>503.74400000000003</v>
          </cell>
          <cell r="BG142">
            <v>472.63200000000001</v>
          </cell>
          <cell r="BH142">
            <v>496.79500000000002</v>
          </cell>
          <cell r="BI142">
            <v>509.63799999999998</v>
          </cell>
          <cell r="BJ142">
            <v>505.98599999999999</v>
          </cell>
          <cell r="BK142">
            <v>504.02100000000002</v>
          </cell>
          <cell r="BL142">
            <v>543.57299999999998</v>
          </cell>
          <cell r="BM142">
            <v>557.81100000000004</v>
          </cell>
          <cell r="BN142">
            <v>555.17999999999995</v>
          </cell>
          <cell r="BO142">
            <v>490.05700000000002</v>
          </cell>
          <cell r="BP142">
            <v>500.77300000000002</v>
          </cell>
          <cell r="BQ142">
            <v>506.40100000000001</v>
          </cell>
          <cell r="BR142">
            <v>504.09800000000001</v>
          </cell>
          <cell r="BS142">
            <v>480.98599999999999</v>
          </cell>
          <cell r="BT142">
            <v>519.36900000000003</v>
          </cell>
          <cell r="BU142">
            <v>500.30599999999998</v>
          </cell>
          <cell r="BV142">
            <v>463.83100000000002</v>
          </cell>
          <cell r="BW142">
            <v>432.31099999999998</v>
          </cell>
          <cell r="BX142">
            <v>471.327</v>
          </cell>
          <cell r="BY142">
            <v>425.59500000000003</v>
          </cell>
          <cell r="BZ142">
            <v>420.35</v>
          </cell>
          <cell r="CA142">
            <v>423.952</v>
          </cell>
          <cell r="CB142">
            <v>427.57400000000001</v>
          </cell>
          <cell r="CC142">
            <v>443.459</v>
          </cell>
          <cell r="CD142">
            <v>470.27100000000002</v>
          </cell>
          <cell r="CE142">
            <v>467.74599999999998</v>
          </cell>
          <cell r="CF142">
            <v>415.04199999999997</v>
          </cell>
          <cell r="CG142">
            <v>460.44400000000002</v>
          </cell>
          <cell r="CH142">
            <v>457.83300000000003</v>
          </cell>
          <cell r="CI142">
            <v>420.48899999999998</v>
          </cell>
          <cell r="CJ142">
            <v>436.78100000000001</v>
          </cell>
          <cell r="CK142">
            <v>582.01700000000005</v>
          </cell>
          <cell r="CL142">
            <v>635.66999999999996</v>
          </cell>
          <cell r="CM142">
            <v>633.55399999999997</v>
          </cell>
          <cell r="CN142">
            <v>640.14</v>
          </cell>
          <cell r="CO142">
            <v>634.76400000000001</v>
          </cell>
          <cell r="CP142">
            <v>641.31500000000005</v>
          </cell>
          <cell r="CQ142">
            <v>628.60699999999997</v>
          </cell>
          <cell r="CR142">
            <v>627.48800000000006</v>
          </cell>
          <cell r="CS142">
            <v>625.08799999999997</v>
          </cell>
          <cell r="CT142">
            <v>616.95699999999999</v>
          </cell>
          <cell r="CU142">
            <v>622.52</v>
          </cell>
          <cell r="CV142">
            <v>620.94799999999998</v>
          </cell>
          <cell r="CW142">
            <v>680.73</v>
          </cell>
          <cell r="CX142">
            <v>656.66099999999994</v>
          </cell>
          <cell r="CY142">
            <v>625.22799999999995</v>
          </cell>
          <cell r="CZ142">
            <v>626.93399999999997</v>
          </cell>
          <cell r="DA142">
            <v>534.89499999999998</v>
          </cell>
          <cell r="DB142">
            <v>464.214</v>
          </cell>
          <cell r="DC142">
            <v>369.71699999999998</v>
          </cell>
          <cell r="DD142">
            <v>333.74099999999999</v>
          </cell>
          <cell r="DE142">
            <v>290.87799999999999</v>
          </cell>
          <cell r="DF142">
            <v>264.75200000000001</v>
          </cell>
          <cell r="DG142">
            <v>245.25899999999999</v>
          </cell>
          <cell r="DH142">
            <v>253.44300000000001</v>
          </cell>
          <cell r="DI142">
            <v>154.767</v>
          </cell>
          <cell r="DJ142">
            <v>148.77199999999999</v>
          </cell>
          <cell r="DK142">
            <v>148.89599999999999</v>
          </cell>
          <cell r="DL142">
            <v>139.49700000000001</v>
          </cell>
          <cell r="DM142">
            <v>143.30699999999999</v>
          </cell>
          <cell r="DN142">
            <v>133.23599999999999</v>
          </cell>
          <cell r="DO142">
            <v>104.255</v>
          </cell>
          <cell r="DP142">
            <v>102.703</v>
          </cell>
          <cell r="DQ142">
            <v>106.215</v>
          </cell>
          <cell r="DR142">
            <v>86.41</v>
          </cell>
          <cell r="DS142">
            <v>68.641999999999996</v>
          </cell>
          <cell r="DT142">
            <v>63.597000000000001</v>
          </cell>
          <cell r="DU142">
            <v>67.930999999999997</v>
          </cell>
          <cell r="DV142">
            <v>68.537000000000006</v>
          </cell>
          <cell r="DW142">
            <v>72.093999999999994</v>
          </cell>
          <cell r="DX142">
            <v>70.707999999999998</v>
          </cell>
          <cell r="DY142">
            <v>71.792000000000002</v>
          </cell>
          <cell r="DZ142">
            <v>73.34</v>
          </cell>
          <cell r="EA142">
            <v>73.83</v>
          </cell>
          <cell r="EB142">
            <v>73.203999999999994</v>
          </cell>
          <cell r="EC142">
            <v>74.213999999999999</v>
          </cell>
          <cell r="ED142">
            <v>75.968000000000004</v>
          </cell>
          <cell r="EE142">
            <v>78.691999999999993</v>
          </cell>
          <cell r="EF142">
            <v>79.763000000000005</v>
          </cell>
          <cell r="EG142">
            <v>80.171000000000006</v>
          </cell>
          <cell r="EH142">
            <v>78.754000000000005</v>
          </cell>
          <cell r="EI142">
            <v>86.296000000000006</v>
          </cell>
          <cell r="EJ142">
            <v>90.525000000000006</v>
          </cell>
          <cell r="EK142">
            <v>95.177999999999997</v>
          </cell>
          <cell r="EL142">
            <v>96.061000000000007</v>
          </cell>
          <cell r="EM142">
            <v>91.268000000000001</v>
          </cell>
          <cell r="EN142">
            <v>91.757999999999996</v>
          </cell>
          <cell r="EO142">
            <v>95.004999999999995</v>
          </cell>
          <cell r="EP142">
            <v>103.812</v>
          </cell>
          <cell r="EQ142">
            <v>123.73099999999999</v>
          </cell>
          <cell r="ER142">
            <v>131.22800000000001</v>
          </cell>
          <cell r="ES142">
            <v>134.13200000000001</v>
          </cell>
          <cell r="ET142">
            <v>134.28800000000001</v>
          </cell>
          <cell r="EU142">
            <v>131.83199999999999</v>
          </cell>
          <cell r="EV142">
            <v>132.87100000000001</v>
          </cell>
          <cell r="EW142">
            <v>131.88900000000001</v>
          </cell>
          <cell r="EX142">
            <v>131.602</v>
          </cell>
          <cell r="EY142">
            <v>129.523</v>
          </cell>
          <cell r="EZ142">
            <v>132.35400000000001</v>
          </cell>
          <cell r="FA142">
            <v>135.393</v>
          </cell>
          <cell r="FB142">
            <v>136.29900000000001</v>
          </cell>
          <cell r="FC142">
            <v>137.55199999999999</v>
          </cell>
          <cell r="FD142">
            <v>130.95500000000001</v>
          </cell>
          <cell r="FE142">
            <v>134.791</v>
          </cell>
          <cell r="FF142">
            <v>127.69499999999999</v>
          </cell>
          <cell r="FG142">
            <v>130.285</v>
          </cell>
          <cell r="FH142">
            <v>146.41200000000001</v>
          </cell>
          <cell r="FI142">
            <v>146.85599999999999</v>
          </cell>
          <cell r="FJ142">
            <v>145.89099999999999</v>
          </cell>
          <cell r="FK142">
            <v>145.62100000000001</v>
          </cell>
          <cell r="FL142">
            <v>150.958</v>
          </cell>
          <cell r="FM142">
            <v>149.86600000000001</v>
          </cell>
          <cell r="FN142">
            <v>152.72</v>
          </cell>
          <cell r="FO142">
            <v>157.69399999999999</v>
          </cell>
          <cell r="FP142">
            <v>157.92500000000001</v>
          </cell>
          <cell r="FQ142">
            <v>158.58199999999999</v>
          </cell>
          <cell r="FR142">
            <v>157.43</v>
          </cell>
          <cell r="FS142">
            <v>157.96</v>
          </cell>
          <cell r="FT142">
            <v>156.625</v>
          </cell>
          <cell r="FU142">
            <v>165.10599999999999</v>
          </cell>
          <cell r="FV142">
            <v>160.18700000000001</v>
          </cell>
          <cell r="FW142">
            <v>155.988</v>
          </cell>
          <cell r="FX142">
            <v>167.036</v>
          </cell>
          <cell r="FY142">
            <v>165.149</v>
          </cell>
          <cell r="FZ142">
            <v>169.22300000000001</v>
          </cell>
          <cell r="GA142">
            <v>173.67699999999999</v>
          </cell>
          <cell r="GB142">
            <v>176.917</v>
          </cell>
          <cell r="GC142">
            <v>183.64400000000001</v>
          </cell>
          <cell r="GD142">
            <v>185.34</v>
          </cell>
          <cell r="GE142">
            <v>170.33799999999999</v>
          </cell>
          <cell r="GF142">
            <v>169.334</v>
          </cell>
          <cell r="GG142">
            <v>165.22800000000001</v>
          </cell>
          <cell r="GH142">
            <v>168.27199999999999</v>
          </cell>
          <cell r="GI142">
            <v>165.09399999999999</v>
          </cell>
          <cell r="GJ142">
            <v>168.24799999999999</v>
          </cell>
          <cell r="GK142">
            <v>167.16900000000001</v>
          </cell>
          <cell r="GL142">
            <v>170.77799999999999</v>
          </cell>
          <cell r="GM142">
            <v>175.81</v>
          </cell>
          <cell r="GN142">
            <v>167.28100000000001</v>
          </cell>
          <cell r="GO142">
            <v>175.26499999999999</v>
          </cell>
          <cell r="GP142">
            <v>179.28299999999999</v>
          </cell>
          <cell r="GQ142">
            <v>181.48699999999999</v>
          </cell>
          <cell r="GR142">
            <v>185.92699999999999</v>
          </cell>
          <cell r="GS142">
            <v>186.84800000000001</v>
          </cell>
          <cell r="GT142">
            <v>187.17500000000001</v>
          </cell>
          <cell r="GU142">
            <v>187.60900000000001</v>
          </cell>
          <cell r="GV142">
            <v>184.43899999999999</v>
          </cell>
          <cell r="GW142">
            <v>190.78200000000001</v>
          </cell>
          <cell r="GX142">
            <v>186.32300000000001</v>
          </cell>
          <cell r="GY142">
            <v>194.16900000000001</v>
          </cell>
          <cell r="GZ142">
            <v>193.42500000000001</v>
          </cell>
          <cell r="HA142">
            <v>193.37</v>
          </cell>
          <cell r="HB142">
            <v>191.85400000000001</v>
          </cell>
          <cell r="HC142">
            <v>192.227</v>
          </cell>
          <cell r="HD142">
            <v>197.81700000000001</v>
          </cell>
          <cell r="HE142">
            <v>195.70400000000001</v>
          </cell>
          <cell r="HF142">
            <v>207.41900000000001</v>
          </cell>
          <cell r="HG142">
            <v>206.999</v>
          </cell>
          <cell r="HH142">
            <v>217.30699999999999</v>
          </cell>
          <cell r="HI142">
            <v>209.387</v>
          </cell>
          <cell r="HJ142">
            <v>209.70599999999999</v>
          </cell>
          <cell r="HK142">
            <v>200.53399999999999</v>
          </cell>
          <cell r="HL142">
            <v>198.202</v>
          </cell>
          <cell r="HM142">
            <v>196.68799999999999</v>
          </cell>
          <cell r="HN142">
            <v>193.04599999999999</v>
          </cell>
          <cell r="HO142">
            <v>177.40100000000001</v>
          </cell>
          <cell r="HP142">
            <v>176.10499999999999</v>
          </cell>
          <cell r="HQ142">
            <v>178.489</v>
          </cell>
          <cell r="HR142">
            <v>173.52500000000001</v>
          </cell>
          <cell r="HS142">
            <v>161.864</v>
          </cell>
          <cell r="HT142">
            <v>146.52699999999999</v>
          </cell>
          <cell r="HU142">
            <v>141.41</v>
          </cell>
          <cell r="HV142">
            <v>141.43600000000001</v>
          </cell>
          <cell r="HW142">
            <v>142.60599999999999</v>
          </cell>
          <cell r="HX142">
            <v>140.244</v>
          </cell>
          <cell r="HY142">
            <v>138.23500000000001</v>
          </cell>
          <cell r="HZ142">
            <v>134.21899999999999</v>
          </cell>
          <cell r="IA142">
            <v>135.15600000000001</v>
          </cell>
          <cell r="IB142">
            <v>138.77500000000001</v>
          </cell>
          <cell r="IC142">
            <v>148.22</v>
          </cell>
          <cell r="ID142">
            <v>152.602</v>
          </cell>
          <cell r="IE142">
            <v>152.99299999999999</v>
          </cell>
          <cell r="IF142">
            <v>156.708</v>
          </cell>
          <cell r="IG142">
            <v>155.94999999999999</v>
          </cell>
          <cell r="IH142">
            <v>161.952</v>
          </cell>
          <cell r="II142">
            <v>170.774</v>
          </cell>
          <cell r="IJ142">
            <v>162.71700000000001</v>
          </cell>
          <cell r="IK142">
            <v>163.59200000000001</v>
          </cell>
          <cell r="IL142">
            <v>164.30199999999999</v>
          </cell>
          <cell r="IM142">
            <v>166.23</v>
          </cell>
          <cell r="IN142">
            <v>164.74199999999999</v>
          </cell>
          <cell r="IO142">
            <v>164.74299999999999</v>
          </cell>
          <cell r="IP142">
            <v>176.84700000000001</v>
          </cell>
          <cell r="IQ142">
            <v>181.886</v>
          </cell>
          <cell r="IR142">
            <v>183.959</v>
          </cell>
          <cell r="IS142">
            <v>182.46600000000001</v>
          </cell>
          <cell r="IT142">
            <v>183.24100000000001</v>
          </cell>
          <cell r="IU142">
            <v>184.773</v>
          </cell>
          <cell r="IV142">
            <v>184.126</v>
          </cell>
          <cell r="IW142">
            <v>185.34800000000001</v>
          </cell>
          <cell r="IX142">
            <v>179.399</v>
          </cell>
          <cell r="IY142">
            <v>170.85900000000001</v>
          </cell>
          <cell r="IZ142">
            <v>167.19300000000001</v>
          </cell>
          <cell r="JA142">
            <v>177.68199999999999</v>
          </cell>
          <cell r="JB142">
            <v>176.381</v>
          </cell>
          <cell r="JC142">
            <v>175.83</v>
          </cell>
          <cell r="JD142">
            <v>159.74799999999999</v>
          </cell>
          <cell r="JE142">
            <v>148.489</v>
          </cell>
          <cell r="JF142">
            <v>147.86500000000001</v>
          </cell>
          <cell r="JG142">
            <v>147.965</v>
          </cell>
          <cell r="JH142">
            <v>142.78700000000001</v>
          </cell>
          <cell r="JI142">
            <v>137.94200000000001</v>
          </cell>
          <cell r="JJ142">
            <v>138.363</v>
          </cell>
          <cell r="JK142">
            <v>144.761</v>
          </cell>
          <cell r="JL142">
            <v>148.221</v>
          </cell>
          <cell r="JM142">
            <v>147</v>
          </cell>
          <cell r="JN142">
            <v>149.50399999999999</v>
          </cell>
          <cell r="JO142">
            <v>151.87799999999999</v>
          </cell>
          <cell r="JP142">
            <v>142</v>
          </cell>
          <cell r="JQ142">
            <v>137.19399999999999</v>
          </cell>
          <cell r="JR142">
            <v>136.54300000000001</v>
          </cell>
          <cell r="JS142">
            <v>136.042</v>
          </cell>
          <cell r="JT142">
            <v>136.49199999999999</v>
          </cell>
          <cell r="JU142">
            <v>142.51599999999999</v>
          </cell>
          <cell r="JV142">
            <v>138.69300000000001</v>
          </cell>
          <cell r="JW142">
            <v>136.126</v>
          </cell>
          <cell r="JX142">
            <v>134.63</v>
          </cell>
          <cell r="JY142">
            <v>136.749</v>
          </cell>
          <cell r="JZ142">
            <v>141.19499999999999</v>
          </cell>
          <cell r="KA142">
            <v>143.77199999999999</v>
          </cell>
          <cell r="KB142">
            <v>141.50700000000001</v>
          </cell>
          <cell r="KC142">
            <v>154.809</v>
          </cell>
          <cell r="KD142">
            <v>157.14599999999999</v>
          </cell>
          <cell r="KE142">
            <v>160.26599999999999</v>
          </cell>
          <cell r="KF142">
            <v>143.53200000000001</v>
          </cell>
          <cell r="KG142">
            <v>141.792</v>
          </cell>
          <cell r="KH142">
            <v>144.971</v>
          </cell>
          <cell r="KI142">
            <v>142.464</v>
          </cell>
          <cell r="KJ142">
            <v>161.90799999999999</v>
          </cell>
          <cell r="KK142">
            <v>166.41</v>
          </cell>
          <cell r="KL142">
            <v>181.70099999999999</v>
          </cell>
          <cell r="KM142">
            <v>182.70699999999999</v>
          </cell>
          <cell r="KN142">
            <v>188.22499999999999</v>
          </cell>
          <cell r="KO142">
            <v>190.74600000000001</v>
          </cell>
          <cell r="KP142">
            <v>192.465</v>
          </cell>
          <cell r="KQ142">
            <v>206.309</v>
          </cell>
          <cell r="KR142">
            <v>218.06</v>
          </cell>
          <cell r="KS142">
            <v>221.67099999999999</v>
          </cell>
          <cell r="KT142">
            <v>232.31</v>
          </cell>
          <cell r="KU142">
            <v>243.34700000000001</v>
          </cell>
          <cell r="KV142">
            <v>260.40300000000002</v>
          </cell>
          <cell r="KW142">
            <v>259.23899999999998</v>
          </cell>
          <cell r="KX142">
            <v>258.16199999999998</v>
          </cell>
          <cell r="KY142">
            <v>257.68099999999998</v>
          </cell>
          <cell r="KZ142">
            <v>250.059</v>
          </cell>
          <cell r="LA142">
            <v>249.85599999999999</v>
          </cell>
          <cell r="LB142">
            <v>248.934</v>
          </cell>
          <cell r="LC142">
            <v>217.852</v>
          </cell>
          <cell r="LD142">
            <v>194.893</v>
          </cell>
          <cell r="LE142">
            <v>190.07599999999999</v>
          </cell>
          <cell r="LF142">
            <v>175.14099999999999</v>
          </cell>
          <cell r="LG142">
            <v>177.02699999999999</v>
          </cell>
          <cell r="LH142">
            <v>175.702</v>
          </cell>
          <cell r="LI142">
            <v>169.77699999999999</v>
          </cell>
          <cell r="LJ142">
            <v>170.589</v>
          </cell>
          <cell r="LK142">
            <v>168.49600000000001</v>
          </cell>
          <cell r="LL142">
            <v>169.066</v>
          </cell>
          <cell r="LM142">
            <v>163.66499999999999</v>
          </cell>
          <cell r="LN142">
            <v>155.08600000000001</v>
          </cell>
          <cell r="LO142">
            <v>152.72300000000001</v>
          </cell>
          <cell r="LP142">
            <v>157.517</v>
          </cell>
          <cell r="LQ142">
            <v>160.67099999999999</v>
          </cell>
          <cell r="LR142">
            <v>160.352</v>
          </cell>
          <cell r="LS142">
            <v>164.20599999999999</v>
          </cell>
          <cell r="LT142">
            <v>165.279</v>
          </cell>
          <cell r="LU142">
            <v>164.499</v>
          </cell>
          <cell r="LV142">
            <v>164.191</v>
          </cell>
          <cell r="LW142">
            <v>165.792</v>
          </cell>
          <cell r="LX142">
            <v>166.215</v>
          </cell>
          <cell r="LY142">
            <v>163.02600000000001</v>
          </cell>
          <cell r="LZ142">
            <v>168.03800000000001</v>
          </cell>
          <cell r="MA142">
            <v>171.88200000000001</v>
          </cell>
          <cell r="MB142">
            <v>188.542</v>
          </cell>
          <cell r="MC142">
            <v>191.06399999999999</v>
          </cell>
          <cell r="MD142">
            <v>194.30699999999999</v>
          </cell>
          <cell r="ME142">
            <v>195.43799999999999</v>
          </cell>
          <cell r="MF142">
            <v>199.58699999999999</v>
          </cell>
          <cell r="MG142">
            <v>199.34200000000001</v>
          </cell>
          <cell r="MH142">
            <v>200.58199999999999</v>
          </cell>
          <cell r="MI142">
            <v>199.898</v>
          </cell>
          <cell r="MJ142">
            <v>203.30500000000001</v>
          </cell>
          <cell r="MK142">
            <v>203.95</v>
          </cell>
          <cell r="ML142">
            <v>219.548</v>
          </cell>
          <cell r="MM142">
            <v>221.44200000000001</v>
          </cell>
          <cell r="MN142">
            <v>224.202</v>
          </cell>
          <cell r="MO142">
            <v>232.36500000000001</v>
          </cell>
          <cell r="MP142">
            <v>236.625</v>
          </cell>
          <cell r="MQ142">
            <v>222.178</v>
          </cell>
          <cell r="MR142">
            <v>217.143</v>
          </cell>
          <cell r="MS142">
            <v>199.167</v>
          </cell>
          <cell r="MT142">
            <v>195.27099999999999</v>
          </cell>
          <cell r="MU142">
            <v>200.517</v>
          </cell>
          <cell r="MV142">
            <v>207.637</v>
          </cell>
          <cell r="MW142">
            <v>216.22200000000001</v>
          </cell>
          <cell r="MX142">
            <v>221.04599999999999</v>
          </cell>
          <cell r="MY142">
            <v>230.33500000000001</v>
          </cell>
          <cell r="MZ142">
            <v>243.416</v>
          </cell>
          <cell r="NA142">
            <v>246.053</v>
          </cell>
          <cell r="NB142">
            <v>241.97</v>
          </cell>
          <cell r="NC142">
            <v>242.34299999999999</v>
          </cell>
          <cell r="ND142">
            <v>243.857</v>
          </cell>
          <cell r="NE142">
            <v>245.41800000000001</v>
          </cell>
          <cell r="NF142">
            <v>246.52799999999999</v>
          </cell>
          <cell r="NG142">
            <v>247.268</v>
          </cell>
          <cell r="NH142">
            <v>248.529</v>
          </cell>
          <cell r="NI142">
            <v>254.32900000000001</v>
          </cell>
          <cell r="NJ142">
            <v>258.82799999999997</v>
          </cell>
          <cell r="NK142">
            <v>259.19099999999997</v>
          </cell>
          <cell r="NL142">
            <v>256.92</v>
          </cell>
          <cell r="NM142">
            <v>256.7</v>
          </cell>
          <cell r="NN142">
            <v>257.33699999999999</v>
          </cell>
          <cell r="NO142">
            <v>257.93099999999998</v>
          </cell>
          <cell r="NP142">
            <v>259.589</v>
          </cell>
          <cell r="NQ142">
            <v>261.45499999999998</v>
          </cell>
          <cell r="NR142">
            <v>265.63499999999999</v>
          </cell>
          <cell r="NS142">
            <v>266.464</v>
          </cell>
          <cell r="NT142">
            <v>273.51</v>
          </cell>
          <cell r="NU142">
            <v>265.255</v>
          </cell>
          <cell r="NV142">
            <v>261.20100000000002</v>
          </cell>
          <cell r="NW142">
            <v>254.99799999999999</v>
          </cell>
          <cell r="NX142">
            <v>256.09100000000001</v>
          </cell>
          <cell r="NY142">
            <v>256.34300000000002</v>
          </cell>
          <cell r="NZ142">
            <v>254.11699999999999</v>
          </cell>
          <cell r="OA142">
            <v>257.25</v>
          </cell>
          <cell r="OB142">
            <v>263.14499999999998</v>
          </cell>
          <cell r="OC142">
            <v>262.87299999999999</v>
          </cell>
          <cell r="OD142">
            <v>262.73500000000001</v>
          </cell>
          <cell r="OE142">
            <v>259.06099999999998</v>
          </cell>
          <cell r="OF142">
            <v>260.29199999999997</v>
          </cell>
          <cell r="OG142">
            <v>258.88900000000001</v>
          </cell>
          <cell r="OH142">
            <v>255.20699999999999</v>
          </cell>
          <cell r="OI142">
            <v>251.15100000000001</v>
          </cell>
          <cell r="OJ142">
            <v>257.98599999999999</v>
          </cell>
          <cell r="OK142">
            <v>260.65300000000002</v>
          </cell>
          <cell r="OL142">
            <v>271.245</v>
          </cell>
          <cell r="OM142">
            <v>286.72500000000002</v>
          </cell>
          <cell r="ON142">
            <v>297.327</v>
          </cell>
          <cell r="OO142">
            <v>300.32400000000001</v>
          </cell>
          <cell r="OP142">
            <v>319.53399999999999</v>
          </cell>
          <cell r="OQ142">
            <v>327.27300000000002</v>
          </cell>
          <cell r="OR142">
            <v>351.29700000000003</v>
          </cell>
          <cell r="OS142">
            <v>359.19400000000002</v>
          </cell>
          <cell r="OT142">
            <v>366.87400000000002</v>
          </cell>
          <cell r="OU142">
            <v>370.71</v>
          </cell>
          <cell r="OV142">
            <v>356.12099999999998</v>
          </cell>
          <cell r="OW142">
            <v>350.82799999999997</v>
          </cell>
          <cell r="OX142">
            <v>350.36099999999999</v>
          </cell>
          <cell r="OY142">
            <v>351.60199999999998</v>
          </cell>
          <cell r="OZ142">
            <v>349.08499999999998</v>
          </cell>
          <cell r="PA142">
            <v>347.97199999999998</v>
          </cell>
          <cell r="PB142">
            <v>347.89499999999998</v>
          </cell>
          <cell r="PC142">
            <v>326.608</v>
          </cell>
          <cell r="PD142">
            <v>323.84500000000003</v>
          </cell>
          <cell r="PE142">
            <v>318.18099999999998</v>
          </cell>
          <cell r="PF142">
            <v>312.99400000000003</v>
          </cell>
          <cell r="PG142">
            <v>314.00400000000002</v>
          </cell>
          <cell r="PH142">
            <v>329.30500000000001</v>
          </cell>
          <cell r="PI142">
            <v>338.9</v>
          </cell>
          <cell r="PJ142">
            <v>344.4</v>
          </cell>
          <cell r="PK142">
            <v>339.12099999999998</v>
          </cell>
          <cell r="PL142">
            <v>341.90800000000002</v>
          </cell>
          <cell r="PM142">
            <v>333.02600000000001</v>
          </cell>
          <cell r="PN142">
            <v>324.71199999999999</v>
          </cell>
          <cell r="PO142">
            <v>313.34100000000001</v>
          </cell>
          <cell r="PP142">
            <v>312.38299999999998</v>
          </cell>
          <cell r="PQ142">
            <v>307.84100000000001</v>
          </cell>
          <cell r="PR142">
            <v>294.08499999999998</v>
          </cell>
          <cell r="PS142">
            <v>287.89699999999999</v>
          </cell>
          <cell r="PT142">
            <v>277.13099999999997</v>
          </cell>
          <cell r="PU142">
            <v>280.85899999999998</v>
          </cell>
          <cell r="PV142">
            <v>290.52199999999999</v>
          </cell>
          <cell r="PW142">
            <v>291.51400000000001</v>
          </cell>
          <cell r="PX142">
            <v>295.19499999999999</v>
          </cell>
          <cell r="PY142">
            <v>270.96100000000001</v>
          </cell>
          <cell r="PZ142">
            <v>267.37099999999998</v>
          </cell>
          <cell r="QA142">
            <v>263.935</v>
          </cell>
          <cell r="QB142">
            <v>233.77099999999999</v>
          </cell>
          <cell r="QC142">
            <v>228.21</v>
          </cell>
          <cell r="QD142">
            <v>228.51400000000001</v>
          </cell>
          <cell r="QE142">
            <v>222.86799999999999</v>
          </cell>
          <cell r="QF142">
            <v>214.179</v>
          </cell>
          <cell r="QG142">
            <v>217.01400000000001</v>
          </cell>
          <cell r="QH142">
            <v>217.92599999999999</v>
          </cell>
          <cell r="QI142">
            <v>218.334</v>
          </cell>
          <cell r="QJ142">
            <v>218.44499999999999</v>
          </cell>
          <cell r="QK142">
            <v>222.37899999999999</v>
          </cell>
          <cell r="QL142">
            <v>223.35900000000001</v>
          </cell>
          <cell r="QM142">
            <v>227.68199999999999</v>
          </cell>
          <cell r="QN142">
            <v>228.72399999999999</v>
          </cell>
          <cell r="QO142">
            <v>230.73400000000001</v>
          </cell>
          <cell r="QP142">
            <v>224.70699999999999</v>
          </cell>
          <cell r="QQ142">
            <v>216.41</v>
          </cell>
          <cell r="QR142">
            <v>214.91200000000001</v>
          </cell>
          <cell r="QS142">
            <v>210.76300000000001</v>
          </cell>
          <cell r="QT142">
            <v>209.50399999999999</v>
          </cell>
          <cell r="QU142">
            <v>208.14</v>
          </cell>
          <cell r="QV142">
            <v>205.14400000000001</v>
          </cell>
          <cell r="QW142">
            <v>209.39</v>
          </cell>
          <cell r="QX142">
            <v>209.17599999999999</v>
          </cell>
          <cell r="QY142">
            <v>209.52199999999999</v>
          </cell>
          <cell r="QZ142">
            <v>208.03299999999999</v>
          </cell>
          <cell r="RA142">
            <v>200.321</v>
          </cell>
          <cell r="RB142">
            <v>199.62299999999999</v>
          </cell>
          <cell r="RC142">
            <v>200.095</v>
          </cell>
          <cell r="RD142">
            <v>195.36500000000001</v>
          </cell>
          <cell r="RE142">
            <v>193.393</v>
          </cell>
          <cell r="RF142">
            <v>197.62</v>
          </cell>
          <cell r="RG142">
            <v>198.41</v>
          </cell>
          <cell r="RH142">
            <v>196.25399999999999</v>
          </cell>
          <cell r="RI142">
            <v>198.33099999999999</v>
          </cell>
          <cell r="RJ142">
            <v>192.65299999999999</v>
          </cell>
          <cell r="RK142">
            <v>190.72399999999999</v>
          </cell>
          <cell r="RL142">
            <v>186.386</v>
          </cell>
          <cell r="RM142">
            <v>181.24700000000001</v>
          </cell>
          <cell r="RN142">
            <v>174.726</v>
          </cell>
          <cell r="RO142">
            <v>171.904</v>
          </cell>
          <cell r="RP142">
            <v>171.42099999999999</v>
          </cell>
          <cell r="RQ142">
            <v>174.48699999999999</v>
          </cell>
          <cell r="RR142">
            <v>174.86600000000001</v>
          </cell>
          <cell r="RS142">
            <v>177.167</v>
          </cell>
          <cell r="RT142">
            <v>177.333</v>
          </cell>
          <cell r="RU142">
            <v>181.596</v>
          </cell>
          <cell r="RV142">
            <v>160.047</v>
          </cell>
          <cell r="RW142">
            <v>161.572</v>
          </cell>
          <cell r="RX142">
            <v>163.28800000000001</v>
          </cell>
          <cell r="RY142">
            <v>165.74100000000001</v>
          </cell>
          <cell r="RZ142">
            <v>164.209</v>
          </cell>
          <cell r="SA142">
            <v>160.79</v>
          </cell>
          <cell r="SB142">
            <v>159.91300000000001</v>
          </cell>
          <cell r="SC142">
            <v>157.70699999999999</v>
          </cell>
          <cell r="SD142">
            <v>152.041</v>
          </cell>
          <cell r="SE142">
            <v>154.03100000000001</v>
          </cell>
          <cell r="SF142">
            <v>156.30199999999999</v>
          </cell>
          <cell r="SG142">
            <v>160.221</v>
          </cell>
          <cell r="SH142">
            <v>159.99600000000001</v>
          </cell>
          <cell r="SI142">
            <v>160.82</v>
          </cell>
          <cell r="SJ142">
            <v>161.13300000000001</v>
          </cell>
          <cell r="SK142">
            <v>162.483</v>
          </cell>
          <cell r="TJ142" t="str">
            <v>UTILS</v>
          </cell>
        </row>
        <row r="143">
          <cell r="A143" t="str">
            <v>XS1572349865 Corp</v>
          </cell>
          <cell r="B143" t="str">
            <v>SSELN 3 5/8 09/16/77 nc-22</v>
          </cell>
          <cell r="C143" t="str">
            <v>XS1572349865</v>
          </cell>
          <cell r="D143">
            <v>211.38164225673677</v>
          </cell>
          <cell r="E143">
            <v>210.05117278003692</v>
          </cell>
          <cell r="F143">
            <v>215.37084792280197</v>
          </cell>
          <cell r="G143">
            <v>219.23119189286231</v>
          </cell>
          <cell r="H143">
            <v>220.38213610076906</v>
          </cell>
          <cell r="I143">
            <v>224.85705123639107</v>
          </cell>
          <cell r="J143">
            <v>237.59453426456452</v>
          </cell>
          <cell r="K143">
            <v>240.71254675507546</v>
          </cell>
          <cell r="L143">
            <v>249.7791235201359</v>
          </cell>
          <cell r="M143">
            <v>259.54728063011169</v>
          </cell>
          <cell r="N143">
            <v>260.64425711917875</v>
          </cell>
          <cell r="O143">
            <v>260.60460736656188</v>
          </cell>
          <cell r="P143">
            <v>262.09918276381495</v>
          </cell>
          <cell r="Q143">
            <v>263.26554631996157</v>
          </cell>
          <cell r="R143">
            <v>264.29643988800046</v>
          </cell>
          <cell r="S143">
            <v>266.91552632474901</v>
          </cell>
          <cell r="T143">
            <v>263.61578580141065</v>
          </cell>
          <cell r="U143">
            <v>275.39176232862474</v>
          </cell>
          <cell r="V143">
            <v>275.32678078961374</v>
          </cell>
          <cell r="W143">
            <v>271.82218321108815</v>
          </cell>
          <cell r="X143">
            <v>284.82730206942557</v>
          </cell>
          <cell r="Y143">
            <v>290.198742166996</v>
          </cell>
          <cell r="Z143">
            <v>300.33586225271227</v>
          </cell>
          <cell r="AA143">
            <v>301.35904614663127</v>
          </cell>
          <cell r="AB143">
            <v>299.36224054956432</v>
          </cell>
          <cell r="AC143">
            <v>295.27941741204262</v>
          </cell>
          <cell r="AD143">
            <v>305.51896602535248</v>
          </cell>
          <cell r="AE143">
            <v>303.12456152009963</v>
          </cell>
          <cell r="AF143">
            <v>309.30331463623048</v>
          </cell>
          <cell r="AG143">
            <v>308.03452255249022</v>
          </cell>
          <cell r="AH143">
            <v>307.22390538787846</v>
          </cell>
          <cell r="AI143">
            <v>312.96981537127493</v>
          </cell>
          <cell r="AJ143">
            <v>314.11635405111315</v>
          </cell>
          <cell r="AK143">
            <v>316.7134128475189</v>
          </cell>
          <cell r="AL143">
            <v>325.29978705310822</v>
          </cell>
          <cell r="AM143">
            <v>325.90444578051563</v>
          </cell>
          <cell r="AN143">
            <v>332.92135061168671</v>
          </cell>
          <cell r="AO143">
            <v>332.02042012166982</v>
          </cell>
          <cell r="AP143">
            <v>326.25027973389626</v>
          </cell>
          <cell r="AQ143">
            <v>326.38244557595254</v>
          </cell>
          <cell r="AR143">
            <v>332.58763186049464</v>
          </cell>
          <cell r="AS143">
            <v>332.12945694136619</v>
          </cell>
          <cell r="AT143">
            <v>331.45981667494777</v>
          </cell>
          <cell r="AU143">
            <v>330.02912143468853</v>
          </cell>
          <cell r="AV143">
            <v>323.25121650123594</v>
          </cell>
          <cell r="AW143">
            <v>326.2756115202904</v>
          </cell>
          <cell r="AX143">
            <v>324.0497184636593</v>
          </cell>
          <cell r="AY143">
            <v>321.36344772386548</v>
          </cell>
          <cell r="AZ143">
            <v>313.53922987413404</v>
          </cell>
          <cell r="BA143">
            <v>309.54782144403453</v>
          </cell>
          <cell r="BB143">
            <v>305.33503522849082</v>
          </cell>
          <cell r="BC143">
            <v>318.99217224097254</v>
          </cell>
          <cell r="BD143">
            <v>346.02669523358344</v>
          </cell>
          <cell r="BE143">
            <v>357.15285637068746</v>
          </cell>
          <cell r="BF143">
            <v>369.25043644690516</v>
          </cell>
          <cell r="BG143">
            <v>369.7240307142734</v>
          </cell>
          <cell r="BH143">
            <v>370.3308922057152</v>
          </cell>
          <cell r="BI143">
            <v>368.94094810009005</v>
          </cell>
          <cell r="BJ143">
            <v>372.1944305787087</v>
          </cell>
          <cell r="BK143">
            <v>386.24145682525631</v>
          </cell>
          <cell r="BL143">
            <v>391.77039455127721</v>
          </cell>
          <cell r="BM143">
            <v>392.53144952511786</v>
          </cell>
          <cell r="BN143">
            <v>396.67264590954778</v>
          </cell>
          <cell r="BO143">
            <v>404.4605181527138</v>
          </cell>
          <cell r="BP143">
            <v>405.56960984396937</v>
          </cell>
          <cell r="BQ143">
            <v>404.58607570266724</v>
          </cell>
          <cell r="BR143">
            <v>404.45611262464524</v>
          </cell>
          <cell r="BS143">
            <v>405.08169761037823</v>
          </cell>
          <cell r="BT143">
            <v>404.62242130923272</v>
          </cell>
          <cell r="BU143">
            <v>403.9604907169342</v>
          </cell>
          <cell r="BV143">
            <v>409.78570020556452</v>
          </cell>
          <cell r="BW143">
            <v>408.2338529434204</v>
          </cell>
          <cell r="BX143">
            <v>406.93972907328606</v>
          </cell>
          <cell r="BY143">
            <v>405.58943472027778</v>
          </cell>
          <cell r="BZ143">
            <v>394.40600171828271</v>
          </cell>
          <cell r="CA143">
            <v>395.32785846662517</v>
          </cell>
          <cell r="CB143">
            <v>385.62248013162611</v>
          </cell>
          <cell r="CC143">
            <v>385.32070145893096</v>
          </cell>
          <cell r="CD143">
            <v>394.50512609982485</v>
          </cell>
          <cell r="CE143">
            <v>413.70331604051592</v>
          </cell>
          <cell r="CF143">
            <v>425.991435205698</v>
          </cell>
          <cell r="CG143">
            <v>428.1303190829754</v>
          </cell>
          <cell r="CH143">
            <v>414.42251849770543</v>
          </cell>
          <cell r="CI143">
            <v>419.05713402581216</v>
          </cell>
          <cell r="CJ143">
            <v>418.17052150201795</v>
          </cell>
          <cell r="CK143">
            <v>418.55820797204967</v>
          </cell>
          <cell r="CL143">
            <v>415.07453665184977</v>
          </cell>
          <cell r="CM143">
            <v>429.34954897594451</v>
          </cell>
          <cell r="CN143">
            <v>433.02816491317748</v>
          </cell>
          <cell r="CO143">
            <v>439.84571959924699</v>
          </cell>
          <cell r="CP143">
            <v>445.76785070538523</v>
          </cell>
          <cell r="CQ143">
            <v>451.72302327203749</v>
          </cell>
          <cell r="CR143">
            <v>451.44657638573648</v>
          </cell>
          <cell r="CS143">
            <v>450.05663228011133</v>
          </cell>
          <cell r="CT143">
            <v>447.95519539141657</v>
          </cell>
          <cell r="CU143">
            <v>447.96731059360508</v>
          </cell>
          <cell r="CV143">
            <v>447.68976232528689</v>
          </cell>
          <cell r="CW143">
            <v>448.25477130007744</v>
          </cell>
          <cell r="CX143">
            <v>449.37928233957291</v>
          </cell>
          <cell r="CY143">
            <v>449.61497809123995</v>
          </cell>
          <cell r="CZ143">
            <v>462.96042399287228</v>
          </cell>
          <cell r="DA143">
            <v>459.0020570232868</v>
          </cell>
          <cell r="DB143">
            <v>424.40214095497134</v>
          </cell>
          <cell r="DC143">
            <v>419.10889898061748</v>
          </cell>
          <cell r="DD143">
            <v>414.33220517230035</v>
          </cell>
          <cell r="DE143">
            <v>360.65414980316166</v>
          </cell>
          <cell r="DF143">
            <v>316.52948205065724</v>
          </cell>
          <cell r="DG143">
            <v>246.41330007576943</v>
          </cell>
          <cell r="DH143">
            <v>239.61777303004266</v>
          </cell>
          <cell r="DI143">
            <v>228.30107280397417</v>
          </cell>
          <cell r="DJ143">
            <v>220.7213617620468</v>
          </cell>
          <cell r="DK143">
            <v>224.90551204514503</v>
          </cell>
          <cell r="DL143">
            <v>174.9060726132393</v>
          </cell>
          <cell r="DM143">
            <v>167.48826472783088</v>
          </cell>
          <cell r="DN143">
            <v>165.20840395236016</v>
          </cell>
          <cell r="DO143">
            <v>160.48237371683121</v>
          </cell>
          <cell r="DP143">
            <v>162.58050645947458</v>
          </cell>
          <cell r="DQ143">
            <v>154.29260678052901</v>
          </cell>
          <cell r="DR143">
            <v>135.18142601919175</v>
          </cell>
          <cell r="DS143">
            <v>124.81521847391127</v>
          </cell>
          <cell r="DT143">
            <v>119.82595793628694</v>
          </cell>
          <cell r="DU143">
            <v>109.88047832155229</v>
          </cell>
          <cell r="DV143">
            <v>98.784054498910905</v>
          </cell>
          <cell r="DW143">
            <v>102.44835246992112</v>
          </cell>
          <cell r="DX143">
            <v>109.57759826683998</v>
          </cell>
          <cell r="DY143">
            <v>112.68019140911103</v>
          </cell>
          <cell r="DZ143">
            <v>111.86516871643066</v>
          </cell>
          <cell r="EA143">
            <v>113.71549050521851</v>
          </cell>
          <cell r="EB143">
            <v>115.30588613796233</v>
          </cell>
          <cell r="EC143">
            <v>116.04711623549461</v>
          </cell>
          <cell r="ED143">
            <v>118.6133363354206</v>
          </cell>
          <cell r="EE143">
            <v>121.10576384019852</v>
          </cell>
          <cell r="EF143">
            <v>117.85338274359702</v>
          </cell>
          <cell r="EG143">
            <v>117.85117997956276</v>
          </cell>
          <cell r="EH143">
            <v>121.00223393058778</v>
          </cell>
          <cell r="EI143">
            <v>125.93201983928681</v>
          </cell>
          <cell r="EJ143">
            <v>133.27493374752999</v>
          </cell>
          <cell r="EK143">
            <v>132.7925284240246</v>
          </cell>
          <cell r="EL143">
            <v>132.09204946112632</v>
          </cell>
          <cell r="EM143">
            <v>135.18803431129456</v>
          </cell>
          <cell r="EN143">
            <v>134.83008515572547</v>
          </cell>
          <cell r="EO143">
            <v>137.29607949209213</v>
          </cell>
          <cell r="EP143">
            <v>136.0735454530716</v>
          </cell>
          <cell r="EQ143">
            <v>135.51734753441812</v>
          </cell>
          <cell r="ER143">
            <v>136.87314879751204</v>
          </cell>
          <cell r="ES143">
            <v>144.52444967055322</v>
          </cell>
          <cell r="ET143">
            <v>151.71427147841453</v>
          </cell>
          <cell r="EU143">
            <v>154.50407212781909</v>
          </cell>
          <cell r="EV143">
            <v>163.83387919497488</v>
          </cell>
          <cell r="EW143">
            <v>169.81328216600417</v>
          </cell>
          <cell r="EX143">
            <v>169.16456815791128</v>
          </cell>
          <cell r="EY143">
            <v>170.33643862414363</v>
          </cell>
          <cell r="EZ143">
            <v>166.25361548662184</v>
          </cell>
          <cell r="FA143">
            <v>161.93069106936454</v>
          </cell>
          <cell r="FB143">
            <v>161.94280627155305</v>
          </cell>
          <cell r="FC143">
            <v>163.79202667832374</v>
          </cell>
          <cell r="FD143">
            <v>165.5784683101177</v>
          </cell>
          <cell r="FE143">
            <v>172.19557146906854</v>
          </cell>
          <cell r="FF143">
            <v>169.62054031300545</v>
          </cell>
          <cell r="FG143">
            <v>169.8077752559185</v>
          </cell>
          <cell r="FH143">
            <v>166.34833434009553</v>
          </cell>
          <cell r="FI143">
            <v>171.98300473976133</v>
          </cell>
          <cell r="FJ143">
            <v>171.19771936154365</v>
          </cell>
          <cell r="FK143">
            <v>172.80793987059593</v>
          </cell>
          <cell r="FL143">
            <v>174.45781013226508</v>
          </cell>
          <cell r="FM143">
            <v>177.86879023933412</v>
          </cell>
          <cell r="FN143">
            <v>180.76542494440079</v>
          </cell>
          <cell r="FO143">
            <v>181.47691772747038</v>
          </cell>
          <cell r="FP143">
            <v>175.15828909516335</v>
          </cell>
          <cell r="FQ143">
            <v>179.70589544391632</v>
          </cell>
          <cell r="FR143">
            <v>195.91493459010124</v>
          </cell>
          <cell r="FS143">
            <v>197.26412756109238</v>
          </cell>
          <cell r="FT143">
            <v>195.25961228990556</v>
          </cell>
          <cell r="FU143">
            <v>197.18262529182437</v>
          </cell>
          <cell r="FV143">
            <v>202.88447999453544</v>
          </cell>
          <cell r="FW143">
            <v>214.61419847702982</v>
          </cell>
          <cell r="FX143">
            <v>216.85000397181511</v>
          </cell>
          <cell r="FY143">
            <v>219.53297056555746</v>
          </cell>
          <cell r="FZ143">
            <v>209.89697929763793</v>
          </cell>
          <cell r="GA143">
            <v>211.82219506359101</v>
          </cell>
          <cell r="GB143">
            <v>215.9248430774212</v>
          </cell>
          <cell r="GC143">
            <v>216.9083772187233</v>
          </cell>
          <cell r="GD143">
            <v>216.02286607694626</v>
          </cell>
          <cell r="GE143">
            <v>219.82924232816694</v>
          </cell>
          <cell r="GF143">
            <v>228.21186086058617</v>
          </cell>
          <cell r="GG143">
            <v>222.96818107700346</v>
          </cell>
          <cell r="GH143">
            <v>225.74146099615095</v>
          </cell>
          <cell r="GI143">
            <v>225.30861786341666</v>
          </cell>
          <cell r="GJ143">
            <v>224.72378401231768</v>
          </cell>
          <cell r="GK143">
            <v>232.41032910990714</v>
          </cell>
          <cell r="GL143">
            <v>235.57129549908638</v>
          </cell>
          <cell r="GM143">
            <v>232.73193265891075</v>
          </cell>
          <cell r="GN143">
            <v>232.54800186204909</v>
          </cell>
          <cell r="GO143">
            <v>232.15370709991456</v>
          </cell>
          <cell r="GP143">
            <v>235.09109293961524</v>
          </cell>
          <cell r="GQ143">
            <v>239.67063936686517</v>
          </cell>
          <cell r="GR143">
            <v>241.81503015422823</v>
          </cell>
          <cell r="GS143">
            <v>239.52305417656899</v>
          </cell>
          <cell r="GT143">
            <v>247.92439620327951</v>
          </cell>
          <cell r="GU143">
            <v>256.62861828470233</v>
          </cell>
          <cell r="GV143">
            <v>259.16620245218274</v>
          </cell>
          <cell r="GW143">
            <v>256.76408827281</v>
          </cell>
          <cell r="GX143">
            <v>254.80803381037714</v>
          </cell>
          <cell r="GY143">
            <v>254.2419234535694</v>
          </cell>
          <cell r="GZ143">
            <v>258.43488479280472</v>
          </cell>
          <cell r="HA143">
            <v>260.1937918741703</v>
          </cell>
          <cell r="HB143">
            <v>257.75092656016352</v>
          </cell>
          <cell r="HC143">
            <v>259.29616553020475</v>
          </cell>
          <cell r="HD143">
            <v>256.50195935273172</v>
          </cell>
          <cell r="HE143">
            <v>258.78842842030525</v>
          </cell>
          <cell r="HF143">
            <v>259.94157539224625</v>
          </cell>
          <cell r="HG143">
            <v>266.34280767583846</v>
          </cell>
          <cell r="HH143">
            <v>268.05765947651867</v>
          </cell>
          <cell r="HI143">
            <v>272.40591568017004</v>
          </cell>
          <cell r="HJ143">
            <v>266.04984005928037</v>
          </cell>
          <cell r="HK143">
            <v>275.1516610488892</v>
          </cell>
          <cell r="HL143">
            <v>287.07632414841652</v>
          </cell>
          <cell r="HM143">
            <v>292.10193029260637</v>
          </cell>
          <cell r="HN143">
            <v>285.47491469550135</v>
          </cell>
          <cell r="HO143">
            <v>285.63351370596888</v>
          </cell>
          <cell r="HP143">
            <v>284.80747719311717</v>
          </cell>
          <cell r="HQ143">
            <v>283.57723347997666</v>
          </cell>
          <cell r="HR143">
            <v>281.10132670545579</v>
          </cell>
          <cell r="HS143">
            <v>281.85357062315938</v>
          </cell>
          <cell r="HT143">
            <v>279.29506019735339</v>
          </cell>
          <cell r="HU143">
            <v>273.3652194170952</v>
          </cell>
          <cell r="HV143">
            <v>270.22848343229293</v>
          </cell>
          <cell r="HW143">
            <v>267.27457686233521</v>
          </cell>
          <cell r="HX143">
            <v>264.5012969431877</v>
          </cell>
          <cell r="HY143">
            <v>260.42398071575167</v>
          </cell>
          <cell r="HZ143">
            <v>263.84707602500913</v>
          </cell>
          <cell r="IA143">
            <v>262.55405353689196</v>
          </cell>
          <cell r="IB143">
            <v>256.30371058964732</v>
          </cell>
          <cell r="IC143">
            <v>256.08563695025447</v>
          </cell>
          <cell r="ID143">
            <v>251.23184640073777</v>
          </cell>
          <cell r="IE143">
            <v>257.5317515387535</v>
          </cell>
          <cell r="IF143">
            <v>273.84982750463485</v>
          </cell>
          <cell r="IG143">
            <v>273.99851407694814</v>
          </cell>
          <cell r="IH143">
            <v>278.15843395566941</v>
          </cell>
          <cell r="II143">
            <v>282.94504020214077</v>
          </cell>
          <cell r="IJ143">
            <v>280.50988456225394</v>
          </cell>
          <cell r="IK143">
            <v>287.85279847049713</v>
          </cell>
          <cell r="IL143">
            <v>293.30133530926702</v>
          </cell>
          <cell r="IM143">
            <v>290.92455291628835</v>
          </cell>
          <cell r="IN143">
            <v>285.79211271643641</v>
          </cell>
          <cell r="IO143">
            <v>287.95742976212506</v>
          </cell>
          <cell r="IP143">
            <v>289.72404651761053</v>
          </cell>
          <cell r="IQ143">
            <v>289.23503290200233</v>
          </cell>
          <cell r="IR143">
            <v>288.43322679352758</v>
          </cell>
          <cell r="IS143">
            <v>287.58626402235029</v>
          </cell>
          <cell r="IT143">
            <v>292.72531251430507</v>
          </cell>
          <cell r="IU143">
            <v>292.22748784255981</v>
          </cell>
          <cell r="IV143">
            <v>293.0094690747261</v>
          </cell>
          <cell r="IW143">
            <v>291.24946061134341</v>
          </cell>
          <cell r="IX143">
            <v>297.77074353480339</v>
          </cell>
          <cell r="IY143">
            <v>296.70240297818185</v>
          </cell>
          <cell r="IZ143">
            <v>296.26074878931047</v>
          </cell>
          <cell r="JA143">
            <v>299.440438672781</v>
          </cell>
          <cell r="JB143">
            <v>296.5691357541084</v>
          </cell>
          <cell r="JC143">
            <v>293.16806808519362</v>
          </cell>
          <cell r="JD143">
            <v>293.82449176740647</v>
          </cell>
          <cell r="JE143">
            <v>295.31686440062521</v>
          </cell>
          <cell r="JF143">
            <v>293.9489479353428</v>
          </cell>
          <cell r="JG143">
            <v>281.30177823257446</v>
          </cell>
          <cell r="JH143">
            <v>277.61435123920438</v>
          </cell>
          <cell r="JI143">
            <v>274.94570261168479</v>
          </cell>
          <cell r="JJ143">
            <v>273.1052932610512</v>
          </cell>
          <cell r="JK143">
            <v>266.35712564206125</v>
          </cell>
          <cell r="JL143">
            <v>261.41632591319086</v>
          </cell>
          <cell r="JM143">
            <v>259.04505043029786</v>
          </cell>
          <cell r="JN143">
            <v>263.42194256639482</v>
          </cell>
          <cell r="JO143">
            <v>267.01024517822265</v>
          </cell>
          <cell r="JP143">
            <v>268.78787575387952</v>
          </cell>
          <cell r="JQ143">
            <v>266.69304715728759</v>
          </cell>
          <cell r="JR143">
            <v>265.112563962698</v>
          </cell>
          <cell r="JS143">
            <v>261.79409994506835</v>
          </cell>
          <cell r="JT143">
            <v>256.2299179944992</v>
          </cell>
          <cell r="JU143">
            <v>257.12203742837909</v>
          </cell>
          <cell r="JV143">
            <v>255.06575720238683</v>
          </cell>
          <cell r="JW143">
            <v>255.07016273045539</v>
          </cell>
          <cell r="JX143">
            <v>261.15419699311258</v>
          </cell>
          <cell r="JY143">
            <v>264.85484057068822</v>
          </cell>
          <cell r="JZ143">
            <v>259.3457277209759</v>
          </cell>
          <cell r="KA143">
            <v>255.62746203112604</v>
          </cell>
          <cell r="KB143">
            <v>260.54953826570511</v>
          </cell>
          <cell r="KC143">
            <v>263.40211769008636</v>
          </cell>
          <cell r="KD143">
            <v>264.71937058258055</v>
          </cell>
          <cell r="KE143">
            <v>260.10457993078234</v>
          </cell>
          <cell r="KF143">
            <v>262.0154777305126</v>
          </cell>
          <cell r="KG143">
            <v>262.93182756876945</v>
          </cell>
          <cell r="KH143">
            <v>262.03530260682106</v>
          </cell>
          <cell r="KI143">
            <v>262.89107643413547</v>
          </cell>
          <cell r="KJ143">
            <v>259.16179692411424</v>
          </cell>
          <cell r="KK143">
            <v>257.78837354874611</v>
          </cell>
          <cell r="KL143">
            <v>261.26213243079184</v>
          </cell>
          <cell r="KM143">
            <v>271.93342279481885</v>
          </cell>
          <cell r="KN143">
            <v>283.07500328016278</v>
          </cell>
          <cell r="KO143">
            <v>289.43658581113812</v>
          </cell>
          <cell r="KP143">
            <v>293.06343679356576</v>
          </cell>
          <cell r="KQ143">
            <v>293.71655632972715</v>
          </cell>
          <cell r="KR143">
            <v>297.16278066134458</v>
          </cell>
          <cell r="KS143">
            <v>298.19697837543487</v>
          </cell>
          <cell r="KT143">
            <v>309.59958639883996</v>
          </cell>
          <cell r="KU143">
            <v>322.54743339228634</v>
          </cell>
          <cell r="KV143">
            <v>321.93947051882742</v>
          </cell>
          <cell r="KW143">
            <v>321.02532344460491</v>
          </cell>
          <cell r="KX143">
            <v>326.20952859926223</v>
          </cell>
          <cell r="KY143">
            <v>334.94238661313057</v>
          </cell>
          <cell r="KZ143">
            <v>328.84403438425068</v>
          </cell>
          <cell r="LA143">
            <v>324.00566318297382</v>
          </cell>
          <cell r="LB143">
            <v>324.06513781189921</v>
          </cell>
          <cell r="LC143">
            <v>321.08920360159874</v>
          </cell>
          <cell r="LD143">
            <v>312.62508279991152</v>
          </cell>
          <cell r="LE143">
            <v>315.19791119194036</v>
          </cell>
          <cell r="LF143">
            <v>292.47860294246669</v>
          </cell>
          <cell r="LG143">
            <v>278.64524480724333</v>
          </cell>
          <cell r="LH143">
            <v>276.94030544471741</v>
          </cell>
          <cell r="LI143">
            <v>275.01839382481575</v>
          </cell>
          <cell r="LJ143">
            <v>271.88606336808203</v>
          </cell>
          <cell r="LK143">
            <v>268.21075157690046</v>
          </cell>
          <cell r="LL143">
            <v>262.54414109873773</v>
          </cell>
          <cell r="LM143">
            <v>262.93292895078656</v>
          </cell>
          <cell r="LN143">
            <v>256.44248472380639</v>
          </cell>
          <cell r="LO143">
            <v>256.36098245453837</v>
          </cell>
          <cell r="LP143">
            <v>250.55449646019937</v>
          </cell>
          <cell r="LQ143">
            <v>243.92087257099149</v>
          </cell>
          <cell r="LR143">
            <v>234.67917606520652</v>
          </cell>
          <cell r="LS143">
            <v>238.27518835115436</v>
          </cell>
          <cell r="LT143">
            <v>242.74349519467353</v>
          </cell>
          <cell r="LU143">
            <v>241.44166165041926</v>
          </cell>
          <cell r="LV143">
            <v>244.51561886024476</v>
          </cell>
          <cell r="LW143">
            <v>246.36594064903258</v>
          </cell>
          <cell r="LX143">
            <v>244.63346673607828</v>
          </cell>
          <cell r="LY143">
            <v>242.35250457859041</v>
          </cell>
          <cell r="LZ143">
            <v>239.05166267323494</v>
          </cell>
          <cell r="MA143">
            <v>243.67416299915314</v>
          </cell>
          <cell r="MB143">
            <v>240.38984182405471</v>
          </cell>
          <cell r="MC143">
            <v>244.40768342256547</v>
          </cell>
          <cell r="MD143">
            <v>248.0818938317299</v>
          </cell>
          <cell r="ME143">
            <v>255.45784920048715</v>
          </cell>
          <cell r="MF143">
            <v>267.28669206452366</v>
          </cell>
          <cell r="MG143">
            <v>274.0480762677193</v>
          </cell>
          <cell r="MH143">
            <v>275.15496519494059</v>
          </cell>
          <cell r="MI143">
            <v>274.33994250226021</v>
          </cell>
          <cell r="MJ143">
            <v>271.46753820157051</v>
          </cell>
          <cell r="MK143">
            <v>273.32006275439261</v>
          </cell>
          <cell r="ML143">
            <v>275.07126016163829</v>
          </cell>
          <cell r="MM143">
            <v>285.49584095382693</v>
          </cell>
          <cell r="MN143">
            <v>285.18525122499472</v>
          </cell>
          <cell r="MO143">
            <v>299.94927716469766</v>
          </cell>
          <cell r="MP143">
            <v>302.75119301629064</v>
          </cell>
          <cell r="MQ143">
            <v>302.26548354673389</v>
          </cell>
          <cell r="MR143">
            <v>306.45844488596919</v>
          </cell>
          <cell r="MS143">
            <v>308.68323656058311</v>
          </cell>
          <cell r="MT143">
            <v>298.73445279979705</v>
          </cell>
          <cell r="MU143">
            <v>295.75411306142803</v>
          </cell>
          <cell r="MV143">
            <v>275.00187309455868</v>
          </cell>
          <cell r="MW143">
            <v>271.8376025593281</v>
          </cell>
          <cell r="MX143">
            <v>277.26411175775524</v>
          </cell>
          <cell r="MY143">
            <v>281.23459392952918</v>
          </cell>
          <cell r="MZ143">
            <v>283.22809538054463</v>
          </cell>
          <cell r="NA143">
            <v>295.04041751432419</v>
          </cell>
          <cell r="NB143">
            <v>303.14548777842521</v>
          </cell>
          <cell r="NC143">
            <v>313.36631289744378</v>
          </cell>
          <cell r="ND143">
            <v>317.80928795456884</v>
          </cell>
          <cell r="NE143">
            <v>316.35215954589847</v>
          </cell>
          <cell r="NF143">
            <v>318.85780363488198</v>
          </cell>
          <cell r="NG143">
            <v>319.59683096837995</v>
          </cell>
          <cell r="NH143">
            <v>325.94189276909833</v>
          </cell>
          <cell r="NI143">
            <v>325.83175456738473</v>
          </cell>
          <cell r="NJ143">
            <v>325.57843670344351</v>
          </cell>
          <cell r="NK143">
            <v>326.43200776672364</v>
          </cell>
          <cell r="NL143">
            <v>332.50502820920946</v>
          </cell>
          <cell r="NM143">
            <v>337.96678163218502</v>
          </cell>
          <cell r="NN143">
            <v>339.81159651088711</v>
          </cell>
          <cell r="NO143">
            <v>337.64958361124997</v>
          </cell>
          <cell r="NP143">
            <v>340.31713085675239</v>
          </cell>
          <cell r="NQ143">
            <v>339.60784083771705</v>
          </cell>
          <cell r="NR143">
            <v>340.29620459842681</v>
          </cell>
          <cell r="NS143">
            <v>346.08727124452594</v>
          </cell>
          <cell r="NT143">
            <v>350.78576692962645</v>
          </cell>
          <cell r="NU143">
            <v>352.38387223649028</v>
          </cell>
          <cell r="NV143">
            <v>356.03495362329483</v>
          </cell>
          <cell r="NW143">
            <v>364.05081194400788</v>
          </cell>
          <cell r="NX143">
            <v>364.25236485314372</v>
          </cell>
          <cell r="NY143">
            <v>355.57237317609787</v>
          </cell>
          <cell r="NZ143">
            <v>347.62810468649866</v>
          </cell>
          <cell r="OA143">
            <v>346.72717419648166</v>
          </cell>
          <cell r="OB143">
            <v>347.04106807136537</v>
          </cell>
          <cell r="OC143">
            <v>349.89915440583223</v>
          </cell>
          <cell r="OD143">
            <v>355.76511502909659</v>
          </cell>
          <cell r="OE143">
            <v>358.48002170133594</v>
          </cell>
          <cell r="OF143">
            <v>358.34455171322821</v>
          </cell>
          <cell r="OG143">
            <v>358.04717856860162</v>
          </cell>
          <cell r="OH143">
            <v>356.0757047579288</v>
          </cell>
          <cell r="OI143">
            <v>358.70910916090014</v>
          </cell>
          <cell r="OJ143">
            <v>354.60976529312137</v>
          </cell>
          <cell r="OK143">
            <v>353.17356314277646</v>
          </cell>
          <cell r="OL143">
            <v>352.24069257426265</v>
          </cell>
          <cell r="OM143">
            <v>354.78268226981163</v>
          </cell>
          <cell r="ON143">
            <v>359.9052100315094</v>
          </cell>
          <cell r="OO143">
            <v>365.40661320710183</v>
          </cell>
          <cell r="OP143">
            <v>380.28187873053548</v>
          </cell>
          <cell r="OQ143">
            <v>383.17300652551648</v>
          </cell>
          <cell r="OR143">
            <v>386.83950726056099</v>
          </cell>
          <cell r="OS143">
            <v>398.10994944190981</v>
          </cell>
          <cell r="OT143">
            <v>410.4707598202229</v>
          </cell>
          <cell r="OU143">
            <v>423.56068509387973</v>
          </cell>
          <cell r="OV143">
            <v>427.74924090504646</v>
          </cell>
          <cell r="OW143">
            <v>426.87804772949221</v>
          </cell>
          <cell r="OX143">
            <v>430.54454846453666</v>
          </cell>
          <cell r="OY143">
            <v>420.92507792687411</v>
          </cell>
          <cell r="OZ143">
            <v>412.63607686591149</v>
          </cell>
          <cell r="PA143">
            <v>411.96423383545874</v>
          </cell>
          <cell r="PB143">
            <v>412.12723837399477</v>
          </cell>
          <cell r="PC143">
            <v>404.48915408515927</v>
          </cell>
          <cell r="PD143">
            <v>401.67292026734356</v>
          </cell>
          <cell r="PE143">
            <v>407.80871948480603</v>
          </cell>
          <cell r="PF143">
            <v>390.87827511739732</v>
          </cell>
          <cell r="PG143">
            <v>387.06529057407374</v>
          </cell>
          <cell r="PH143">
            <v>384.32725487947465</v>
          </cell>
          <cell r="PI143">
            <v>380.63101682996751</v>
          </cell>
          <cell r="PJ143">
            <v>376.5944517371654</v>
          </cell>
          <cell r="PK143">
            <v>388.4629443538189</v>
          </cell>
          <cell r="PL143">
            <v>396.3378257763386</v>
          </cell>
          <cell r="PM143">
            <v>394.40049480819704</v>
          </cell>
          <cell r="PN143">
            <v>387.75475571680073</v>
          </cell>
          <cell r="PO143">
            <v>388.92442341899874</v>
          </cell>
          <cell r="PP143">
            <v>382.79413111162182</v>
          </cell>
          <cell r="PQ143">
            <v>372.27042593789099</v>
          </cell>
          <cell r="PR143">
            <v>360.21359699630733</v>
          </cell>
          <cell r="PS143">
            <v>356.54819764328005</v>
          </cell>
          <cell r="PT143">
            <v>346.73157972455027</v>
          </cell>
          <cell r="PU143">
            <v>328.47947693657875</v>
          </cell>
          <cell r="PV143">
            <v>322.36790812349324</v>
          </cell>
          <cell r="PW143">
            <v>315.50409539270402</v>
          </cell>
          <cell r="PX143">
            <v>315.06574534988408</v>
          </cell>
          <cell r="PY143">
            <v>310.84194531416892</v>
          </cell>
          <cell r="PZ143">
            <v>310.09410692453383</v>
          </cell>
          <cell r="QA143">
            <v>309.21410269284246</v>
          </cell>
          <cell r="QB143">
            <v>298.45029623937609</v>
          </cell>
          <cell r="QC143">
            <v>289.92229528069498</v>
          </cell>
          <cell r="QD143">
            <v>288.60944791626929</v>
          </cell>
          <cell r="QE143">
            <v>259.54617924809457</v>
          </cell>
          <cell r="QF143">
            <v>253.97538900542261</v>
          </cell>
          <cell r="QG143">
            <v>257.76414314436914</v>
          </cell>
          <cell r="QH143">
            <v>251.19880494022368</v>
          </cell>
          <cell r="QI143">
            <v>243.25013092255594</v>
          </cell>
          <cell r="QJ143">
            <v>246.72609256863592</v>
          </cell>
          <cell r="QK143">
            <v>246.97720766854286</v>
          </cell>
          <cell r="QL143">
            <v>249.24715600585938</v>
          </cell>
          <cell r="QM143">
            <v>249.08745561337471</v>
          </cell>
          <cell r="QN143">
            <v>254.41704319429397</v>
          </cell>
          <cell r="QO143">
            <v>255.6891394240856</v>
          </cell>
          <cell r="QP143">
            <v>260.57266728806496</v>
          </cell>
          <cell r="QQ143">
            <v>261.70158385562894</v>
          </cell>
          <cell r="QR143">
            <v>261.74453775429726</v>
          </cell>
          <cell r="QS143">
            <v>255.89840200734136</v>
          </cell>
          <cell r="QT143">
            <v>253.93463787078858</v>
          </cell>
          <cell r="QU143">
            <v>251.31445005202295</v>
          </cell>
          <cell r="QV143">
            <v>246.99923530888557</v>
          </cell>
          <cell r="QW143">
            <v>242.79746291351319</v>
          </cell>
          <cell r="QX143">
            <v>242.56396992588043</v>
          </cell>
          <cell r="QY143">
            <v>240.3931459701061</v>
          </cell>
          <cell r="QZ143">
            <v>239.44926158142087</v>
          </cell>
          <cell r="RA143">
            <v>239.85016463565825</v>
          </cell>
          <cell r="RB143">
            <v>236.79272815608979</v>
          </cell>
          <cell r="RC143">
            <v>233.15706611752509</v>
          </cell>
          <cell r="RD143">
            <v>226.7536310698986</v>
          </cell>
          <cell r="RE143">
            <v>227.43538653850555</v>
          </cell>
          <cell r="RF143">
            <v>228.1755152540207</v>
          </cell>
          <cell r="RG143">
            <v>221.59365631961822</v>
          </cell>
          <cell r="RH143">
            <v>224.23366901469228</v>
          </cell>
          <cell r="RI143">
            <v>229.41236725926399</v>
          </cell>
          <cell r="RJ143">
            <v>232.18784994244575</v>
          </cell>
          <cell r="RK143">
            <v>227.23823915743827</v>
          </cell>
          <cell r="RL143">
            <v>226.78887529444697</v>
          </cell>
          <cell r="RM143">
            <v>224.14445707130432</v>
          </cell>
          <cell r="RN143">
            <v>223.08823171687126</v>
          </cell>
          <cell r="RO143">
            <v>220.52751852703096</v>
          </cell>
          <cell r="RP143">
            <v>216.8279763314724</v>
          </cell>
          <cell r="RQ143">
            <v>214.33995435476305</v>
          </cell>
          <cell r="RR143">
            <v>209.80226044416429</v>
          </cell>
          <cell r="RS143">
            <v>204.3768526277542</v>
          </cell>
          <cell r="RT143">
            <v>208.01251466631891</v>
          </cell>
          <cell r="RU143">
            <v>207.64905860066415</v>
          </cell>
          <cell r="RV143">
            <v>207.59619226384163</v>
          </cell>
          <cell r="RW143">
            <v>209.36831592941286</v>
          </cell>
          <cell r="RX143">
            <v>210.65803427147864</v>
          </cell>
          <cell r="RY143">
            <v>194.87302720189095</v>
          </cell>
          <cell r="RZ143">
            <v>198.3159473874569</v>
          </cell>
          <cell r="SA143">
            <v>199.62659198784829</v>
          </cell>
          <cell r="SB143">
            <v>202.40978434514997</v>
          </cell>
          <cell r="SC143">
            <v>200.37883590555191</v>
          </cell>
          <cell r="SD143">
            <v>199.60015881943704</v>
          </cell>
          <cell r="SE143">
            <v>197.02072213530539</v>
          </cell>
          <cell r="SF143">
            <v>193.07667313194275</v>
          </cell>
          <cell r="SG143">
            <v>189.46854564380644</v>
          </cell>
          <cell r="SH143">
            <v>187.60500727081299</v>
          </cell>
          <cell r="SI143">
            <v>190.00161454010009</v>
          </cell>
          <cell r="SJ143">
            <v>192.61739683079719</v>
          </cell>
          <cell r="SK143">
            <v>192.49294066286086</v>
          </cell>
          <cell r="SL143">
            <v>192.4444798541069</v>
          </cell>
          <cell r="SM143">
            <v>192.38170107913018</v>
          </cell>
          <cell r="SN143">
            <v>195.52284259200096</v>
          </cell>
          <cell r="TJ143" t="str">
            <v>UTILS</v>
          </cell>
        </row>
        <row r="144">
          <cell r="A144" t="str">
            <v>XS2195190876 Corp</v>
          </cell>
          <cell r="B144" t="str">
            <v>SSELN 3.74 PERP nc-26</v>
          </cell>
          <cell r="C144" t="str">
            <v>XS2195190876</v>
          </cell>
          <cell r="D144">
            <v>263.83706277179721</v>
          </cell>
          <cell r="E144">
            <v>261.91549310731887</v>
          </cell>
          <cell r="F144">
            <v>260.22794137573243</v>
          </cell>
          <cell r="G144">
            <v>261.1993175368309</v>
          </cell>
          <cell r="H144">
            <v>265.17762239599227</v>
          </cell>
          <cell r="I144">
            <v>274.4858874163628</v>
          </cell>
          <cell r="J144">
            <v>274.74310540294647</v>
          </cell>
          <cell r="K144">
            <v>277.34252011442186</v>
          </cell>
          <cell r="L144">
            <v>281.4237121682167</v>
          </cell>
          <cell r="M144">
            <v>289.3187913093567</v>
          </cell>
          <cell r="N144">
            <v>290.08035828924181</v>
          </cell>
          <cell r="O144">
            <v>290.62606389999388</v>
          </cell>
          <cell r="P144">
            <v>290.76022073221208</v>
          </cell>
          <cell r="Q144">
            <v>288.10734502744674</v>
          </cell>
          <cell r="R144">
            <v>288.48459807443618</v>
          </cell>
          <cell r="S144">
            <v>287.6302308797836</v>
          </cell>
          <cell r="T144">
            <v>285.03283356428147</v>
          </cell>
          <cell r="U144">
            <v>285.66932199382785</v>
          </cell>
          <cell r="V144">
            <v>286.51360220861437</v>
          </cell>
          <cell r="W144">
            <v>285.98000097370146</v>
          </cell>
          <cell r="X144">
            <v>307.22822406148913</v>
          </cell>
          <cell r="Y144">
            <v>317.24963855838774</v>
          </cell>
          <cell r="Z144">
            <v>323.01939104175568</v>
          </cell>
          <cell r="AA144">
            <v>326.06061547136306</v>
          </cell>
          <cell r="AB144">
            <v>328.90615249156951</v>
          </cell>
          <cell r="AC144">
            <v>326.13324172639847</v>
          </cell>
          <cell r="AD144">
            <v>330.26486867952343</v>
          </cell>
          <cell r="AE144">
            <v>326.45703378009796</v>
          </cell>
          <cell r="AF144">
            <v>324.66659485387805</v>
          </cell>
          <cell r="AG144">
            <v>326.34204220962528</v>
          </cell>
          <cell r="AH144">
            <v>323.67605343103406</v>
          </cell>
          <cell r="AI144">
            <v>330.85092220973968</v>
          </cell>
          <cell r="AJ144">
            <v>333.46344999504089</v>
          </cell>
          <cell r="AK144">
            <v>337.3136502099037</v>
          </cell>
          <cell r="TJ144" t="str">
            <v>UTILS</v>
          </cell>
        </row>
        <row r="145">
          <cell r="A145" t="str">
            <v>XS1196713298 Corp</v>
          </cell>
          <cell r="B145" t="str">
            <v>SSELN 2 3/8 PERP nc-21</v>
          </cell>
          <cell r="C145" t="str">
            <v>XS1196713298</v>
          </cell>
          <cell r="D145">
            <v>148.41091007971761</v>
          </cell>
          <cell r="E145">
            <v>140.69476910865308</v>
          </cell>
          <cell r="F145">
            <v>143.01435141599177</v>
          </cell>
          <cell r="G145">
            <v>145.1967758129835</v>
          </cell>
          <cell r="H145">
            <v>146.94856471204758</v>
          </cell>
          <cell r="I145">
            <v>152.82719309008121</v>
          </cell>
          <cell r="J145">
            <v>179.07276264059544</v>
          </cell>
          <cell r="K145">
            <v>177.46619976425171</v>
          </cell>
          <cell r="L145">
            <v>182.2304201207161</v>
          </cell>
          <cell r="M145">
            <v>188.25427452147005</v>
          </cell>
          <cell r="N145">
            <v>188.55077765119077</v>
          </cell>
          <cell r="O145">
            <v>185.44052033126354</v>
          </cell>
          <cell r="P145">
            <v>188.10803998470308</v>
          </cell>
          <cell r="Q145">
            <v>186.05571389973164</v>
          </cell>
          <cell r="R145">
            <v>188.38840688967704</v>
          </cell>
          <cell r="S145">
            <v>182.337322609663</v>
          </cell>
          <cell r="T145">
            <v>185.34975406706332</v>
          </cell>
          <cell r="U145">
            <v>199.09580052316187</v>
          </cell>
          <cell r="V145">
            <v>204.10408127892018</v>
          </cell>
          <cell r="W145">
            <v>209.82538146567344</v>
          </cell>
          <cell r="X145">
            <v>211.27461615073682</v>
          </cell>
          <cell r="Y145">
            <v>243.38469488263132</v>
          </cell>
          <cell r="Z145">
            <v>254.98764898955824</v>
          </cell>
          <cell r="AA145">
            <v>270.09518940865991</v>
          </cell>
          <cell r="AB145">
            <v>282.09247250783443</v>
          </cell>
          <cell r="AC145">
            <v>283.15746334111691</v>
          </cell>
          <cell r="AD145">
            <v>281.80908006072048</v>
          </cell>
          <cell r="AE145">
            <v>281.12833307921886</v>
          </cell>
          <cell r="AF145">
            <v>278.55157968997952</v>
          </cell>
          <cell r="AG145">
            <v>277.54306564331051</v>
          </cell>
          <cell r="AH145">
            <v>269.07961576366426</v>
          </cell>
          <cell r="AI145">
            <v>267.79476886820794</v>
          </cell>
          <cell r="AJ145">
            <v>268.60460564768312</v>
          </cell>
          <cell r="AK145">
            <v>275.67126357269285</v>
          </cell>
          <cell r="AL145">
            <v>275.18818534433842</v>
          </cell>
          <cell r="AM145">
            <v>287.80469606816769</v>
          </cell>
          <cell r="AN145">
            <v>358.84341700148582</v>
          </cell>
          <cell r="AO145">
            <v>348.25704505360125</v>
          </cell>
          <cell r="AP145">
            <v>349.02654127120968</v>
          </cell>
          <cell r="AQ145">
            <v>345.11552379822729</v>
          </cell>
          <cell r="AR145">
            <v>338.33629237651826</v>
          </cell>
          <cell r="AS145">
            <v>342.17167129600051</v>
          </cell>
          <cell r="AT145">
            <v>339.25303164494039</v>
          </cell>
          <cell r="AU145">
            <v>321.41241815936564</v>
          </cell>
          <cell r="AV145">
            <v>334.01783522868152</v>
          </cell>
          <cell r="AW145">
            <v>349.86159090185168</v>
          </cell>
          <cell r="AX145">
            <v>342.31084623444082</v>
          </cell>
          <cell r="AY145">
            <v>359.22261828303334</v>
          </cell>
          <cell r="AZ145">
            <v>338.38772659289839</v>
          </cell>
          <cell r="BA145">
            <v>333.23220278632641</v>
          </cell>
          <cell r="BB145">
            <v>305.80062071692942</v>
          </cell>
          <cell r="BC145">
            <v>320.25060997760301</v>
          </cell>
          <cell r="BD145">
            <v>349.96849339079859</v>
          </cell>
          <cell r="BE145">
            <v>377.82566838788989</v>
          </cell>
          <cell r="BF145">
            <v>403.93105448591712</v>
          </cell>
          <cell r="BG145">
            <v>409.97205362546447</v>
          </cell>
          <cell r="BH145">
            <v>410.39865506720548</v>
          </cell>
          <cell r="BI145">
            <v>415.89707364964488</v>
          </cell>
          <cell r="BJ145">
            <v>426.92114069378374</v>
          </cell>
          <cell r="BK145">
            <v>438.82059793043135</v>
          </cell>
          <cell r="BL145">
            <v>457.10394908249378</v>
          </cell>
          <cell r="BM145">
            <v>455.80700001847742</v>
          </cell>
          <cell r="BN145">
            <v>454.65628549122806</v>
          </cell>
          <cell r="BO145">
            <v>466.77156473386287</v>
          </cell>
          <cell r="BP145">
            <v>483.74485613930227</v>
          </cell>
          <cell r="BQ145">
            <v>505.77181143260003</v>
          </cell>
          <cell r="BR145">
            <v>506.01990588808059</v>
          </cell>
          <cell r="BS145">
            <v>496.27160911297796</v>
          </cell>
          <cell r="BT145">
            <v>469.93023072803021</v>
          </cell>
          <cell r="BU145">
            <v>469.24645820438866</v>
          </cell>
          <cell r="BV145">
            <v>468.6000007004738</v>
          </cell>
          <cell r="BW145">
            <v>460.45120720338821</v>
          </cell>
          <cell r="BX145">
            <v>465.62488426280021</v>
          </cell>
          <cell r="BY145">
            <v>461.23179707551003</v>
          </cell>
          <cell r="BZ145">
            <v>438.31634090709684</v>
          </cell>
          <cell r="CA145">
            <v>471.41879746091365</v>
          </cell>
          <cell r="CB145">
            <v>396.38636090278629</v>
          </cell>
          <cell r="CC145">
            <v>374.84147532379632</v>
          </cell>
          <cell r="CD145">
            <v>377.75305537652969</v>
          </cell>
          <cell r="CE145">
            <v>378.8261143221855</v>
          </cell>
          <cell r="CF145">
            <v>397.08122708094118</v>
          </cell>
          <cell r="CG145">
            <v>412.32693392443656</v>
          </cell>
          <cell r="CH145">
            <v>418.85907940471168</v>
          </cell>
          <cell r="CI145">
            <v>423.2612432184219</v>
          </cell>
          <cell r="CJ145">
            <v>410.81012879824635</v>
          </cell>
          <cell r="CK145">
            <v>410.82021393871304</v>
          </cell>
          <cell r="CL145">
            <v>411.90739208102229</v>
          </cell>
          <cell r="CM145">
            <v>411.3204369058609</v>
          </cell>
          <cell r="CN145">
            <v>425.70184721136093</v>
          </cell>
          <cell r="CO145">
            <v>503.01352551496029</v>
          </cell>
          <cell r="CP145">
            <v>583.36587366926676</v>
          </cell>
          <cell r="CQ145">
            <v>617.28926065707208</v>
          </cell>
          <cell r="CR145">
            <v>625.55100772738456</v>
          </cell>
          <cell r="CS145">
            <v>626.69667968440046</v>
          </cell>
          <cell r="CT145">
            <v>624.83697978234295</v>
          </cell>
          <cell r="CU145">
            <v>623.57331168186658</v>
          </cell>
          <cell r="CV145">
            <v>622.21181771886347</v>
          </cell>
          <cell r="CW145">
            <v>619.63506432962413</v>
          </cell>
          <cell r="CX145">
            <v>613.84417667365074</v>
          </cell>
          <cell r="CY145">
            <v>614.33330598628527</v>
          </cell>
          <cell r="CZ145">
            <v>628.95474263489245</v>
          </cell>
          <cell r="DA145">
            <v>635.69867606496814</v>
          </cell>
          <cell r="DB145">
            <v>633.90755511808402</v>
          </cell>
          <cell r="DC145">
            <v>599.57471142733095</v>
          </cell>
          <cell r="DD145">
            <v>600.10922387206551</v>
          </cell>
          <cell r="DE145">
            <v>600.54288491213322</v>
          </cell>
          <cell r="DF145">
            <v>478.35636558794971</v>
          </cell>
          <cell r="DG145">
            <v>385.14445482456682</v>
          </cell>
          <cell r="DH145">
            <v>258.33692413854601</v>
          </cell>
          <cell r="DI145">
            <v>238.02343421053888</v>
          </cell>
          <cell r="DJ145">
            <v>198.0247586055994</v>
          </cell>
          <cell r="DK145">
            <v>194.77028377699853</v>
          </cell>
          <cell r="DL145">
            <v>203.23877622687817</v>
          </cell>
          <cell r="DM145">
            <v>150.8232756793499</v>
          </cell>
          <cell r="DN145">
            <v>136.87350938582421</v>
          </cell>
          <cell r="DO145">
            <v>126.66028763520717</v>
          </cell>
          <cell r="DP145">
            <v>135.05011598944662</v>
          </cell>
          <cell r="DQ145">
            <v>142.7561718200445</v>
          </cell>
          <cell r="DR145">
            <v>137.51996688973904</v>
          </cell>
          <cell r="DS145">
            <v>103.41908142971994</v>
          </cell>
          <cell r="DT145">
            <v>88.056386956810954</v>
          </cell>
          <cell r="DU145">
            <v>75.627459845662116</v>
          </cell>
          <cell r="DV145">
            <v>53.80019033360481</v>
          </cell>
          <cell r="DW145">
            <v>51.974779909133915</v>
          </cell>
          <cell r="DX145">
            <v>53.695304872751237</v>
          </cell>
          <cell r="DY145">
            <v>54.481945829153062</v>
          </cell>
          <cell r="DZ145">
            <v>55.802090716242795</v>
          </cell>
          <cell r="EA145">
            <v>56.606884925484657</v>
          </cell>
          <cell r="EB145">
            <v>57.042562993645667</v>
          </cell>
          <cell r="EC145">
            <v>55.743596901535994</v>
          </cell>
          <cell r="ED145">
            <v>57.271495682239532</v>
          </cell>
          <cell r="EE145">
            <v>57.989557683467865</v>
          </cell>
          <cell r="EF145">
            <v>58.628955589056012</v>
          </cell>
          <cell r="EG145">
            <v>55.533825979828833</v>
          </cell>
          <cell r="EH145">
            <v>55.069909518361086</v>
          </cell>
          <cell r="EI145">
            <v>57.12223560333252</v>
          </cell>
          <cell r="EJ145">
            <v>57.411679134726526</v>
          </cell>
          <cell r="EK145">
            <v>61.670633953809734</v>
          </cell>
          <cell r="EL145">
            <v>63.352835383653641</v>
          </cell>
          <cell r="EM145">
            <v>63.856083892941477</v>
          </cell>
          <cell r="EN145">
            <v>59.578975821018219</v>
          </cell>
          <cell r="EO145">
            <v>58.925458718776703</v>
          </cell>
          <cell r="EP145">
            <v>58.413133583068849</v>
          </cell>
          <cell r="EQ145">
            <v>55.134454417347904</v>
          </cell>
          <cell r="ER145">
            <v>54.317558039546014</v>
          </cell>
          <cell r="ES145">
            <v>53.300975880503657</v>
          </cell>
          <cell r="ET145">
            <v>51.693404490113259</v>
          </cell>
          <cell r="EU145">
            <v>50.70808626651764</v>
          </cell>
          <cell r="EV145">
            <v>56.522169745564462</v>
          </cell>
          <cell r="EW145">
            <v>62.280784952044492</v>
          </cell>
          <cell r="EX145">
            <v>65.365829420804971</v>
          </cell>
          <cell r="EY145">
            <v>64.444047582149508</v>
          </cell>
          <cell r="EZ145">
            <v>65.873111986279483</v>
          </cell>
          <cell r="FA145">
            <v>67.099465067029001</v>
          </cell>
          <cell r="FB145">
            <v>68.217907144784917</v>
          </cell>
          <cell r="FC145">
            <v>70.432603991270057</v>
          </cell>
          <cell r="FD145">
            <v>67.144848199129115</v>
          </cell>
          <cell r="FE145">
            <v>68.660644811272618</v>
          </cell>
          <cell r="FF145">
            <v>69.16893589079379</v>
          </cell>
          <cell r="FG145">
            <v>65.688553915739064</v>
          </cell>
          <cell r="FH145">
            <v>71.720476428866377</v>
          </cell>
          <cell r="FI145">
            <v>72.076481887340549</v>
          </cell>
          <cell r="FJ145">
            <v>72.835892964482312</v>
          </cell>
          <cell r="FK145">
            <v>73.575133760690676</v>
          </cell>
          <cell r="FL145">
            <v>76.64202497661114</v>
          </cell>
          <cell r="FM145">
            <v>77.617258059740067</v>
          </cell>
          <cell r="FN145">
            <v>80.2615818901062</v>
          </cell>
          <cell r="FO145">
            <v>81.812676493883131</v>
          </cell>
          <cell r="FP145">
            <v>85.769077098965653</v>
          </cell>
          <cell r="FQ145">
            <v>87.078128331542018</v>
          </cell>
          <cell r="FR145">
            <v>85.870937017679211</v>
          </cell>
          <cell r="FS145">
            <v>97.476916666746135</v>
          </cell>
          <cell r="FT145">
            <v>99.867094957351682</v>
          </cell>
          <cell r="FU145">
            <v>100.16561511516571</v>
          </cell>
          <cell r="FV145">
            <v>101.84075694668293</v>
          </cell>
          <cell r="FW145">
            <v>103.40496223306656</v>
          </cell>
          <cell r="FX145">
            <v>105.24953442442417</v>
          </cell>
          <cell r="FY145">
            <v>106.61304541552066</v>
          </cell>
          <cell r="FZ145">
            <v>106.83895256197452</v>
          </cell>
          <cell r="GA145">
            <v>105.65193152904511</v>
          </cell>
          <cell r="GB145">
            <v>108.46971977543831</v>
          </cell>
          <cell r="GC145">
            <v>113.0675353142023</v>
          </cell>
          <cell r="GD145">
            <v>115.81977014756202</v>
          </cell>
          <cell r="GE145">
            <v>115.91658749604225</v>
          </cell>
          <cell r="GF145">
            <v>120.13621026730537</v>
          </cell>
          <cell r="GG145">
            <v>123.93225713896751</v>
          </cell>
          <cell r="GH145">
            <v>123.4088383487463</v>
          </cell>
          <cell r="GI145">
            <v>122.30451546764374</v>
          </cell>
          <cell r="GJ145">
            <v>119.45949734199047</v>
          </cell>
          <cell r="GK145">
            <v>118.60932000064851</v>
          </cell>
          <cell r="GL145">
            <v>118.81203132402896</v>
          </cell>
          <cell r="GM145">
            <v>118.60226040232182</v>
          </cell>
          <cell r="GN145">
            <v>119.06516834974289</v>
          </cell>
          <cell r="GO145">
            <v>119.978882076025</v>
          </cell>
          <cell r="GP145">
            <v>123.57423465240002</v>
          </cell>
          <cell r="GQ145">
            <v>121.15480945444108</v>
          </cell>
          <cell r="GR145">
            <v>119.26888818717003</v>
          </cell>
          <cell r="GS145">
            <v>121.28188222432136</v>
          </cell>
          <cell r="GT145">
            <v>120.64046729063988</v>
          </cell>
          <cell r="GU145">
            <v>123.708367020607</v>
          </cell>
          <cell r="GV145">
            <v>125.13238885450363</v>
          </cell>
          <cell r="GW145">
            <v>124.92362644684314</v>
          </cell>
          <cell r="GX145">
            <v>123.50666421127319</v>
          </cell>
          <cell r="GY145">
            <v>118.28457847762108</v>
          </cell>
          <cell r="GZ145">
            <v>113.43665145528317</v>
          </cell>
          <cell r="HA145">
            <v>121.62275997209549</v>
          </cell>
          <cell r="HB145">
            <v>121.92228864395618</v>
          </cell>
          <cell r="HC145">
            <v>126.63810032618046</v>
          </cell>
          <cell r="HD145">
            <v>129.21182817327977</v>
          </cell>
          <cell r="HE145">
            <v>134.26044949090482</v>
          </cell>
          <cell r="HF145">
            <v>138.0000195759535</v>
          </cell>
          <cell r="HG145">
            <v>138.38930599796771</v>
          </cell>
          <cell r="HH145">
            <v>143.45103799819947</v>
          </cell>
          <cell r="HI145">
            <v>144.77824248361588</v>
          </cell>
          <cell r="HJ145">
            <v>148.33728855431082</v>
          </cell>
          <cell r="HK145">
            <v>149.42547521066663</v>
          </cell>
          <cell r="HL145">
            <v>150.6477942352295</v>
          </cell>
          <cell r="HM145">
            <v>153.03393846964835</v>
          </cell>
          <cell r="HN145">
            <v>149.94788548684119</v>
          </cell>
          <cell r="HO145">
            <v>136.9874714730978</v>
          </cell>
          <cell r="HP145">
            <v>131.91363730430604</v>
          </cell>
          <cell r="HQ145">
            <v>127.48020955514907</v>
          </cell>
          <cell r="HR145">
            <v>119.29410103833676</v>
          </cell>
          <cell r="HS145">
            <v>113.86224438297748</v>
          </cell>
          <cell r="HT145">
            <v>113.08770559513569</v>
          </cell>
          <cell r="HU145">
            <v>112.18508552336692</v>
          </cell>
          <cell r="HV145">
            <v>111.18363107502461</v>
          </cell>
          <cell r="HW145">
            <v>109.71019205284119</v>
          </cell>
          <cell r="HX145">
            <v>108.44854098045826</v>
          </cell>
          <cell r="HY145">
            <v>106.54850051653385</v>
          </cell>
          <cell r="HZ145">
            <v>104.35195692288876</v>
          </cell>
          <cell r="IA145">
            <v>107.23529858231544</v>
          </cell>
          <cell r="IB145">
            <v>106.29334646272659</v>
          </cell>
          <cell r="IC145">
            <v>100.64869334352016</v>
          </cell>
          <cell r="ID145">
            <v>99.001789905309678</v>
          </cell>
          <cell r="IE145">
            <v>99.563532229304315</v>
          </cell>
          <cell r="IF145">
            <v>97.205626388192186</v>
          </cell>
          <cell r="IG145">
            <v>120.17856785726548</v>
          </cell>
          <cell r="IH145">
            <v>116.88476098084449</v>
          </cell>
          <cell r="II145">
            <v>113.77147811877728</v>
          </cell>
          <cell r="IJ145">
            <v>112.70547877144814</v>
          </cell>
          <cell r="IK145">
            <v>113.86526992511749</v>
          </cell>
          <cell r="IL145">
            <v>117.77729591214657</v>
          </cell>
          <cell r="IM145">
            <v>119.74591533124446</v>
          </cell>
          <cell r="IN145">
            <v>112.8890283279419</v>
          </cell>
          <cell r="IO145">
            <v>110.83367670083045</v>
          </cell>
          <cell r="IP145">
            <v>111.40953822147846</v>
          </cell>
          <cell r="IQ145">
            <v>110.89317902958392</v>
          </cell>
          <cell r="IR145">
            <v>110.31328345274926</v>
          </cell>
          <cell r="IS145">
            <v>105.17994695520402</v>
          </cell>
          <cell r="IT145">
            <v>106.51925360918045</v>
          </cell>
          <cell r="IU145">
            <v>109.44999542880058</v>
          </cell>
          <cell r="IV145">
            <v>129.6757446347475</v>
          </cell>
          <cell r="IW145">
            <v>144.546284252882</v>
          </cell>
          <cell r="IX145">
            <v>147.39735346281529</v>
          </cell>
          <cell r="IY145">
            <v>158.8762603420019</v>
          </cell>
          <cell r="IZ145">
            <v>164.74379506552219</v>
          </cell>
          <cell r="JA145">
            <v>154.12716769623756</v>
          </cell>
          <cell r="JB145">
            <v>154.11708255577088</v>
          </cell>
          <cell r="JC145">
            <v>150.66998154425622</v>
          </cell>
          <cell r="JD145">
            <v>152.79794618272783</v>
          </cell>
          <cell r="JE145">
            <v>149.98520050656794</v>
          </cell>
          <cell r="JF145">
            <v>157.17590565931795</v>
          </cell>
          <cell r="JG145">
            <v>161.48932023692132</v>
          </cell>
          <cell r="JH145">
            <v>169.60987534070014</v>
          </cell>
          <cell r="JI145">
            <v>154.51242006206513</v>
          </cell>
          <cell r="JJ145">
            <v>144.14691269040108</v>
          </cell>
          <cell r="JK145">
            <v>143.74350707173349</v>
          </cell>
          <cell r="JL145">
            <v>149.28831730031968</v>
          </cell>
          <cell r="JM145">
            <v>127.73233806681633</v>
          </cell>
          <cell r="JN145">
            <v>127.63552071833611</v>
          </cell>
          <cell r="JO145">
            <v>124.81874098598958</v>
          </cell>
          <cell r="JP145">
            <v>146.64096792781353</v>
          </cell>
          <cell r="JQ145">
            <v>153.04805766630173</v>
          </cell>
          <cell r="JR145">
            <v>159.95637888598441</v>
          </cell>
          <cell r="JS145">
            <v>159.29277664327623</v>
          </cell>
          <cell r="JT145">
            <v>157.63578806459904</v>
          </cell>
          <cell r="JU145">
            <v>146.93646254348755</v>
          </cell>
          <cell r="JV145">
            <v>137.57140110611914</v>
          </cell>
          <cell r="JW145">
            <v>139.76895321381093</v>
          </cell>
          <cell r="JX145">
            <v>139.20821940386293</v>
          </cell>
          <cell r="JY145">
            <v>140.64434340631962</v>
          </cell>
          <cell r="JZ145">
            <v>160.66435574674605</v>
          </cell>
          <cell r="KA145">
            <v>158.43049713337422</v>
          </cell>
          <cell r="KB145">
            <v>145.93702512323858</v>
          </cell>
          <cell r="KC145">
            <v>141.41182259583474</v>
          </cell>
          <cell r="KD145">
            <v>139.72760413789749</v>
          </cell>
          <cell r="KE145">
            <v>152.05971390056612</v>
          </cell>
          <cell r="KF145">
            <v>155.62682808363436</v>
          </cell>
          <cell r="KG145">
            <v>158.23484540832044</v>
          </cell>
          <cell r="KH145">
            <v>165.84811794662477</v>
          </cell>
          <cell r="KI145">
            <v>169.61390939688681</v>
          </cell>
          <cell r="KJ145">
            <v>168.61749751877784</v>
          </cell>
          <cell r="KK145">
            <v>167.82077142190934</v>
          </cell>
          <cell r="KL145">
            <v>164.51385386288166</v>
          </cell>
          <cell r="KM145">
            <v>165.86627119946482</v>
          </cell>
          <cell r="KN145">
            <v>164.58444984614849</v>
          </cell>
          <cell r="KO145">
            <v>172.91275884354116</v>
          </cell>
          <cell r="KP145">
            <v>184.1859288572073</v>
          </cell>
          <cell r="KQ145">
            <v>201.79660114014149</v>
          </cell>
          <cell r="KR145">
            <v>202.3885988855362</v>
          </cell>
          <cell r="KS145">
            <v>203.16717172956467</v>
          </cell>
          <cell r="KT145">
            <v>209.4391205857992</v>
          </cell>
          <cell r="KU145">
            <v>209.47441857743263</v>
          </cell>
          <cell r="KV145">
            <v>244.62315013194083</v>
          </cell>
          <cell r="KW145">
            <v>267.03535779106619</v>
          </cell>
          <cell r="KX145">
            <v>270.15469173741343</v>
          </cell>
          <cell r="KY145">
            <v>277.12856637012959</v>
          </cell>
          <cell r="KZ145">
            <v>291.22860125660895</v>
          </cell>
          <cell r="LA145">
            <v>306.48842729675772</v>
          </cell>
          <cell r="LB145">
            <v>306.15965171754357</v>
          </cell>
          <cell r="LC145">
            <v>298.99617644405362</v>
          </cell>
          <cell r="LD145">
            <v>298.76522672736644</v>
          </cell>
          <cell r="LE145">
            <v>293.83056749701501</v>
          </cell>
          <cell r="LF145">
            <v>294.5274507032633</v>
          </cell>
          <cell r="LG145">
            <v>299.05769580090049</v>
          </cell>
          <cell r="LH145">
            <v>298.99617644405362</v>
          </cell>
          <cell r="LI145">
            <v>253.16728113532068</v>
          </cell>
          <cell r="LJ145">
            <v>222.62140768980979</v>
          </cell>
          <cell r="LK145">
            <v>218.28378877508641</v>
          </cell>
          <cell r="LL145">
            <v>209.08916621160509</v>
          </cell>
          <cell r="LM145">
            <v>206.97027819955349</v>
          </cell>
          <cell r="LN145">
            <v>199.1280729726553</v>
          </cell>
          <cell r="LO145">
            <v>195.30983879196643</v>
          </cell>
          <cell r="LP145">
            <v>194.7874285157919</v>
          </cell>
          <cell r="LQ145">
            <v>189.24564382934571</v>
          </cell>
          <cell r="LR145">
            <v>190.54662694954871</v>
          </cell>
          <cell r="LS145">
            <v>188.7091143565178</v>
          </cell>
          <cell r="LT145">
            <v>167.39921255040167</v>
          </cell>
          <cell r="LU145">
            <v>155.95762069094181</v>
          </cell>
          <cell r="LV145">
            <v>158.11281520867348</v>
          </cell>
          <cell r="LW145">
            <v>155.04289845061302</v>
          </cell>
          <cell r="LX145">
            <v>169.32648289358616</v>
          </cell>
          <cell r="LY145">
            <v>177.52771912109853</v>
          </cell>
          <cell r="LZ145">
            <v>183.77344661211967</v>
          </cell>
          <cell r="MA145">
            <v>185.65936787939074</v>
          </cell>
          <cell r="MB145">
            <v>186.84235485613345</v>
          </cell>
          <cell r="MC145">
            <v>189.19320109891891</v>
          </cell>
          <cell r="MD145">
            <v>190.86531738829612</v>
          </cell>
          <cell r="ME145">
            <v>190.74328718864919</v>
          </cell>
          <cell r="MF145">
            <v>191.60758372664452</v>
          </cell>
          <cell r="MG145">
            <v>191.33528493404387</v>
          </cell>
          <cell r="MH145">
            <v>197.89163475143908</v>
          </cell>
          <cell r="MI145">
            <v>202.00334651970863</v>
          </cell>
          <cell r="MJ145">
            <v>206.01118134117127</v>
          </cell>
          <cell r="MK145">
            <v>203.14800996267795</v>
          </cell>
          <cell r="ML145">
            <v>202.0598233063221</v>
          </cell>
          <cell r="MM145">
            <v>200.76388275635242</v>
          </cell>
          <cell r="MN145">
            <v>198.78517819678783</v>
          </cell>
          <cell r="MO145">
            <v>196.69251154994964</v>
          </cell>
          <cell r="MP145">
            <v>196.55131958341599</v>
          </cell>
          <cell r="MQ145">
            <v>197.00716793251036</v>
          </cell>
          <cell r="MR145">
            <v>196.67637532520294</v>
          </cell>
          <cell r="MS145">
            <v>207.73170630478859</v>
          </cell>
          <cell r="MT145">
            <v>210.68060137724876</v>
          </cell>
          <cell r="MU145">
            <v>208.79165456783772</v>
          </cell>
          <cell r="MV145">
            <v>210.27215318834783</v>
          </cell>
          <cell r="MW145">
            <v>203.60587533986569</v>
          </cell>
          <cell r="MX145">
            <v>195.0728379909992</v>
          </cell>
          <cell r="MY145">
            <v>185.19645993196966</v>
          </cell>
          <cell r="MZ145">
            <v>170.8190836826563</v>
          </cell>
          <cell r="NA145">
            <v>199.50122316992284</v>
          </cell>
          <cell r="NB145">
            <v>205.22756592690945</v>
          </cell>
          <cell r="NC145">
            <v>209.19203464436529</v>
          </cell>
          <cell r="ND145">
            <v>229.32701758611202</v>
          </cell>
          <cell r="NE145">
            <v>243.830458091259</v>
          </cell>
          <cell r="NF145">
            <v>250.14073048126698</v>
          </cell>
          <cell r="NG145">
            <v>252.61764097988606</v>
          </cell>
          <cell r="NH145">
            <v>247.96637419664859</v>
          </cell>
          <cell r="NI145">
            <v>244.41136218214035</v>
          </cell>
          <cell r="NJ145">
            <v>240.74137956631185</v>
          </cell>
          <cell r="NK145">
            <v>244.93175543022156</v>
          </cell>
          <cell r="NL145">
            <v>246.40620296645164</v>
          </cell>
          <cell r="NM145">
            <v>241.26580687057972</v>
          </cell>
          <cell r="NN145">
            <v>246.31543670225142</v>
          </cell>
          <cell r="NO145">
            <v>252.9675953540802</v>
          </cell>
          <cell r="NP145">
            <v>260.1441813101768</v>
          </cell>
          <cell r="NQ145">
            <v>262.67555156731606</v>
          </cell>
          <cell r="NR145">
            <v>258.97430501604083</v>
          </cell>
          <cell r="NS145">
            <v>260.89451576089857</v>
          </cell>
          <cell r="NT145">
            <v>262.24390755534171</v>
          </cell>
          <cell r="NU145">
            <v>265.03345740842821</v>
          </cell>
          <cell r="NV145">
            <v>265.1080874478817</v>
          </cell>
          <cell r="NW145">
            <v>261.60249262166025</v>
          </cell>
          <cell r="NX145">
            <v>257.36572511160375</v>
          </cell>
          <cell r="NY145">
            <v>262.34072490382192</v>
          </cell>
          <cell r="NZ145">
            <v>270.40177767884734</v>
          </cell>
          <cell r="OA145">
            <v>264.64618801450729</v>
          </cell>
          <cell r="OB145">
            <v>245.85152024078371</v>
          </cell>
          <cell r="OC145">
            <v>232.25372534954548</v>
          </cell>
          <cell r="OD145">
            <v>235.86723117876053</v>
          </cell>
          <cell r="OE145">
            <v>242.06253296744825</v>
          </cell>
          <cell r="OF145">
            <v>242.80177376365663</v>
          </cell>
          <cell r="OG145">
            <v>249.07170559179781</v>
          </cell>
          <cell r="OH145">
            <v>260.33579897904394</v>
          </cell>
          <cell r="OI145">
            <v>263.9856113139391</v>
          </cell>
          <cell r="OJ145">
            <v>261.73864201796056</v>
          </cell>
          <cell r="OK145">
            <v>259.25668894910808</v>
          </cell>
          <cell r="OL145">
            <v>261.80621245908736</v>
          </cell>
          <cell r="OM145">
            <v>260.52338259172438</v>
          </cell>
          <cell r="ON145">
            <v>257.907297154665</v>
          </cell>
          <cell r="OO145">
            <v>249.97130012142657</v>
          </cell>
          <cell r="OP145">
            <v>249.83817626726628</v>
          </cell>
          <cell r="OQ145">
            <v>257.16402230226993</v>
          </cell>
          <cell r="OR145">
            <v>261.19807848894595</v>
          </cell>
          <cell r="OS145">
            <v>314.16624473404886</v>
          </cell>
          <cell r="OT145">
            <v>319.22495119214057</v>
          </cell>
          <cell r="OU145">
            <v>316.85595169651509</v>
          </cell>
          <cell r="OV145">
            <v>354.67321141850948</v>
          </cell>
          <cell r="OW145">
            <v>374.70633444154265</v>
          </cell>
          <cell r="OX145">
            <v>390.53798794615267</v>
          </cell>
          <cell r="OY145">
            <v>397.9021575149298</v>
          </cell>
          <cell r="OZ145">
            <v>401.20100696158408</v>
          </cell>
          <cell r="PA145">
            <v>395.97690419983866</v>
          </cell>
          <cell r="PB145">
            <v>377.69153601968287</v>
          </cell>
          <cell r="PC145">
            <v>375.89335547447206</v>
          </cell>
          <cell r="PD145">
            <v>373.71698216176037</v>
          </cell>
          <cell r="PE145">
            <v>371.71205623698233</v>
          </cell>
          <cell r="PF145">
            <v>367.32905419015884</v>
          </cell>
          <cell r="PG145">
            <v>365.8394789432287</v>
          </cell>
          <cell r="PH145">
            <v>364.49916377520566</v>
          </cell>
          <cell r="PI145">
            <v>356.05790120458607</v>
          </cell>
          <cell r="PJ145">
            <v>355.7109723725319</v>
          </cell>
          <cell r="PK145">
            <v>350.0290042335987</v>
          </cell>
          <cell r="PL145">
            <v>358.59733957409856</v>
          </cell>
          <cell r="PM145">
            <v>359.35372510910031</v>
          </cell>
          <cell r="PN145">
            <v>372.07209575164319</v>
          </cell>
          <cell r="PO145">
            <v>388.32026555752753</v>
          </cell>
          <cell r="PP145">
            <v>393.72287530553342</v>
          </cell>
          <cell r="PQ145">
            <v>393.75615626907353</v>
          </cell>
          <cell r="PR145">
            <v>391.85813283324245</v>
          </cell>
          <cell r="PS145">
            <v>378.86242082786561</v>
          </cell>
          <cell r="PT145">
            <v>359.08546037268638</v>
          </cell>
          <cell r="PU145">
            <v>346.61820972776411</v>
          </cell>
          <cell r="PV145">
            <v>346.36204715991016</v>
          </cell>
          <cell r="PW145">
            <v>336.46852436208724</v>
          </cell>
          <cell r="PX145">
            <v>318.00464919567105</v>
          </cell>
          <cell r="PY145">
            <v>306.44001862251758</v>
          </cell>
          <cell r="PZ145">
            <v>299.54480808544162</v>
          </cell>
          <cell r="QA145">
            <v>302.60463970303539</v>
          </cell>
          <cell r="QB145">
            <v>303.8229246714115</v>
          </cell>
          <cell r="QC145">
            <v>305.07146506118772</v>
          </cell>
          <cell r="QD145">
            <v>303.12402443706986</v>
          </cell>
          <cell r="QE145">
            <v>267.84922862672806</v>
          </cell>
          <cell r="QF145">
            <v>239.64512479758264</v>
          </cell>
          <cell r="QG145">
            <v>214.48169081914423</v>
          </cell>
          <cell r="QH145">
            <v>202.76880868113039</v>
          </cell>
          <cell r="QI145">
            <v>196.66629018473625</v>
          </cell>
          <cell r="QJ145">
            <v>194.37494627070427</v>
          </cell>
          <cell r="QK145">
            <v>192.50112717199326</v>
          </cell>
          <cell r="QL145">
            <v>188.16048271512986</v>
          </cell>
          <cell r="QM145">
            <v>190.70294662678242</v>
          </cell>
          <cell r="QN145">
            <v>192.3074924750328</v>
          </cell>
          <cell r="QO145">
            <v>194.2438394446373</v>
          </cell>
          <cell r="QP145">
            <v>194.8943310047388</v>
          </cell>
          <cell r="QQ145">
            <v>198.13367812263968</v>
          </cell>
          <cell r="QR145">
            <v>199.34490349268913</v>
          </cell>
          <cell r="QS145">
            <v>201.30848034155369</v>
          </cell>
          <cell r="QT145">
            <v>201.35487198770048</v>
          </cell>
          <cell r="QU145">
            <v>201.83795021605491</v>
          </cell>
          <cell r="QV145">
            <v>198.45438558948041</v>
          </cell>
          <cell r="QW145">
            <v>194.68456008303164</v>
          </cell>
          <cell r="QX145">
            <v>186.31288498163224</v>
          </cell>
          <cell r="QY145">
            <v>181.39436197602748</v>
          </cell>
          <cell r="QZ145">
            <v>184.13550315487385</v>
          </cell>
          <cell r="RA145">
            <v>183.86723841845989</v>
          </cell>
          <cell r="RB145">
            <v>183.04832501256465</v>
          </cell>
          <cell r="RC145">
            <v>183.73512307834625</v>
          </cell>
          <cell r="RD145">
            <v>182.67214927315712</v>
          </cell>
          <cell r="RE145">
            <v>183.01403553497789</v>
          </cell>
          <cell r="RF145">
            <v>182.90612453198432</v>
          </cell>
          <cell r="RG145">
            <v>175.97158194708823</v>
          </cell>
          <cell r="RH145">
            <v>177.07187077200413</v>
          </cell>
          <cell r="RI145">
            <v>177.22617342114447</v>
          </cell>
          <cell r="RJ145">
            <v>175.16376219570637</v>
          </cell>
          <cell r="RK145">
            <v>174.81985890579222</v>
          </cell>
          <cell r="RL145">
            <v>177.20802016830444</v>
          </cell>
          <cell r="RM145">
            <v>180.52401435375214</v>
          </cell>
          <cell r="RN145">
            <v>178.5795992717743</v>
          </cell>
          <cell r="RO145">
            <v>178.30528345108033</v>
          </cell>
          <cell r="RP145">
            <v>175.73054708993436</v>
          </cell>
          <cell r="RQ145">
            <v>176.14101230692864</v>
          </cell>
          <cell r="RR145">
            <v>176.1157994557619</v>
          </cell>
          <cell r="RS145">
            <v>169.58970505976674</v>
          </cell>
          <cell r="RT145">
            <v>166.89596404111384</v>
          </cell>
          <cell r="RU145">
            <v>165.69986638176439</v>
          </cell>
          <cell r="RV145">
            <v>163.51945901286604</v>
          </cell>
          <cell r="RW145">
            <v>167.07749656951427</v>
          </cell>
          <cell r="RX145">
            <v>168.07189141952992</v>
          </cell>
          <cell r="RY145">
            <v>174.63025826501848</v>
          </cell>
          <cell r="RZ145">
            <v>175.74567480063439</v>
          </cell>
          <cell r="SA145">
            <v>187.86196255731585</v>
          </cell>
          <cell r="SB145">
            <v>168.47428852415084</v>
          </cell>
          <cell r="SC145">
            <v>169.29320193004608</v>
          </cell>
          <cell r="SD145">
            <v>170.26036690080167</v>
          </cell>
          <cell r="SE145">
            <v>173.37364976286887</v>
          </cell>
          <cell r="SF145">
            <v>171.95467049920558</v>
          </cell>
          <cell r="SG145">
            <v>172.22596077775955</v>
          </cell>
          <cell r="SH145">
            <v>168.970477435112</v>
          </cell>
          <cell r="SI145">
            <v>166.19302975058554</v>
          </cell>
          <cell r="SJ145">
            <v>162.97183588552474</v>
          </cell>
          <cell r="SK145">
            <v>161.50848200380804</v>
          </cell>
          <cell r="SL145">
            <v>160.15707318127156</v>
          </cell>
          <cell r="SM145">
            <v>160.93867156744005</v>
          </cell>
          <cell r="SN145">
            <v>161.19584264934065</v>
          </cell>
          <cell r="SO145">
            <v>161.11011895537376</v>
          </cell>
          <cell r="SP145">
            <v>161.82112135827543</v>
          </cell>
          <cell r="SQ145">
            <v>161.43082642221452</v>
          </cell>
          <cell r="SR145">
            <v>165.68272164297102</v>
          </cell>
          <cell r="TJ145" t="str">
            <v>UTILS</v>
          </cell>
        </row>
        <row r="146">
          <cell r="A146" t="str">
            <v>XS2195190520 Corp</v>
          </cell>
          <cell r="B146" t="str">
            <v>SSELN 3 1/8 PERP nc-27</v>
          </cell>
          <cell r="C146" t="str">
            <v>XS2195190520</v>
          </cell>
          <cell r="D146">
            <v>278.21287808990473</v>
          </cell>
          <cell r="E146">
            <v>274.87439554166792</v>
          </cell>
          <cell r="F146">
            <v>273.26564489173887</v>
          </cell>
          <cell r="G146">
            <v>276.75210450410844</v>
          </cell>
          <cell r="H146">
            <v>278.13888955783847</v>
          </cell>
          <cell r="I146">
            <v>283.32108633756638</v>
          </cell>
          <cell r="J146">
            <v>282.91514925622943</v>
          </cell>
          <cell r="K146">
            <v>285.66572292804716</v>
          </cell>
          <cell r="L146">
            <v>285.90668557977676</v>
          </cell>
          <cell r="M146">
            <v>293.83245711612699</v>
          </cell>
          <cell r="N146">
            <v>292.43667345714573</v>
          </cell>
          <cell r="O146">
            <v>290.41498681068418</v>
          </cell>
          <cell r="P146">
            <v>289.6940985455513</v>
          </cell>
          <cell r="Q146">
            <v>281.95929740953443</v>
          </cell>
          <cell r="R146">
            <v>281.13242557144162</v>
          </cell>
          <cell r="S146">
            <v>277.25202701807024</v>
          </cell>
          <cell r="T146">
            <v>275.32032642412184</v>
          </cell>
          <cell r="U146">
            <v>274.02352742290492</v>
          </cell>
          <cell r="V146">
            <v>275.5962836518288</v>
          </cell>
          <cell r="W146">
            <v>273.01368394470211</v>
          </cell>
          <cell r="X146">
            <v>292.01573870038982</v>
          </cell>
          <cell r="Y146">
            <v>306.90543085622784</v>
          </cell>
          <cell r="Z146">
            <v>320.19737065744403</v>
          </cell>
          <cell r="AA146">
            <v>324.09876595640185</v>
          </cell>
          <cell r="AB146">
            <v>329.827877966404</v>
          </cell>
          <cell r="AC146">
            <v>329.75188974428175</v>
          </cell>
          <cell r="AD146">
            <v>334.40316881418227</v>
          </cell>
          <cell r="AE146">
            <v>333.48731076860429</v>
          </cell>
          <cell r="AF146">
            <v>331.61160149621963</v>
          </cell>
          <cell r="AG146">
            <v>329.70689671802518</v>
          </cell>
          <cell r="AH146">
            <v>331.3726385345459</v>
          </cell>
          <cell r="AI146">
            <v>333.23834935665133</v>
          </cell>
          <cell r="AJ146">
            <v>333.35033199977875</v>
          </cell>
          <cell r="AK146">
            <v>332.6474409451485</v>
          </cell>
          <cell r="TJ146" t="str">
            <v>UTILS</v>
          </cell>
        </row>
        <row r="147">
          <cell r="A147" t="str">
            <v>XS1572343744 Corp</v>
          </cell>
          <cell r="B147" t="str">
            <v>SSELN 4 3/4 09/16/77 nc-22</v>
          </cell>
          <cell r="C147" t="str">
            <v>XS1572343744</v>
          </cell>
          <cell r="D147">
            <v>287.24287020719055</v>
          </cell>
          <cell r="E147">
            <v>285.92014744651317</v>
          </cell>
          <cell r="F147">
            <v>286.02231789231303</v>
          </cell>
          <cell r="G147">
            <v>288.97207753717902</v>
          </cell>
          <cell r="H147">
            <v>291.19675659894943</v>
          </cell>
          <cell r="I147">
            <v>294.94740070605275</v>
          </cell>
          <cell r="J147">
            <v>295.64831193637849</v>
          </cell>
          <cell r="K147">
            <v>307.99885120177265</v>
          </cell>
          <cell r="L147">
            <v>313.49628034996988</v>
          </cell>
          <cell r="M147">
            <v>316.55919651007656</v>
          </cell>
          <cell r="N147">
            <v>317.10190834045409</v>
          </cell>
          <cell r="O147">
            <v>321.37988378071782</v>
          </cell>
          <cell r="P147">
            <v>321.97313153052329</v>
          </cell>
          <cell r="Q147">
            <v>313.63470482492443</v>
          </cell>
          <cell r="R147">
            <v>315.09255623972416</v>
          </cell>
          <cell r="S147">
            <v>317.12497908627989</v>
          </cell>
          <cell r="T147">
            <v>323.59137955915929</v>
          </cell>
          <cell r="U147">
            <v>324.15716213536263</v>
          </cell>
          <cell r="V147">
            <v>335.21134520673752</v>
          </cell>
          <cell r="W147">
            <v>337.48985600876807</v>
          </cell>
          <cell r="X147">
            <v>349.25154195213315</v>
          </cell>
          <cell r="Y147">
            <v>363.95969171953197</v>
          </cell>
          <cell r="Z147">
            <v>367.75098428356648</v>
          </cell>
          <cell r="AA147">
            <v>367.25221673095223</v>
          </cell>
          <cell r="AB147">
            <v>373.12427084708213</v>
          </cell>
          <cell r="AC147">
            <v>376.82657624864578</v>
          </cell>
          <cell r="AD147">
            <v>381.46489476656916</v>
          </cell>
          <cell r="AE147">
            <v>381.7164757567644</v>
          </cell>
          <cell r="AF147">
            <v>382.9447183202505</v>
          </cell>
          <cell r="AG147">
            <v>380.70136294043067</v>
          </cell>
          <cell r="AH147">
            <v>381.43523237907885</v>
          </cell>
          <cell r="AI147">
            <v>390.56905051219462</v>
          </cell>
          <cell r="AJ147">
            <v>398.18569245553022</v>
          </cell>
          <cell r="AK147">
            <v>408.09512709116939</v>
          </cell>
          <cell r="AL147">
            <v>412.95975863957403</v>
          </cell>
          <cell r="AM147">
            <v>429.71131732296942</v>
          </cell>
          <cell r="AN147">
            <v>429.37294638419149</v>
          </cell>
          <cell r="AO147">
            <v>429.07632250928879</v>
          </cell>
          <cell r="AP147">
            <v>429.84315015625953</v>
          </cell>
          <cell r="AQ147">
            <v>431.49215917932986</v>
          </cell>
          <cell r="AR147">
            <v>430.20129602003101</v>
          </cell>
          <cell r="AS147">
            <v>430.97471530866619</v>
          </cell>
          <cell r="AT147">
            <v>426.65059837675096</v>
          </cell>
          <cell r="AU147">
            <v>432.15242195272441</v>
          </cell>
          <cell r="AV147">
            <v>439.8580510585308</v>
          </cell>
          <cell r="AW147">
            <v>435.90086884593967</v>
          </cell>
          <cell r="AX147">
            <v>436.58420236516002</v>
          </cell>
          <cell r="AY147">
            <v>428.04912501657009</v>
          </cell>
          <cell r="AZ147">
            <v>430.5880056643486</v>
          </cell>
          <cell r="BA147">
            <v>433.47075028562546</v>
          </cell>
          <cell r="BB147">
            <v>446.01134855234619</v>
          </cell>
          <cell r="BC147">
            <v>471.49573383426667</v>
          </cell>
          <cell r="BD147">
            <v>482.9871624693871</v>
          </cell>
          <cell r="BE147">
            <v>490.05010651290416</v>
          </cell>
          <cell r="BF147">
            <v>491.15420649170875</v>
          </cell>
          <cell r="BG147">
            <v>491.67384757626058</v>
          </cell>
          <cell r="BH147">
            <v>491.09268450284003</v>
          </cell>
          <cell r="BI147">
            <v>490.53898660302161</v>
          </cell>
          <cell r="BJ147">
            <v>510.73687527000902</v>
          </cell>
          <cell r="BK147">
            <v>522.12723206627368</v>
          </cell>
          <cell r="BL147">
            <v>524.07176635730264</v>
          </cell>
          <cell r="BM147">
            <v>529.32200894308096</v>
          </cell>
          <cell r="BN147">
            <v>537.19133048355582</v>
          </cell>
          <cell r="BO147">
            <v>542.98758072054386</v>
          </cell>
          <cell r="BP147">
            <v>542.46354520821569</v>
          </cell>
          <cell r="BQ147">
            <v>541.70221059596543</v>
          </cell>
          <cell r="BR147">
            <v>538.28664160680773</v>
          </cell>
          <cell r="BS147">
            <v>530.39315071356293</v>
          </cell>
          <cell r="BT147">
            <v>530.98200403559201</v>
          </cell>
          <cell r="BU147">
            <v>533.62525234305861</v>
          </cell>
          <cell r="BV147">
            <v>531.22479617023464</v>
          </cell>
          <cell r="BW147">
            <v>524.2991779947281</v>
          </cell>
          <cell r="BX147">
            <v>521.84269286775589</v>
          </cell>
          <cell r="BY147">
            <v>525.03963907504078</v>
          </cell>
          <cell r="BZ147">
            <v>515.68390233922003</v>
          </cell>
          <cell r="CA147">
            <v>512.45949095833305</v>
          </cell>
          <cell r="CB147">
            <v>514.89620116031165</v>
          </cell>
          <cell r="CC147">
            <v>512.26284031534192</v>
          </cell>
          <cell r="CD147">
            <v>512.20571275424959</v>
          </cell>
          <cell r="CE147">
            <v>518.60949263131613</v>
          </cell>
          <cell r="CF147">
            <v>528.15858418929577</v>
          </cell>
          <cell r="CG147">
            <v>530.81281856620308</v>
          </cell>
          <cell r="CH147">
            <v>531.346741541028</v>
          </cell>
          <cell r="CI147">
            <v>525.94708841085435</v>
          </cell>
          <cell r="CJ147">
            <v>522.66994389665126</v>
          </cell>
          <cell r="CK147">
            <v>519.1335281436443</v>
          </cell>
          <cell r="CL147">
            <v>499.50691508758069</v>
          </cell>
          <cell r="CM147">
            <v>494.48188692533967</v>
          </cell>
          <cell r="CN147">
            <v>542.64811117482191</v>
          </cell>
          <cell r="CO147">
            <v>539.66319610774519</v>
          </cell>
          <cell r="CP147">
            <v>577.51240254533298</v>
          </cell>
          <cell r="CQ147">
            <v>587.96125319051737</v>
          </cell>
          <cell r="CR147">
            <v>602.61337400376794</v>
          </cell>
          <cell r="CS147">
            <v>603.72516423118122</v>
          </cell>
          <cell r="CT147">
            <v>601.14453651952738</v>
          </cell>
          <cell r="CU147">
            <v>598.44745647180071</v>
          </cell>
          <cell r="CV147">
            <v>597.39279380547998</v>
          </cell>
          <cell r="CW147">
            <v>586.96152087140081</v>
          </cell>
          <cell r="CX147">
            <v>585.02247961509227</v>
          </cell>
          <cell r="CY147">
            <v>586.09801581335068</v>
          </cell>
          <cell r="CZ147">
            <v>581.86398465085028</v>
          </cell>
          <cell r="DA147">
            <v>584.95656319844716</v>
          </cell>
          <cell r="DB147">
            <v>590.60560010492804</v>
          </cell>
          <cell r="DC147">
            <v>552.73552013540268</v>
          </cell>
          <cell r="DD147">
            <v>536.35748781299594</v>
          </cell>
          <cell r="DE147">
            <v>542.49540480959411</v>
          </cell>
          <cell r="DF147">
            <v>475.99562787723539</v>
          </cell>
          <cell r="DG147">
            <v>432.96868691217901</v>
          </cell>
          <cell r="DH147">
            <v>359.08077828085425</v>
          </cell>
          <cell r="DI147">
            <v>355.78935187637808</v>
          </cell>
          <cell r="DJ147">
            <v>332.56260386455062</v>
          </cell>
          <cell r="DK147">
            <v>322.7157898247242</v>
          </cell>
          <cell r="DL147">
            <v>324.93717306566236</v>
          </cell>
          <cell r="DM147">
            <v>273.49160708808898</v>
          </cell>
          <cell r="DN147">
            <v>266.5055655306578</v>
          </cell>
          <cell r="DO147">
            <v>264.93565620756152</v>
          </cell>
          <cell r="DP147">
            <v>250.44393200814724</v>
          </cell>
          <cell r="DQ147">
            <v>251.66997735774515</v>
          </cell>
          <cell r="DR147">
            <v>235.81048751294614</v>
          </cell>
          <cell r="DS147">
            <v>198.30844086968898</v>
          </cell>
          <cell r="DT147">
            <v>177.65353171396256</v>
          </cell>
          <cell r="DU147">
            <v>170.85315473008157</v>
          </cell>
          <cell r="DV147">
            <v>160.06593314611914</v>
          </cell>
          <cell r="DW147">
            <v>146.23996475481988</v>
          </cell>
          <cell r="DX147">
            <v>141.38961509668829</v>
          </cell>
          <cell r="DY147">
            <v>139.47913762092588</v>
          </cell>
          <cell r="DZ147">
            <v>143.3978685904741</v>
          </cell>
          <cell r="EA147">
            <v>142.34320592415332</v>
          </cell>
          <cell r="EB147">
            <v>139.67798547780515</v>
          </cell>
          <cell r="EC147">
            <v>139.88891801106931</v>
          </cell>
          <cell r="ED147">
            <v>144.45033404290677</v>
          </cell>
          <cell r="EE147">
            <v>148.10100491809845</v>
          </cell>
          <cell r="EF147">
            <v>139.32972707653045</v>
          </cell>
          <cell r="EG147">
            <v>135.06383631265163</v>
          </cell>
          <cell r="EH147">
            <v>136.92267926204204</v>
          </cell>
          <cell r="EI147">
            <v>138.5782799267769</v>
          </cell>
          <cell r="EJ147">
            <v>151.08042695045472</v>
          </cell>
          <cell r="EK147">
            <v>152.86236741375922</v>
          </cell>
          <cell r="EL147">
            <v>153.46440401911735</v>
          </cell>
          <cell r="EM147">
            <v>145.02380686771869</v>
          </cell>
          <cell r="EN147">
            <v>143.29459953773022</v>
          </cell>
          <cell r="EO147">
            <v>148.34929008746147</v>
          </cell>
          <cell r="EP147">
            <v>144.07241325414179</v>
          </cell>
          <cell r="EQ147">
            <v>144.05044111526013</v>
          </cell>
          <cell r="ER147">
            <v>146.76070444631577</v>
          </cell>
          <cell r="ES147">
            <v>150.59044825339319</v>
          </cell>
          <cell r="ET147">
            <v>160.00660837113858</v>
          </cell>
          <cell r="EU147">
            <v>172.68453250586987</v>
          </cell>
          <cell r="EV147">
            <v>177.45578246402741</v>
          </cell>
          <cell r="EW147">
            <v>183.76508214390276</v>
          </cell>
          <cell r="EX147">
            <v>182.30613212215903</v>
          </cell>
          <cell r="EY147">
            <v>192.72422177290915</v>
          </cell>
          <cell r="EZ147">
            <v>190.83461782908438</v>
          </cell>
          <cell r="FA147">
            <v>194.78301118612291</v>
          </cell>
          <cell r="FB147">
            <v>197.71409451293945</v>
          </cell>
          <cell r="FC147">
            <v>200.1189451135397</v>
          </cell>
          <cell r="FD147">
            <v>200.7857995285988</v>
          </cell>
          <cell r="FE147">
            <v>195.09281834435461</v>
          </cell>
          <cell r="FF147">
            <v>192.79782843816281</v>
          </cell>
          <cell r="FG147">
            <v>192.5473460549116</v>
          </cell>
          <cell r="FH147">
            <v>192.18150994253156</v>
          </cell>
          <cell r="FI147">
            <v>186.41711930692196</v>
          </cell>
          <cell r="FJ147">
            <v>190.01285983490945</v>
          </cell>
          <cell r="FK147">
            <v>192.17272108697892</v>
          </cell>
          <cell r="FL147">
            <v>196.1837350398302</v>
          </cell>
          <cell r="FM147">
            <v>199.37079378461837</v>
          </cell>
          <cell r="FN147">
            <v>198.12277629613877</v>
          </cell>
          <cell r="FO147">
            <v>202.90611093068122</v>
          </cell>
          <cell r="FP147">
            <v>201.80091234493256</v>
          </cell>
          <cell r="FQ147">
            <v>214.9325611475706</v>
          </cell>
          <cell r="FR147">
            <v>223.09850656294824</v>
          </cell>
          <cell r="FS147">
            <v>225.50445577049257</v>
          </cell>
          <cell r="FT147">
            <v>227.2018034991026</v>
          </cell>
          <cell r="FU147">
            <v>230.61956970214842</v>
          </cell>
          <cell r="FV147">
            <v>237.54738509154319</v>
          </cell>
          <cell r="FW147">
            <v>247.85451544094087</v>
          </cell>
          <cell r="FX147">
            <v>250.78669737470148</v>
          </cell>
          <cell r="FY147">
            <v>254.72959769701959</v>
          </cell>
          <cell r="FZ147">
            <v>246.3318462164402</v>
          </cell>
          <cell r="GA147">
            <v>248.5510322434902</v>
          </cell>
          <cell r="GB147">
            <v>250.62520215392112</v>
          </cell>
          <cell r="GC147">
            <v>255.62276514256001</v>
          </cell>
          <cell r="GD147">
            <v>254.63731471371651</v>
          </cell>
          <cell r="GE147">
            <v>262.00017845296861</v>
          </cell>
          <cell r="GF147">
            <v>264.08533443284034</v>
          </cell>
          <cell r="GG147">
            <v>265.26194246995448</v>
          </cell>
          <cell r="GH147">
            <v>260.91695200610161</v>
          </cell>
          <cell r="GI147">
            <v>256.7334567630291</v>
          </cell>
          <cell r="GJ147">
            <v>255.53158076620102</v>
          </cell>
          <cell r="GK147">
            <v>254.56700386929512</v>
          </cell>
          <cell r="GL147">
            <v>249.40025541126727</v>
          </cell>
          <cell r="GM147">
            <v>244.40818545734882</v>
          </cell>
          <cell r="GN147">
            <v>245.79462742078306</v>
          </cell>
          <cell r="GO147">
            <v>244.01048974359037</v>
          </cell>
          <cell r="GP147">
            <v>250.60432862198351</v>
          </cell>
          <cell r="GQ147">
            <v>251.03278533017635</v>
          </cell>
          <cell r="GR147">
            <v>257.42448053085803</v>
          </cell>
          <cell r="GS147">
            <v>265.6266799753904</v>
          </cell>
          <cell r="GT147">
            <v>270.8318796764612</v>
          </cell>
          <cell r="GU147">
            <v>259.52062258017065</v>
          </cell>
          <cell r="GV147">
            <v>259.83811998701094</v>
          </cell>
          <cell r="GW147">
            <v>264.61486297988893</v>
          </cell>
          <cell r="GX147">
            <v>274.27820966005322</v>
          </cell>
          <cell r="GY147">
            <v>270.16722247529032</v>
          </cell>
          <cell r="GZ147">
            <v>267.1757157665491</v>
          </cell>
          <cell r="HA147">
            <v>283.65042550003528</v>
          </cell>
          <cell r="HB147">
            <v>295.42859054756161</v>
          </cell>
          <cell r="HC147">
            <v>302.27181320226197</v>
          </cell>
          <cell r="HD147">
            <v>304.79860917365551</v>
          </cell>
          <cell r="HE147">
            <v>313.12275398898123</v>
          </cell>
          <cell r="HF147">
            <v>311.83189082968238</v>
          </cell>
          <cell r="HG147">
            <v>315.04421753418444</v>
          </cell>
          <cell r="HH147">
            <v>332.02648367583754</v>
          </cell>
          <cell r="HI147">
            <v>343.08286396110054</v>
          </cell>
          <cell r="HJ147">
            <v>339.9716090954542</v>
          </cell>
          <cell r="HK147">
            <v>338.42147469735147</v>
          </cell>
          <cell r="HL147">
            <v>340.77249355769158</v>
          </cell>
          <cell r="HM147">
            <v>335.60135067188736</v>
          </cell>
          <cell r="HN147">
            <v>325.07669614756105</v>
          </cell>
          <cell r="HO147">
            <v>315.57154886734486</v>
          </cell>
          <cell r="HP147">
            <v>308.98100580978394</v>
          </cell>
          <cell r="HQ147">
            <v>309.32926421105861</v>
          </cell>
          <cell r="HR147">
            <v>309.57315495264527</v>
          </cell>
          <cell r="HS147">
            <v>310.08840160942077</v>
          </cell>
          <cell r="HT147">
            <v>312.25265728926661</v>
          </cell>
          <cell r="HU147">
            <v>307.24410823118683</v>
          </cell>
          <cell r="HV147">
            <v>298.67497406733037</v>
          </cell>
          <cell r="HW147">
            <v>303.22979845750331</v>
          </cell>
          <cell r="HX147">
            <v>303.39678671300413</v>
          </cell>
          <cell r="HY147">
            <v>298.51897188127043</v>
          </cell>
          <cell r="HZ147">
            <v>294.60573394644263</v>
          </cell>
          <cell r="IA147">
            <v>290.81114556157587</v>
          </cell>
          <cell r="IB147">
            <v>296.23716525840763</v>
          </cell>
          <cell r="IC147">
            <v>310.76074905920029</v>
          </cell>
          <cell r="ID147">
            <v>313.19306483340262</v>
          </cell>
          <cell r="IE147">
            <v>320.87782040727137</v>
          </cell>
          <cell r="IF147">
            <v>329.7303951627016</v>
          </cell>
          <cell r="IG147">
            <v>325.65236618626119</v>
          </cell>
          <cell r="IH147">
            <v>340.65274540078639</v>
          </cell>
          <cell r="II147">
            <v>343.21249958050248</v>
          </cell>
          <cell r="IJ147">
            <v>330.79055086374285</v>
          </cell>
          <cell r="IK147">
            <v>331.80566368007658</v>
          </cell>
          <cell r="IL147">
            <v>341.03615922427178</v>
          </cell>
          <cell r="IM147">
            <v>342.61925183069707</v>
          </cell>
          <cell r="IN147">
            <v>335.92324250650404</v>
          </cell>
          <cell r="IO147">
            <v>336.70105622291567</v>
          </cell>
          <cell r="IP147">
            <v>332.63291470897195</v>
          </cell>
          <cell r="IQ147">
            <v>343.77169051504137</v>
          </cell>
          <cell r="IR147">
            <v>356.78249255383014</v>
          </cell>
          <cell r="IS147">
            <v>356.33096509981158</v>
          </cell>
          <cell r="IT147">
            <v>363.90366276538373</v>
          </cell>
          <cell r="IU147">
            <v>366.10307386744023</v>
          </cell>
          <cell r="IV147">
            <v>358.71933659625051</v>
          </cell>
          <cell r="IW147">
            <v>353.57675749099258</v>
          </cell>
          <cell r="IX147">
            <v>361.79763325357436</v>
          </cell>
          <cell r="IY147">
            <v>359.82783100283149</v>
          </cell>
          <cell r="IZ147">
            <v>357.92174795484544</v>
          </cell>
          <cell r="JA147">
            <v>377.79444896638392</v>
          </cell>
          <cell r="JB147">
            <v>371.5609531656504</v>
          </cell>
          <cell r="JC147">
            <v>373.90977481210228</v>
          </cell>
          <cell r="JD147">
            <v>349.09773697996138</v>
          </cell>
          <cell r="JE147">
            <v>327.0882454621792</v>
          </cell>
          <cell r="JF147">
            <v>321.45349044597151</v>
          </cell>
          <cell r="JG147">
            <v>320.33840439772609</v>
          </cell>
          <cell r="JH147">
            <v>317.63692992222309</v>
          </cell>
          <cell r="JI147">
            <v>311.41551879787443</v>
          </cell>
          <cell r="JJ147">
            <v>312.4284344003201</v>
          </cell>
          <cell r="JK147">
            <v>323.81769258964061</v>
          </cell>
          <cell r="JL147">
            <v>326.88610178446771</v>
          </cell>
          <cell r="JM147">
            <v>328.15719001877306</v>
          </cell>
          <cell r="JN147">
            <v>328.27803678262234</v>
          </cell>
          <cell r="JO147">
            <v>325.04154072535039</v>
          </cell>
          <cell r="JP147">
            <v>319.43315227580069</v>
          </cell>
          <cell r="JQ147">
            <v>313.65008532214165</v>
          </cell>
          <cell r="JR147">
            <v>315.99341393387317</v>
          </cell>
          <cell r="JS147">
            <v>312.63167668497567</v>
          </cell>
          <cell r="JT147">
            <v>315.7209594117403</v>
          </cell>
          <cell r="JU147">
            <v>323.83636890769003</v>
          </cell>
          <cell r="JV147">
            <v>320.62623941707614</v>
          </cell>
          <cell r="JW147">
            <v>304.69534012091157</v>
          </cell>
          <cell r="JX147">
            <v>296.80404644155499</v>
          </cell>
          <cell r="JY147">
            <v>306.05541551768778</v>
          </cell>
          <cell r="JZ147">
            <v>305.54785910952091</v>
          </cell>
          <cell r="KA147">
            <v>296.01195083487033</v>
          </cell>
          <cell r="KB147">
            <v>304.45474520015716</v>
          </cell>
          <cell r="KC147">
            <v>309.81265126645565</v>
          </cell>
          <cell r="KD147">
            <v>306.52781650364398</v>
          </cell>
          <cell r="KE147">
            <v>304.94472389721869</v>
          </cell>
          <cell r="KF147">
            <v>300.05262717521191</v>
          </cell>
          <cell r="KG147">
            <v>294.64638240337371</v>
          </cell>
          <cell r="KH147">
            <v>304.82607434725765</v>
          </cell>
          <cell r="KI147">
            <v>296.40085769307615</v>
          </cell>
          <cell r="KJ147">
            <v>312.06259828794003</v>
          </cell>
          <cell r="KK147">
            <v>362.79297114491465</v>
          </cell>
          <cell r="KL147">
            <v>379.99605728232859</v>
          </cell>
          <cell r="KM147">
            <v>383.11500239658358</v>
          </cell>
          <cell r="KN147">
            <v>386.30645556914806</v>
          </cell>
          <cell r="KO147">
            <v>392.46854191851617</v>
          </cell>
          <cell r="KP147">
            <v>412.08966193985935</v>
          </cell>
          <cell r="KQ147">
            <v>446.03002487039566</v>
          </cell>
          <cell r="KR147">
            <v>451.47801670610903</v>
          </cell>
          <cell r="KS147">
            <v>456.93040296959879</v>
          </cell>
          <cell r="KT147">
            <v>458.24433687472339</v>
          </cell>
          <cell r="KU147">
            <v>463.57477776741985</v>
          </cell>
          <cell r="KV147">
            <v>449.00615108191965</v>
          </cell>
          <cell r="KW147">
            <v>426.46053937542439</v>
          </cell>
          <cell r="KX147">
            <v>418.36929923224449</v>
          </cell>
          <cell r="KY147">
            <v>408.41372310495376</v>
          </cell>
          <cell r="KZ147">
            <v>399.22607323157786</v>
          </cell>
          <cell r="LA147">
            <v>402.2911866055727</v>
          </cell>
          <cell r="LB147">
            <v>374.14817251896858</v>
          </cell>
          <cell r="LC147">
            <v>359.60591240012644</v>
          </cell>
          <cell r="LD147">
            <v>359.21151250720027</v>
          </cell>
          <cell r="LE147">
            <v>358.01952397286891</v>
          </cell>
          <cell r="LF147">
            <v>358.01732675898074</v>
          </cell>
          <cell r="LG147">
            <v>364.71113886928561</v>
          </cell>
          <cell r="LH147">
            <v>356.46719236087796</v>
          </cell>
          <cell r="LI147">
            <v>355.52129178202154</v>
          </cell>
          <cell r="LJ147">
            <v>343.00156704723832</v>
          </cell>
          <cell r="LK147">
            <v>345.75577465605733</v>
          </cell>
          <cell r="LL147">
            <v>325.63808429598811</v>
          </cell>
          <cell r="LM147">
            <v>302.03671131622792</v>
          </cell>
          <cell r="LN147">
            <v>284.06789613878732</v>
          </cell>
          <cell r="LO147">
            <v>281.1357142050266</v>
          </cell>
          <cell r="LP147">
            <v>282.6353126837015</v>
          </cell>
          <cell r="LQ147">
            <v>308.01752751982212</v>
          </cell>
          <cell r="LR147">
            <v>302.5497607591152</v>
          </cell>
          <cell r="LS147">
            <v>312.42294136559963</v>
          </cell>
          <cell r="LT147">
            <v>314.6113663982153</v>
          </cell>
          <cell r="LU147">
            <v>312.08896485459803</v>
          </cell>
          <cell r="LV147">
            <v>316.12524676716328</v>
          </cell>
          <cell r="LW147">
            <v>316.62950735449789</v>
          </cell>
          <cell r="LX147">
            <v>321.08325990581511</v>
          </cell>
          <cell r="LY147">
            <v>320.33730579078195</v>
          </cell>
          <cell r="LZ147">
            <v>318.67950791215901</v>
          </cell>
          <cell r="MA147">
            <v>315.06728828001025</v>
          </cell>
          <cell r="MB147">
            <v>318.77618532323834</v>
          </cell>
          <cell r="MC147">
            <v>329.05694910597799</v>
          </cell>
          <cell r="MD147">
            <v>341.86670607399941</v>
          </cell>
          <cell r="ME147">
            <v>350.48637615728381</v>
          </cell>
          <cell r="MF147">
            <v>351.41579763197899</v>
          </cell>
          <cell r="MG147">
            <v>350.84781784188749</v>
          </cell>
          <cell r="MH147">
            <v>350.08977905046936</v>
          </cell>
          <cell r="MI147">
            <v>349.02303170776372</v>
          </cell>
          <cell r="MJ147">
            <v>347.88377630674836</v>
          </cell>
          <cell r="MK147">
            <v>351.31033136534694</v>
          </cell>
          <cell r="ML147">
            <v>345.84586042547221</v>
          </cell>
          <cell r="MM147">
            <v>363.25987909615037</v>
          </cell>
          <cell r="MN147">
            <v>374.58102365493772</v>
          </cell>
          <cell r="MO147">
            <v>377.15176390409471</v>
          </cell>
          <cell r="MP147">
            <v>377.30337166237831</v>
          </cell>
          <cell r="MQ147">
            <v>380.28828672945497</v>
          </cell>
          <cell r="MR147">
            <v>364.38375399994851</v>
          </cell>
          <cell r="MS147">
            <v>344.64618164253233</v>
          </cell>
          <cell r="MT147">
            <v>330.51370191383364</v>
          </cell>
          <cell r="MU147">
            <v>327.49143421065804</v>
          </cell>
          <cell r="MV147">
            <v>332.66916873812676</v>
          </cell>
          <cell r="MW147">
            <v>335.39151674556734</v>
          </cell>
          <cell r="MX147">
            <v>332.78012803947928</v>
          </cell>
          <cell r="MY147">
            <v>345.97769325876232</v>
          </cell>
          <cell r="MZ147">
            <v>357.09449692595007</v>
          </cell>
          <cell r="NA147">
            <v>366.1184543646574</v>
          </cell>
          <cell r="NB147">
            <v>366.42936012983324</v>
          </cell>
          <cell r="NC147">
            <v>353.80087330758573</v>
          </cell>
          <cell r="ND147">
            <v>342.27319064331056</v>
          </cell>
          <cell r="NE147">
            <v>338.14023131966593</v>
          </cell>
          <cell r="NF147">
            <v>344.31989538013937</v>
          </cell>
          <cell r="NG147">
            <v>343.84309996640684</v>
          </cell>
          <cell r="NH147">
            <v>347.06311691951748</v>
          </cell>
          <cell r="NI147">
            <v>351.80250727629664</v>
          </cell>
          <cell r="NJ147">
            <v>355.25213308072091</v>
          </cell>
          <cell r="NK147">
            <v>362.21290667843817</v>
          </cell>
          <cell r="NL147">
            <v>362.59851771581174</v>
          </cell>
          <cell r="NM147">
            <v>359.94757915973662</v>
          </cell>
          <cell r="NN147">
            <v>361.43289574813844</v>
          </cell>
          <cell r="NO147">
            <v>357.67236417853832</v>
          </cell>
          <cell r="NP147">
            <v>373.06934049987791</v>
          </cell>
          <cell r="NQ147">
            <v>377.52199444425105</v>
          </cell>
          <cell r="NR147">
            <v>377.68678548586365</v>
          </cell>
          <cell r="NS147">
            <v>390.83161757183075</v>
          </cell>
          <cell r="NT147">
            <v>404.93553351998327</v>
          </cell>
          <cell r="NU147">
            <v>411.90619458019734</v>
          </cell>
          <cell r="NV147">
            <v>393.13869215440747</v>
          </cell>
          <cell r="NW147">
            <v>387.70058778119085</v>
          </cell>
          <cell r="NX147">
            <v>387.90163285195825</v>
          </cell>
          <cell r="NY147">
            <v>392.84756131422517</v>
          </cell>
          <cell r="NZ147">
            <v>398.60865612900261</v>
          </cell>
          <cell r="OA147">
            <v>411.93585696768758</v>
          </cell>
          <cell r="OB147">
            <v>415.88205311083789</v>
          </cell>
          <cell r="OC147">
            <v>416.49177996480461</v>
          </cell>
          <cell r="OD147">
            <v>416.63789468836785</v>
          </cell>
          <cell r="OE147">
            <v>416.70930413973332</v>
          </cell>
          <cell r="OF147">
            <v>424.97522278702263</v>
          </cell>
          <cell r="OG147">
            <v>422.34405915594101</v>
          </cell>
          <cell r="OH147">
            <v>424.75989582598208</v>
          </cell>
          <cell r="OI147">
            <v>428.46549704837798</v>
          </cell>
          <cell r="OJ147">
            <v>457.78621777904033</v>
          </cell>
          <cell r="OK147">
            <v>458.72882253706456</v>
          </cell>
          <cell r="OL147">
            <v>485.72049654626846</v>
          </cell>
          <cell r="OM147">
            <v>485.34697018527982</v>
          </cell>
          <cell r="ON147">
            <v>488.05064187467099</v>
          </cell>
          <cell r="OO147">
            <v>494.85761050021648</v>
          </cell>
          <cell r="OP147">
            <v>502.86096208786967</v>
          </cell>
          <cell r="OQ147">
            <v>518.03711841344841</v>
          </cell>
          <cell r="OR147">
            <v>528.80895950019362</v>
          </cell>
          <cell r="OS147">
            <v>534.56565988719456</v>
          </cell>
          <cell r="OT147">
            <v>538.77002866220471</v>
          </cell>
          <cell r="OU147">
            <v>511.73111455440522</v>
          </cell>
          <cell r="OV147">
            <v>509.68880424535274</v>
          </cell>
          <cell r="OW147">
            <v>506.29081296730044</v>
          </cell>
          <cell r="OX147">
            <v>504.22982634019849</v>
          </cell>
          <cell r="OY147">
            <v>498.6609877406359</v>
          </cell>
          <cell r="OZ147">
            <v>493.84030046999453</v>
          </cell>
          <cell r="PA147">
            <v>488.3208991829157</v>
          </cell>
          <cell r="PB147">
            <v>489.91607646572589</v>
          </cell>
          <cell r="PC147">
            <v>479.7440747704506</v>
          </cell>
          <cell r="PD147">
            <v>477.02721979773048</v>
          </cell>
          <cell r="PE147">
            <v>463.84393646872047</v>
          </cell>
          <cell r="PF147">
            <v>461.91917710268496</v>
          </cell>
          <cell r="PG147">
            <v>458.94964253282546</v>
          </cell>
          <cell r="PH147">
            <v>466.58386218726633</v>
          </cell>
          <cell r="PI147">
            <v>478.63558036386968</v>
          </cell>
          <cell r="PJ147">
            <v>477.96433152103424</v>
          </cell>
          <cell r="PK147">
            <v>468.07686902427673</v>
          </cell>
          <cell r="PL147">
            <v>464.63822928929329</v>
          </cell>
          <cell r="PM147">
            <v>438.52763804924484</v>
          </cell>
          <cell r="PN147">
            <v>429.53554021191599</v>
          </cell>
          <cell r="PO147">
            <v>424.64564070379737</v>
          </cell>
          <cell r="PP147">
            <v>417.65740193247797</v>
          </cell>
          <cell r="PQ147">
            <v>399.93028028273579</v>
          </cell>
          <cell r="PR147">
            <v>388.97277462244034</v>
          </cell>
          <cell r="PS147">
            <v>384.59702316415309</v>
          </cell>
          <cell r="PT147">
            <v>375.88946452534202</v>
          </cell>
          <cell r="PU147">
            <v>370.27228722023966</v>
          </cell>
          <cell r="PV147">
            <v>359.98163597500326</v>
          </cell>
          <cell r="PW147">
            <v>351.71132289993761</v>
          </cell>
          <cell r="PX147">
            <v>336.44508080494404</v>
          </cell>
          <cell r="PY147">
            <v>318.07527409291271</v>
          </cell>
          <cell r="PZ147">
            <v>301.27208088314535</v>
          </cell>
          <cell r="QA147">
            <v>295.47583064615725</v>
          </cell>
          <cell r="QB147">
            <v>286.46176066994667</v>
          </cell>
          <cell r="QC147">
            <v>281.4630990743637</v>
          </cell>
          <cell r="QD147">
            <v>285.8948794867992</v>
          </cell>
          <cell r="QE147">
            <v>285.71360934102535</v>
          </cell>
          <cell r="QF147">
            <v>287.51532472932337</v>
          </cell>
          <cell r="QG147">
            <v>289.96521821463108</v>
          </cell>
          <cell r="QH147">
            <v>295.99547173070908</v>
          </cell>
          <cell r="QI147">
            <v>294.56288827562332</v>
          </cell>
          <cell r="QJ147">
            <v>298.82768043255805</v>
          </cell>
          <cell r="QK147">
            <v>298.03009179115293</v>
          </cell>
          <cell r="QL147">
            <v>298.92545645058158</v>
          </cell>
          <cell r="QM147">
            <v>292.50959189713001</v>
          </cell>
          <cell r="QN147">
            <v>292.19429170417789</v>
          </cell>
          <cell r="QO147">
            <v>289.54225454115863</v>
          </cell>
          <cell r="QP147">
            <v>283.24503953766822</v>
          </cell>
          <cell r="QQ147">
            <v>282.09040363943581</v>
          </cell>
          <cell r="QR147">
            <v>281.46749350214003</v>
          </cell>
          <cell r="QS147">
            <v>283.28678660154344</v>
          </cell>
          <cell r="QT147">
            <v>283.99648668742179</v>
          </cell>
          <cell r="QU147">
            <v>285.26098328006265</v>
          </cell>
          <cell r="QV147">
            <v>287.8273291014433</v>
          </cell>
          <cell r="QW147">
            <v>283.69107395696642</v>
          </cell>
          <cell r="QX147">
            <v>276.88080951058862</v>
          </cell>
          <cell r="QY147">
            <v>275.7228777915239</v>
          </cell>
          <cell r="QZ147">
            <v>270.89669748616217</v>
          </cell>
          <cell r="RA147">
            <v>271.06808016943933</v>
          </cell>
          <cell r="RB147">
            <v>275.35045003747939</v>
          </cell>
          <cell r="RC147">
            <v>279.18788409316539</v>
          </cell>
          <cell r="RD147">
            <v>278.80337166273591</v>
          </cell>
          <cell r="RE147">
            <v>278.05412172687056</v>
          </cell>
          <cell r="RF147">
            <v>274.27820966005322</v>
          </cell>
          <cell r="RG147">
            <v>276.24581469690798</v>
          </cell>
          <cell r="RH147">
            <v>277.15436263966558</v>
          </cell>
          <cell r="RI147">
            <v>273.80361146020891</v>
          </cell>
          <cell r="RJ147">
            <v>269.08399602842331</v>
          </cell>
          <cell r="RK147">
            <v>269.30371741724014</v>
          </cell>
          <cell r="RL147">
            <v>266.79340055000785</v>
          </cell>
          <cell r="RM147">
            <v>269.81237243235108</v>
          </cell>
          <cell r="RN147">
            <v>271.61738364148141</v>
          </cell>
          <cell r="RO147">
            <v>274.50012826275827</v>
          </cell>
          <cell r="RP147">
            <v>279.36366120421883</v>
          </cell>
          <cell r="RQ147">
            <v>285.05444517457482</v>
          </cell>
          <cell r="RR147">
            <v>269.17298319089412</v>
          </cell>
          <cell r="RS147">
            <v>272.58855218005181</v>
          </cell>
          <cell r="RT147">
            <v>273.90907772684096</v>
          </cell>
          <cell r="RU147">
            <v>279.44605672502519</v>
          </cell>
          <cell r="RV147">
            <v>277.16095428133008</v>
          </cell>
          <cell r="RW147">
            <v>276.64900344538688</v>
          </cell>
          <cell r="RX147">
            <v>277.31366064655782</v>
          </cell>
          <cell r="RY147">
            <v>273.20157485485078</v>
          </cell>
          <cell r="RZ147">
            <v>271.5185090165138</v>
          </cell>
          <cell r="SA147">
            <v>271.54267836928364</v>
          </cell>
          <cell r="SB147">
            <v>274.03431891846657</v>
          </cell>
          <cell r="SC147">
            <v>274.51880458080768</v>
          </cell>
          <cell r="SD147">
            <v>273.66738419914248</v>
          </cell>
          <cell r="SE147">
            <v>272.98954371464254</v>
          </cell>
          <cell r="SF147">
            <v>271.62177806925774</v>
          </cell>
          <cell r="SG147">
            <v>272.67424352169036</v>
          </cell>
          <cell r="TJ147" t="str">
            <v>UTILS</v>
          </cell>
        </row>
        <row r="148">
          <cell r="A148" t="str">
            <v>XS1757377400 Corp</v>
          </cell>
          <cell r="B148" t="str">
            <v>ALLRNV 1 5/8 PERP nc-25</v>
          </cell>
          <cell r="C148" t="str">
            <v>XS1757377400</v>
          </cell>
          <cell r="D148">
            <v>118.37314105474948</v>
          </cell>
          <cell r="E148">
            <v>116.380598228693</v>
          </cell>
          <cell r="F148">
            <v>115.24450830042362</v>
          </cell>
          <cell r="G148">
            <v>118.01508183121682</v>
          </cell>
          <cell r="H148">
            <v>120.46267975115776</v>
          </cell>
          <cell r="I148">
            <v>125.81499442684651</v>
          </cell>
          <cell r="J148">
            <v>126.29584629476069</v>
          </cell>
          <cell r="K148">
            <v>128.70732873106002</v>
          </cell>
          <cell r="L148">
            <v>127.99430589687825</v>
          </cell>
          <cell r="M148">
            <v>131.54084639048577</v>
          </cell>
          <cell r="N148">
            <v>131.40257568168639</v>
          </cell>
          <cell r="O148">
            <v>132.44579722344875</v>
          </cell>
          <cell r="P148">
            <v>132.33538703060148</v>
          </cell>
          <cell r="Q148">
            <v>129.40900098466875</v>
          </cell>
          <cell r="R148">
            <v>130.06114343214034</v>
          </cell>
          <cell r="S148">
            <v>129.89398033642769</v>
          </cell>
          <cell r="T148">
            <v>127.89731002652645</v>
          </cell>
          <cell r="U148">
            <v>131.49853968107701</v>
          </cell>
          <cell r="V148">
            <v>132.56343051302431</v>
          </cell>
          <cell r="W148">
            <v>132.00002896821499</v>
          </cell>
          <cell r="X148">
            <v>138.20570092880726</v>
          </cell>
          <cell r="Y148">
            <v>139.07144066524506</v>
          </cell>
          <cell r="Z148">
            <v>143.45689225029946</v>
          </cell>
          <cell r="AA148">
            <v>142.7325188355446</v>
          </cell>
          <cell r="AB148">
            <v>143.3351314768791</v>
          </cell>
          <cell r="AC148">
            <v>144.30405830943585</v>
          </cell>
          <cell r="AD148">
            <v>147.92489351224899</v>
          </cell>
          <cell r="AE148">
            <v>145.59080139803885</v>
          </cell>
          <cell r="AF148">
            <v>144.31437701904773</v>
          </cell>
          <cell r="AG148">
            <v>143.64985212004183</v>
          </cell>
          <cell r="AH148">
            <v>144.69616927468778</v>
          </cell>
          <cell r="AI148">
            <v>148.56774912106991</v>
          </cell>
          <cell r="AJ148">
            <v>148.27676151001452</v>
          </cell>
          <cell r="AK148">
            <v>147.66383015906811</v>
          </cell>
          <cell r="AL148">
            <v>150.46123233485221</v>
          </cell>
          <cell r="AM148">
            <v>150.71507259130479</v>
          </cell>
          <cell r="AN148">
            <v>149.26735763275624</v>
          </cell>
          <cell r="AO148">
            <v>148.32732318711282</v>
          </cell>
          <cell r="AP148">
            <v>146.67839339113235</v>
          </cell>
          <cell r="AQ148">
            <v>146.00974100828171</v>
          </cell>
          <cell r="AR148">
            <v>149.03621853744983</v>
          </cell>
          <cell r="AS148">
            <v>147.16853209769724</v>
          </cell>
          <cell r="AT148">
            <v>145.28949507737158</v>
          </cell>
          <cell r="AU148">
            <v>140.33238697981832</v>
          </cell>
          <cell r="AV148">
            <v>136.54851616513727</v>
          </cell>
          <cell r="AW148">
            <v>150.41479814159871</v>
          </cell>
          <cell r="AX148">
            <v>146.68252087497709</v>
          </cell>
          <cell r="AY148">
            <v>149.19719040739537</v>
          </cell>
          <cell r="AZ148">
            <v>143.03485702717302</v>
          </cell>
          <cell r="BA148">
            <v>138.83411034417151</v>
          </cell>
          <cell r="BB148">
            <v>138.52970841062069</v>
          </cell>
          <cell r="BC148">
            <v>143.48578463721276</v>
          </cell>
          <cell r="BD148">
            <v>152.29693077480792</v>
          </cell>
          <cell r="BE148">
            <v>157.82466351389883</v>
          </cell>
          <cell r="BF148">
            <v>165.02299533915519</v>
          </cell>
          <cell r="BG148">
            <v>166.78027158606051</v>
          </cell>
          <cell r="BH148">
            <v>167.14658577728272</v>
          </cell>
          <cell r="BI148">
            <v>165.67513778662681</v>
          </cell>
          <cell r="BJ148">
            <v>164.57722708392143</v>
          </cell>
          <cell r="BK148">
            <v>169.27843118309977</v>
          </cell>
          <cell r="BL148">
            <v>174.80925953507423</v>
          </cell>
          <cell r="BM148">
            <v>178.91094660580157</v>
          </cell>
          <cell r="BN148">
            <v>180.92928620588779</v>
          </cell>
          <cell r="BO148">
            <v>180.27095253264903</v>
          </cell>
          <cell r="BP148">
            <v>184.74411314940454</v>
          </cell>
          <cell r="BQ148">
            <v>193.85553373670578</v>
          </cell>
          <cell r="BR148">
            <v>198.58563022279739</v>
          </cell>
          <cell r="BS148">
            <v>199.88991511774063</v>
          </cell>
          <cell r="BT148">
            <v>198.44013641726971</v>
          </cell>
          <cell r="BU148">
            <v>198.33385370826721</v>
          </cell>
          <cell r="BV148">
            <v>197.86744803380967</v>
          </cell>
          <cell r="BW148">
            <v>195.7459213376045</v>
          </cell>
          <cell r="BX148">
            <v>198.71358222198486</v>
          </cell>
          <cell r="BY148">
            <v>198.60833138394355</v>
          </cell>
          <cell r="BZ148">
            <v>202.43863639187813</v>
          </cell>
          <cell r="CA148">
            <v>201.62449020349979</v>
          </cell>
          <cell r="CB148">
            <v>195.80370611143113</v>
          </cell>
          <cell r="CC148">
            <v>211.86993697714806</v>
          </cell>
          <cell r="CD148">
            <v>188.85715080070494</v>
          </cell>
          <cell r="CE148">
            <v>184.91024437415601</v>
          </cell>
          <cell r="CF148">
            <v>192.30669542396066</v>
          </cell>
          <cell r="CG148">
            <v>191.53279220306871</v>
          </cell>
          <cell r="CH148">
            <v>202.77296258330344</v>
          </cell>
          <cell r="CI148">
            <v>212.50660136020184</v>
          </cell>
          <cell r="CJ148">
            <v>211.59958678531646</v>
          </cell>
          <cell r="CK148">
            <v>214.26181386518479</v>
          </cell>
          <cell r="CL148">
            <v>216.59487410843371</v>
          </cell>
          <cell r="CM148">
            <v>214.36912844514845</v>
          </cell>
          <cell r="CN148">
            <v>219.24368686580658</v>
          </cell>
          <cell r="CO148">
            <v>235.04885437834261</v>
          </cell>
          <cell r="CP148">
            <v>241.46296427309514</v>
          </cell>
          <cell r="CQ148">
            <v>248.49206926071645</v>
          </cell>
          <cell r="CR148">
            <v>261.14693472874166</v>
          </cell>
          <cell r="CS148">
            <v>269.19965570986272</v>
          </cell>
          <cell r="CT148">
            <v>267.67867791306975</v>
          </cell>
          <cell r="CU148">
            <v>268.86017016363144</v>
          </cell>
          <cell r="CV148">
            <v>270.67729492628575</v>
          </cell>
          <cell r="CW148">
            <v>273.19918755543233</v>
          </cell>
          <cell r="CX148">
            <v>272.10849994945528</v>
          </cell>
          <cell r="CY148">
            <v>272.20652769076821</v>
          </cell>
          <cell r="CZ148">
            <v>269.16869958102706</v>
          </cell>
          <cell r="DA148">
            <v>278.43902829635141</v>
          </cell>
          <cell r="DB148">
            <v>286.25338708543774</v>
          </cell>
          <cell r="DC148">
            <v>270.69793234550951</v>
          </cell>
          <cell r="DD148">
            <v>276.02960960197453</v>
          </cell>
          <cell r="DE148">
            <v>278.53292855381966</v>
          </cell>
          <cell r="DF148">
            <v>261.13971163201336</v>
          </cell>
          <cell r="DG148">
            <v>233.94372057890891</v>
          </cell>
          <cell r="DH148">
            <v>188.73642189824582</v>
          </cell>
          <cell r="DI148">
            <v>185.28687727499008</v>
          </cell>
          <cell r="DJ148">
            <v>158.72755060493944</v>
          </cell>
          <cell r="DK148">
            <v>157.51613409650327</v>
          </cell>
          <cell r="DL148">
            <v>165.23349701523782</v>
          </cell>
          <cell r="DM148">
            <v>132.02685761320592</v>
          </cell>
          <cell r="DN148">
            <v>120.6133329114914</v>
          </cell>
          <cell r="DO148">
            <v>117.44136157679557</v>
          </cell>
          <cell r="DP148">
            <v>118.13684260463715</v>
          </cell>
          <cell r="DQ148">
            <v>128.81567518198491</v>
          </cell>
          <cell r="DR148">
            <v>124.37759817790985</v>
          </cell>
          <cell r="DS148">
            <v>109.65589517462254</v>
          </cell>
          <cell r="DT148">
            <v>100.21530775070191</v>
          </cell>
          <cell r="DU148">
            <v>95.846366101026533</v>
          </cell>
          <cell r="DV148">
            <v>93.521560825467105</v>
          </cell>
          <cell r="DW148">
            <v>88.398321503162393</v>
          </cell>
          <cell r="DX148">
            <v>90.404278651714321</v>
          </cell>
          <cell r="DY148">
            <v>90.053442524909983</v>
          </cell>
          <cell r="DZ148">
            <v>91.672448063015935</v>
          </cell>
          <cell r="EA148">
            <v>90.872748068094253</v>
          </cell>
          <cell r="EB148">
            <v>91.931447674274438</v>
          </cell>
          <cell r="EC148">
            <v>91.054357357263569</v>
          </cell>
          <cell r="ED148">
            <v>91.129683937430386</v>
          </cell>
          <cell r="EE148">
            <v>91.552751031517971</v>
          </cell>
          <cell r="EF148">
            <v>92.352451026439667</v>
          </cell>
          <cell r="EG148">
            <v>90.440394135355959</v>
          </cell>
          <cell r="EH148">
            <v>89.210403949618339</v>
          </cell>
          <cell r="EI148">
            <v>90.356812587499618</v>
          </cell>
          <cell r="EJ148">
            <v>93.898193726301201</v>
          </cell>
          <cell r="EK148">
            <v>97.699606347322472</v>
          </cell>
          <cell r="EL148">
            <v>97.124854221940041</v>
          </cell>
          <cell r="EM148">
            <v>95.511008038640028</v>
          </cell>
          <cell r="EN148">
            <v>91.658001869559286</v>
          </cell>
          <cell r="EO148">
            <v>90.795357746005052</v>
          </cell>
          <cell r="EP148">
            <v>92.826079797625539</v>
          </cell>
          <cell r="EQ148">
            <v>85.061250814676285</v>
          </cell>
          <cell r="ER148">
            <v>83.672352500915522</v>
          </cell>
          <cell r="ES148">
            <v>79.046474981904041</v>
          </cell>
          <cell r="ET148">
            <v>78.463467888832099</v>
          </cell>
          <cell r="EU148">
            <v>76.08087783944606</v>
          </cell>
          <cell r="EV148">
            <v>75.58351603615283</v>
          </cell>
          <cell r="EW148">
            <v>76.378056676268585</v>
          </cell>
          <cell r="EX148">
            <v>76.455446998357772</v>
          </cell>
          <cell r="EY148">
            <v>73.892279530763631</v>
          </cell>
          <cell r="EZ148">
            <v>74.251370625257493</v>
          </cell>
          <cell r="FA148">
            <v>76.088100936174399</v>
          </cell>
          <cell r="FB148">
            <v>75.465882746577265</v>
          </cell>
          <cell r="FC148">
            <v>78.584196791291234</v>
          </cell>
          <cell r="FD148">
            <v>79.943170847177512</v>
          </cell>
          <cell r="FE148">
            <v>77.854664021730429</v>
          </cell>
          <cell r="FF148">
            <v>77.035358478546144</v>
          </cell>
          <cell r="FG148">
            <v>72.912002117633818</v>
          </cell>
          <cell r="FH148">
            <v>71.438490385055545</v>
          </cell>
          <cell r="FI148">
            <v>69.124003819108012</v>
          </cell>
          <cell r="FJ148">
            <v>73.750913209080693</v>
          </cell>
          <cell r="FK148">
            <v>73.788060563683516</v>
          </cell>
          <cell r="FL148">
            <v>73.985147917270666</v>
          </cell>
          <cell r="FM148">
            <v>74.388609463095662</v>
          </cell>
          <cell r="FN148">
            <v>73.775678112149237</v>
          </cell>
          <cell r="FO148">
            <v>75.270859134912484</v>
          </cell>
          <cell r="FP148">
            <v>77.990870988607398</v>
          </cell>
          <cell r="FQ148">
            <v>78.118822987794886</v>
          </cell>
          <cell r="FR148">
            <v>79.434458463311188</v>
          </cell>
          <cell r="FS148">
            <v>81.698383352160448</v>
          </cell>
          <cell r="FT148">
            <v>84.963223073363309</v>
          </cell>
          <cell r="FU148">
            <v>83.519635598659519</v>
          </cell>
          <cell r="FV148">
            <v>83.544400501728063</v>
          </cell>
          <cell r="FW148">
            <v>84.196542949199682</v>
          </cell>
          <cell r="FX148">
            <v>85.231509523272521</v>
          </cell>
          <cell r="FY148">
            <v>88.231158407449726</v>
          </cell>
          <cell r="FZ148">
            <v>90.556995553970339</v>
          </cell>
          <cell r="GA148">
            <v>85.274848103642469</v>
          </cell>
          <cell r="GB148">
            <v>88.741934533238421</v>
          </cell>
          <cell r="GC148">
            <v>89.983275299549092</v>
          </cell>
          <cell r="GD148">
            <v>90.32482458770275</v>
          </cell>
          <cell r="GE148">
            <v>89.425033109545708</v>
          </cell>
          <cell r="GF148">
            <v>88.554134018301966</v>
          </cell>
          <cell r="GG148">
            <v>92.757976314187047</v>
          </cell>
          <cell r="GH148">
            <v>92.205925349950789</v>
          </cell>
          <cell r="GI148">
            <v>93.337887794375419</v>
          </cell>
          <cell r="GJ148">
            <v>89.624184205055229</v>
          </cell>
          <cell r="GK148">
            <v>87.366450541973123</v>
          </cell>
          <cell r="GL148">
            <v>86.125109775662423</v>
          </cell>
          <cell r="GM148">
            <v>86.777252223134042</v>
          </cell>
          <cell r="GN148">
            <v>83.826101274132725</v>
          </cell>
          <cell r="GO148">
            <v>79.595430333256715</v>
          </cell>
          <cell r="GP148">
            <v>79.223956787228587</v>
          </cell>
          <cell r="GQ148">
            <v>78.777156661033629</v>
          </cell>
          <cell r="GR148">
            <v>75.259508554339405</v>
          </cell>
          <cell r="GS148">
            <v>79.927692782759664</v>
          </cell>
          <cell r="GT148">
            <v>78.104376794338222</v>
          </cell>
          <cell r="GU148">
            <v>81.156651097536098</v>
          </cell>
          <cell r="GV148">
            <v>83.251349148750307</v>
          </cell>
          <cell r="GW148">
            <v>84.135662562489514</v>
          </cell>
          <cell r="GX148">
            <v>80.116525168657304</v>
          </cell>
          <cell r="GY148">
            <v>79.875067363739021</v>
          </cell>
          <cell r="GZ148">
            <v>78.553240662455551</v>
          </cell>
          <cell r="HA148">
            <v>80.463233811616888</v>
          </cell>
          <cell r="HB148">
            <v>84.306953142046936</v>
          </cell>
          <cell r="HC148">
            <v>84.559761527538299</v>
          </cell>
          <cell r="HD148">
            <v>82.008976511478423</v>
          </cell>
          <cell r="HE148">
            <v>81.278411870956418</v>
          </cell>
          <cell r="HF148">
            <v>83.829196887016295</v>
          </cell>
          <cell r="HG148">
            <v>85.077760750055319</v>
          </cell>
          <cell r="HH148">
            <v>84.321399335503571</v>
          </cell>
          <cell r="HI148">
            <v>87.910246538519857</v>
          </cell>
          <cell r="HJ148">
            <v>90.698361875653276</v>
          </cell>
          <cell r="HK148">
            <v>89.980179686665522</v>
          </cell>
          <cell r="HL148">
            <v>93.512273986816396</v>
          </cell>
          <cell r="HM148">
            <v>96.876173320293432</v>
          </cell>
          <cell r="HN148">
            <v>101.13470477712154</v>
          </cell>
          <cell r="HO148">
            <v>97.275507382273673</v>
          </cell>
          <cell r="HP148">
            <v>97.235264414787295</v>
          </cell>
          <cell r="HQ148">
            <v>95.653406231284137</v>
          </cell>
          <cell r="HR148">
            <v>93.902321210145942</v>
          </cell>
          <cell r="HS148">
            <v>93.343047149181359</v>
          </cell>
          <cell r="HT148">
            <v>93.81873966228963</v>
          </cell>
          <cell r="HU148">
            <v>93.642289727926254</v>
          </cell>
          <cell r="HV148">
            <v>92.547474638104433</v>
          </cell>
          <cell r="HW148">
            <v>93.902321210145942</v>
          </cell>
          <cell r="HX148">
            <v>94.434766626119611</v>
          </cell>
          <cell r="HY148">
            <v>92.604227540969845</v>
          </cell>
          <cell r="HZ148">
            <v>88.752253242850301</v>
          </cell>
          <cell r="IA148">
            <v>89.657204075813297</v>
          </cell>
          <cell r="IB148">
            <v>89.683000849843026</v>
          </cell>
          <cell r="IC148">
            <v>85.661799714088446</v>
          </cell>
          <cell r="ID148">
            <v>83.00473198902607</v>
          </cell>
          <cell r="IE148">
            <v>79.288964657783509</v>
          </cell>
          <cell r="IF148">
            <v>81.680841545820243</v>
          </cell>
          <cell r="IG148">
            <v>97.565463122367859</v>
          </cell>
          <cell r="IH148">
            <v>97.137236673474305</v>
          </cell>
          <cell r="II148">
            <v>96.086792034983631</v>
          </cell>
          <cell r="IJ148">
            <v>97.773901056528103</v>
          </cell>
          <cell r="IK148">
            <v>94.852674365401271</v>
          </cell>
          <cell r="IL148">
            <v>101.81058025670052</v>
          </cell>
          <cell r="IM148">
            <v>103.64937430953979</v>
          </cell>
          <cell r="IN148">
            <v>103.6679479868412</v>
          </cell>
          <cell r="IO148">
            <v>102.32651573729515</v>
          </cell>
          <cell r="IP148">
            <v>103.08494089376926</v>
          </cell>
          <cell r="IQ148">
            <v>104.26230566048622</v>
          </cell>
          <cell r="IR148">
            <v>101.49689148449897</v>
          </cell>
          <cell r="IS148">
            <v>98.680915631413455</v>
          </cell>
          <cell r="IT148">
            <v>98.99150879073143</v>
          </cell>
          <cell r="IU148">
            <v>98.430170987844463</v>
          </cell>
          <cell r="IV148">
            <v>107.87901337945461</v>
          </cell>
          <cell r="IW148">
            <v>116.28772984218597</v>
          </cell>
          <cell r="IX148">
            <v>117.83966376781464</v>
          </cell>
          <cell r="IY148">
            <v>126.12249197328092</v>
          </cell>
          <cell r="IZ148">
            <v>127.29779299807548</v>
          </cell>
          <cell r="JA148">
            <v>117.98309383141995</v>
          </cell>
          <cell r="JB148">
            <v>114.44790391838551</v>
          </cell>
          <cell r="JC148">
            <v>112.79278289663792</v>
          </cell>
          <cell r="JD148">
            <v>115.59431255626679</v>
          </cell>
          <cell r="JE148">
            <v>116.76032674241065</v>
          </cell>
          <cell r="JF148">
            <v>123.08260012161732</v>
          </cell>
          <cell r="JG148">
            <v>123.04235715413094</v>
          </cell>
          <cell r="JH148">
            <v>126.14932061827183</v>
          </cell>
          <cell r="JI148">
            <v>118.23074286210536</v>
          </cell>
          <cell r="JJ148">
            <v>112.72983876800538</v>
          </cell>
          <cell r="JK148">
            <v>109.76320975458623</v>
          </cell>
          <cell r="JL148">
            <v>107.02256048166751</v>
          </cell>
          <cell r="JM148">
            <v>102.20681870579719</v>
          </cell>
          <cell r="JN148">
            <v>101.41330993664265</v>
          </cell>
          <cell r="JO148">
            <v>103.29647444081306</v>
          </cell>
          <cell r="JP148">
            <v>107.83464292812349</v>
          </cell>
          <cell r="JQ148">
            <v>108.89747001814843</v>
          </cell>
          <cell r="JR148">
            <v>111.26870948696136</v>
          </cell>
          <cell r="JS148">
            <v>110.12746020388603</v>
          </cell>
          <cell r="JT148">
            <v>111.11289697182178</v>
          </cell>
          <cell r="JU148">
            <v>106.91421403074264</v>
          </cell>
          <cell r="JV148">
            <v>105.1786070740223</v>
          </cell>
          <cell r="JW148">
            <v>105.29417662167549</v>
          </cell>
          <cell r="JX148">
            <v>103.93829817867278</v>
          </cell>
          <cell r="JY148">
            <v>105.66565016770363</v>
          </cell>
          <cell r="JZ148">
            <v>111.4286494859457</v>
          </cell>
          <cell r="KA148">
            <v>114.98344494724275</v>
          </cell>
          <cell r="KB148">
            <v>111.82798354792594</v>
          </cell>
          <cell r="KC148">
            <v>108.71689259994029</v>
          </cell>
          <cell r="KD148">
            <v>111.3522910348177</v>
          </cell>
          <cell r="KE148">
            <v>111.63502367818356</v>
          </cell>
          <cell r="KF148">
            <v>112.1685009651184</v>
          </cell>
          <cell r="KG148">
            <v>113.41396921527385</v>
          </cell>
          <cell r="KH148">
            <v>119.60209936952592</v>
          </cell>
          <cell r="KI148">
            <v>123.4592330224514</v>
          </cell>
          <cell r="KJ148">
            <v>123.29103805577755</v>
          </cell>
          <cell r="KK148">
            <v>125.52607055771351</v>
          </cell>
          <cell r="KL148">
            <v>124.18257456624508</v>
          </cell>
          <cell r="KM148">
            <v>122.65540554368496</v>
          </cell>
          <cell r="KN148">
            <v>124.21559443700315</v>
          </cell>
          <cell r="KO148">
            <v>125.66743687939643</v>
          </cell>
          <cell r="KP148">
            <v>134.20616908323765</v>
          </cell>
          <cell r="KQ148">
            <v>132.53453812611104</v>
          </cell>
          <cell r="KR148">
            <v>135.19160585117339</v>
          </cell>
          <cell r="KS148">
            <v>134.42492572700976</v>
          </cell>
          <cell r="KT148">
            <v>135.53418701028826</v>
          </cell>
          <cell r="KU148">
            <v>130.9877635552883</v>
          </cell>
          <cell r="KV148">
            <v>140.54907988166809</v>
          </cell>
          <cell r="KW148">
            <v>146.36780023181439</v>
          </cell>
          <cell r="KX148">
            <v>146.39050139296054</v>
          </cell>
          <cell r="KY148">
            <v>148.75967711985109</v>
          </cell>
          <cell r="KZ148">
            <v>149.02486795687676</v>
          </cell>
          <cell r="LA148">
            <v>151.9904650993347</v>
          </cell>
          <cell r="LB148">
            <v>150.96788097679615</v>
          </cell>
          <cell r="LC148">
            <v>147.72161493289471</v>
          </cell>
          <cell r="LD148">
            <v>149.4056283415556</v>
          </cell>
          <cell r="LE148">
            <v>147.13138474309443</v>
          </cell>
          <cell r="LF148">
            <v>145.78788875162601</v>
          </cell>
          <cell r="LG148">
            <v>145.77757004201413</v>
          </cell>
          <cell r="LH148">
            <v>146.74752874553204</v>
          </cell>
          <cell r="LI148">
            <v>140.25912414157389</v>
          </cell>
          <cell r="LJ148">
            <v>138.65662853884697</v>
          </cell>
          <cell r="LK148">
            <v>140.22197678697108</v>
          </cell>
          <cell r="LL148">
            <v>140.63369330048559</v>
          </cell>
          <cell r="LM148">
            <v>139.94130788552761</v>
          </cell>
          <cell r="LN148">
            <v>141.87297032487393</v>
          </cell>
          <cell r="LO148">
            <v>142.31461109626295</v>
          </cell>
          <cell r="LP148">
            <v>144.26691095483304</v>
          </cell>
          <cell r="LQ148">
            <v>141.86368348622321</v>
          </cell>
          <cell r="LR148">
            <v>143.80669650614263</v>
          </cell>
          <cell r="LS148">
            <v>143.0978011558056</v>
          </cell>
          <cell r="LT148">
            <v>138.10251383268832</v>
          </cell>
          <cell r="LU148">
            <v>132.55620741629599</v>
          </cell>
          <cell r="LV148">
            <v>130.83711039495469</v>
          </cell>
          <cell r="LW148">
            <v>133.2197004443407</v>
          </cell>
          <cell r="LX148">
            <v>135.07913191640378</v>
          </cell>
          <cell r="LY148">
            <v>137.96217938196659</v>
          </cell>
          <cell r="LZ148">
            <v>140.74823097717763</v>
          </cell>
          <cell r="MA148">
            <v>139.73906117713452</v>
          </cell>
          <cell r="MB148">
            <v>140.12085343277454</v>
          </cell>
          <cell r="MC148">
            <v>137.41322403061392</v>
          </cell>
          <cell r="MD148">
            <v>138.24491202533244</v>
          </cell>
          <cell r="ME148">
            <v>135.48156159126759</v>
          </cell>
          <cell r="MF148">
            <v>137.03555925881864</v>
          </cell>
          <cell r="MG148">
            <v>137.62166196477415</v>
          </cell>
          <cell r="MH148">
            <v>136.91895784020423</v>
          </cell>
          <cell r="MI148">
            <v>144.55996230781079</v>
          </cell>
          <cell r="MJ148">
            <v>146.7805486162901</v>
          </cell>
          <cell r="MK148">
            <v>145.20488165855409</v>
          </cell>
          <cell r="ML148">
            <v>144.46915766322613</v>
          </cell>
          <cell r="MM148">
            <v>144.16166011679172</v>
          </cell>
          <cell r="MN148">
            <v>145.18424423933027</v>
          </cell>
          <cell r="MO148">
            <v>145.36275791561602</v>
          </cell>
          <cell r="MP148">
            <v>151.12369349193571</v>
          </cell>
          <cell r="MQ148">
            <v>150.23525259435178</v>
          </cell>
          <cell r="MR148">
            <v>153.77147437834739</v>
          </cell>
          <cell r="MS148">
            <v>160.13089511215688</v>
          </cell>
          <cell r="MT148">
            <v>162.99640077137946</v>
          </cell>
          <cell r="MU148">
            <v>157.50994287073613</v>
          </cell>
          <cell r="MV148">
            <v>159.5406649223566</v>
          </cell>
          <cell r="MW148">
            <v>157.54502648341656</v>
          </cell>
          <cell r="MX148">
            <v>154.41020250332355</v>
          </cell>
          <cell r="MY148">
            <v>148.46249828302862</v>
          </cell>
          <cell r="MZ148">
            <v>145.48864617288112</v>
          </cell>
          <cell r="NA148">
            <v>146.29763300645351</v>
          </cell>
          <cell r="NB148">
            <v>147.15924525904657</v>
          </cell>
          <cell r="NC148">
            <v>147.70613686847688</v>
          </cell>
          <cell r="ND148">
            <v>152.86549167442323</v>
          </cell>
          <cell r="NE148">
            <v>154.90653243565561</v>
          </cell>
          <cell r="NF148">
            <v>159.03195253849029</v>
          </cell>
          <cell r="NG148">
            <v>162.03572890651228</v>
          </cell>
          <cell r="NH148">
            <v>160.46006194877623</v>
          </cell>
          <cell r="NI148">
            <v>154.30185605239868</v>
          </cell>
          <cell r="NJ148">
            <v>149.95974304771423</v>
          </cell>
          <cell r="NK148">
            <v>149.90402201581</v>
          </cell>
          <cell r="NL148">
            <v>148.36137492883205</v>
          </cell>
          <cell r="NM148">
            <v>146.11086436247828</v>
          </cell>
          <cell r="NN148">
            <v>148.05800486624241</v>
          </cell>
          <cell r="NO148">
            <v>152.8562048357725</v>
          </cell>
          <cell r="NP148">
            <v>156.10350275063516</v>
          </cell>
          <cell r="NQ148">
            <v>159.36937434279918</v>
          </cell>
          <cell r="NR148">
            <v>155.0200382413864</v>
          </cell>
          <cell r="NS148">
            <v>156.3377374588251</v>
          </cell>
          <cell r="NT148">
            <v>154.14810727918149</v>
          </cell>
          <cell r="NU148">
            <v>153.45365812230111</v>
          </cell>
          <cell r="NV148">
            <v>153.88188457119463</v>
          </cell>
          <cell r="NW148">
            <v>152.80048380386827</v>
          </cell>
          <cell r="NX148">
            <v>152.60855580508709</v>
          </cell>
          <cell r="NY148">
            <v>154.57426998615267</v>
          </cell>
          <cell r="NZ148">
            <v>159.28372905302049</v>
          </cell>
          <cell r="OA148">
            <v>162.74875174069405</v>
          </cell>
          <cell r="OB148">
            <v>156.46362571609021</v>
          </cell>
          <cell r="OC148">
            <v>150.69959452688693</v>
          </cell>
          <cell r="OD148">
            <v>150.78627168762682</v>
          </cell>
          <cell r="OE148">
            <v>153.75599631392956</v>
          </cell>
          <cell r="OF148">
            <v>155.06337682175635</v>
          </cell>
          <cell r="OG148">
            <v>158.26527241432669</v>
          </cell>
          <cell r="OH148">
            <v>163.88071418511868</v>
          </cell>
          <cell r="OI148">
            <v>164.02930360352991</v>
          </cell>
          <cell r="OJ148">
            <v>162.97989083600044</v>
          </cell>
          <cell r="OK148">
            <v>162.65485148322583</v>
          </cell>
          <cell r="OL148">
            <v>164.19749857020378</v>
          </cell>
          <cell r="OM148">
            <v>160.38163975572587</v>
          </cell>
          <cell r="ON148">
            <v>158.22915693068506</v>
          </cell>
          <cell r="OO148">
            <v>154.81263217818739</v>
          </cell>
          <cell r="OP148">
            <v>156.31813191056253</v>
          </cell>
          <cell r="OQ148">
            <v>164.54627095508576</v>
          </cell>
          <cell r="OR148">
            <v>164.68350979292393</v>
          </cell>
          <cell r="OS148">
            <v>170.42277607905865</v>
          </cell>
          <cell r="OT148">
            <v>169.49099660110474</v>
          </cell>
          <cell r="OU148">
            <v>166.06312126803397</v>
          </cell>
          <cell r="OV148">
            <v>168.51897415566444</v>
          </cell>
          <cell r="OW148">
            <v>168.46944434952735</v>
          </cell>
          <cell r="OX148">
            <v>174.92482908272743</v>
          </cell>
          <cell r="OY148">
            <v>182.7288691622019</v>
          </cell>
          <cell r="OZ148">
            <v>189.37721376514435</v>
          </cell>
          <cell r="PA148">
            <v>193.22299683749677</v>
          </cell>
          <cell r="PB148">
            <v>186.74181533026695</v>
          </cell>
          <cell r="PC148">
            <v>177.01643152105808</v>
          </cell>
          <cell r="PD148">
            <v>177.18875397157669</v>
          </cell>
          <cell r="PE148">
            <v>176.17132920384407</v>
          </cell>
          <cell r="PF148">
            <v>173.94558354055883</v>
          </cell>
          <cell r="PG148">
            <v>173.81659967041017</v>
          </cell>
          <cell r="PH148">
            <v>173.70206199371813</v>
          </cell>
          <cell r="PI148">
            <v>171.31431258952617</v>
          </cell>
          <cell r="PJ148">
            <v>171.24517723512648</v>
          </cell>
          <cell r="PK148">
            <v>166.36649133062363</v>
          </cell>
          <cell r="PL148">
            <v>166.87520371448994</v>
          </cell>
          <cell r="PM148">
            <v>167.15587261593342</v>
          </cell>
          <cell r="PN148">
            <v>172.84870470881461</v>
          </cell>
          <cell r="PO148">
            <v>179.70651911687852</v>
          </cell>
          <cell r="PP148">
            <v>181.28115420365333</v>
          </cell>
          <cell r="PQ148">
            <v>179.70445537495613</v>
          </cell>
          <cell r="PR148">
            <v>180.12133124327659</v>
          </cell>
          <cell r="PS148">
            <v>174.4284991503954</v>
          </cell>
          <cell r="PT148">
            <v>164.64533056735993</v>
          </cell>
          <cell r="PU148">
            <v>159.99778375816345</v>
          </cell>
          <cell r="PV148">
            <v>157.94332867443561</v>
          </cell>
          <cell r="PW148">
            <v>153.50421979939938</v>
          </cell>
          <cell r="PX148">
            <v>146.9446160991192</v>
          </cell>
          <cell r="PY148">
            <v>144.4155003732443</v>
          </cell>
          <cell r="PZ148">
            <v>141.78938877701759</v>
          </cell>
          <cell r="QA148">
            <v>144.10490721392631</v>
          </cell>
          <cell r="QB148">
            <v>142.64274606192112</v>
          </cell>
          <cell r="QC148">
            <v>143.74684799039363</v>
          </cell>
          <cell r="QD148">
            <v>145.95608371829988</v>
          </cell>
          <cell r="QE148">
            <v>138.51010286235808</v>
          </cell>
          <cell r="QF148">
            <v>135.50529462337494</v>
          </cell>
          <cell r="QG148">
            <v>132.02376200032234</v>
          </cell>
          <cell r="QH148">
            <v>124.86773688447475</v>
          </cell>
          <cell r="QI148">
            <v>122.50991173815727</v>
          </cell>
          <cell r="QJ148">
            <v>121.92690464508533</v>
          </cell>
          <cell r="QK148">
            <v>119.95809485113621</v>
          </cell>
          <cell r="QL148">
            <v>116.82223900008202</v>
          </cell>
          <cell r="QM148">
            <v>117.79838892936706</v>
          </cell>
          <cell r="QN148">
            <v>119.25539072656632</v>
          </cell>
          <cell r="QO148">
            <v>119.63511924028397</v>
          </cell>
          <cell r="QP148">
            <v>120.71755187857151</v>
          </cell>
          <cell r="QQ148">
            <v>122.43974451279641</v>
          </cell>
          <cell r="QR148">
            <v>125.17317068898679</v>
          </cell>
          <cell r="QS148">
            <v>125.17936191475391</v>
          </cell>
          <cell r="QT148">
            <v>127.06768577373028</v>
          </cell>
          <cell r="QU148">
            <v>127.92826615536214</v>
          </cell>
          <cell r="QV148">
            <v>122.64508683407307</v>
          </cell>
          <cell r="QW148">
            <v>122.33139806187152</v>
          </cell>
          <cell r="QX148">
            <v>120.20058452701569</v>
          </cell>
          <cell r="QY148">
            <v>115.31261178386212</v>
          </cell>
          <cell r="QZ148">
            <v>116.64475719475746</v>
          </cell>
          <cell r="RA148">
            <v>116.1989889395237</v>
          </cell>
          <cell r="RB148">
            <v>115.06083526933193</v>
          </cell>
          <cell r="RC148">
            <v>115.33840855789184</v>
          </cell>
          <cell r="RD148">
            <v>114.29518701612949</v>
          </cell>
          <cell r="RE148">
            <v>113.37682186067104</v>
          </cell>
          <cell r="RF148">
            <v>113.97840263104439</v>
          </cell>
          <cell r="RG148">
            <v>107.5436553170681</v>
          </cell>
          <cell r="RH148">
            <v>108.57655814921856</v>
          </cell>
          <cell r="RI148">
            <v>108.8902469214201</v>
          </cell>
          <cell r="RJ148">
            <v>104.62242862594128</v>
          </cell>
          <cell r="RK148">
            <v>106.46122267878056</v>
          </cell>
          <cell r="RL148">
            <v>110.87763039267064</v>
          </cell>
          <cell r="RM148">
            <v>113.74829540669919</v>
          </cell>
          <cell r="RN148">
            <v>111.70519090354442</v>
          </cell>
          <cell r="RO148">
            <v>113.54708056926728</v>
          </cell>
          <cell r="RP148">
            <v>109.42062859547138</v>
          </cell>
          <cell r="RQ148">
            <v>109.8230582703352</v>
          </cell>
          <cell r="RR148">
            <v>109.43301104700565</v>
          </cell>
          <cell r="RS148">
            <v>111.26355013215542</v>
          </cell>
          <cell r="RT148">
            <v>112.90422496044636</v>
          </cell>
          <cell r="RU148">
            <v>111.56072896897793</v>
          </cell>
          <cell r="RV148">
            <v>111.48024303400517</v>
          </cell>
          <cell r="RW148">
            <v>113.28808095800876</v>
          </cell>
          <cell r="RX148">
            <v>115.07012210798264</v>
          </cell>
          <cell r="RY148">
            <v>115.94308494114875</v>
          </cell>
          <cell r="RZ148">
            <v>118.46497757029533</v>
          </cell>
          <cell r="SA148">
            <v>118.99019988954068</v>
          </cell>
          <cell r="SB148">
            <v>118.2957507326603</v>
          </cell>
          <cell r="SC148">
            <v>120.54935691189765</v>
          </cell>
          <cell r="SD148">
            <v>122.02080490255355</v>
          </cell>
          <cell r="SE148">
            <v>124.31465404927729</v>
          </cell>
          <cell r="SF148">
            <v>122.83804670381545</v>
          </cell>
          <cell r="SG148">
            <v>123.73061508524418</v>
          </cell>
          <cell r="SH148">
            <v>123.82864282655717</v>
          </cell>
          <cell r="SI148">
            <v>121.29746335875988</v>
          </cell>
          <cell r="SJ148">
            <v>119.2275302106142</v>
          </cell>
          <cell r="SK148">
            <v>114.33749372553825</v>
          </cell>
          <cell r="SL148">
            <v>115.98023229575156</v>
          </cell>
          <cell r="SM148">
            <v>117.70345680093764</v>
          </cell>
          <cell r="SN148">
            <v>117.24840170705318</v>
          </cell>
          <cell r="SO148">
            <v>117.11322661113738</v>
          </cell>
          <cell r="SP148">
            <v>117.06782428884506</v>
          </cell>
          <cell r="SQ148">
            <v>118.35972673225402</v>
          </cell>
          <cell r="SR148">
            <v>121.88150232279301</v>
          </cell>
          <cell r="TJ148" t="str">
            <v>UTILS</v>
          </cell>
        </row>
        <row r="149">
          <cell r="A149" t="str">
            <v>XS0943370543 Corp</v>
          </cell>
          <cell r="B149" t="str">
            <v>ORSTED 6 1/4 06/26/13 nc-23</v>
          </cell>
          <cell r="C149" t="str">
            <v>XS0943370543</v>
          </cell>
          <cell r="D149">
            <v>156.70777954012155</v>
          </cell>
          <cell r="E149">
            <v>154.45994457602501</v>
          </cell>
          <cell r="F149">
            <v>154.78077829033134</v>
          </cell>
          <cell r="G149">
            <v>157.47538169771431</v>
          </cell>
          <cell r="H149">
            <v>160.26793433874846</v>
          </cell>
          <cell r="I149">
            <v>165.72210748195647</v>
          </cell>
          <cell r="J149">
            <v>167.62612064629792</v>
          </cell>
          <cell r="K149">
            <v>171.42215319126845</v>
          </cell>
          <cell r="L149">
            <v>172.69149530082942</v>
          </cell>
          <cell r="M149">
            <v>178.11568398475646</v>
          </cell>
          <cell r="N149">
            <v>178.94325506091118</v>
          </cell>
          <cell r="O149">
            <v>179.92274739742277</v>
          </cell>
          <cell r="P149">
            <v>179.51695771515369</v>
          </cell>
          <cell r="Q149">
            <v>173.42111714333296</v>
          </cell>
          <cell r="R149">
            <v>170.04486702829601</v>
          </cell>
          <cell r="S149">
            <v>165.74909349530935</v>
          </cell>
          <cell r="T149">
            <v>165.60416860878468</v>
          </cell>
          <cell r="U149">
            <v>168.15584609359502</v>
          </cell>
          <cell r="V149">
            <v>168.80450989603995</v>
          </cell>
          <cell r="W149">
            <v>167.5691501736641</v>
          </cell>
          <cell r="X149">
            <v>173.43311092704533</v>
          </cell>
          <cell r="Y149">
            <v>176.63745014220478</v>
          </cell>
          <cell r="Z149">
            <v>180.4224883854389</v>
          </cell>
          <cell r="AA149">
            <v>178.88128717839717</v>
          </cell>
          <cell r="AB149">
            <v>180.03968678861858</v>
          </cell>
          <cell r="AC149">
            <v>179.9637261584401</v>
          </cell>
          <cell r="AD149">
            <v>182.95417623072862</v>
          </cell>
          <cell r="AE149">
            <v>178.55145812630653</v>
          </cell>
          <cell r="AF149">
            <v>179.37403179258109</v>
          </cell>
          <cell r="AG149">
            <v>178.13867207020522</v>
          </cell>
          <cell r="AH149">
            <v>177.24613466560839</v>
          </cell>
          <cell r="AI149">
            <v>179.8337935015559</v>
          </cell>
          <cell r="AJ149">
            <v>181.21207914650441</v>
          </cell>
          <cell r="AK149">
            <v>182.56837618798019</v>
          </cell>
          <cell r="AL149">
            <v>185.22200083434583</v>
          </cell>
          <cell r="AM149">
            <v>182.55338395833968</v>
          </cell>
          <cell r="AN149">
            <v>181.68483412116765</v>
          </cell>
          <cell r="AO149">
            <v>179.61590643078088</v>
          </cell>
          <cell r="AP149">
            <v>178.17765186727047</v>
          </cell>
          <cell r="AQ149">
            <v>177.32909166961909</v>
          </cell>
          <cell r="AR149">
            <v>176.78537347465755</v>
          </cell>
          <cell r="AS149">
            <v>171.70200814455748</v>
          </cell>
          <cell r="AT149">
            <v>168.52665390670299</v>
          </cell>
          <cell r="AU149">
            <v>163.30136213600636</v>
          </cell>
          <cell r="AV149">
            <v>158.02109885662796</v>
          </cell>
          <cell r="AW149">
            <v>163.96102024018765</v>
          </cell>
          <cell r="AX149">
            <v>164.90353174358606</v>
          </cell>
          <cell r="AY149">
            <v>163.89505442976952</v>
          </cell>
          <cell r="AZ149">
            <v>156.04012558013201</v>
          </cell>
          <cell r="BA149">
            <v>152.02520648241045</v>
          </cell>
          <cell r="BB149">
            <v>148.90982116311787</v>
          </cell>
          <cell r="BC149">
            <v>152.91274647712706</v>
          </cell>
          <cell r="BD149">
            <v>161.19945154041051</v>
          </cell>
          <cell r="BE149">
            <v>163.03549993038177</v>
          </cell>
          <cell r="BF149">
            <v>168.98441665172578</v>
          </cell>
          <cell r="BG149">
            <v>168.58562334328889</v>
          </cell>
          <cell r="BH149">
            <v>167.23632267564537</v>
          </cell>
          <cell r="BI149">
            <v>163.01750925481321</v>
          </cell>
          <cell r="BJ149">
            <v>163.96401868611574</v>
          </cell>
          <cell r="BK149">
            <v>172.55256730616091</v>
          </cell>
          <cell r="BL149">
            <v>174.21570531427861</v>
          </cell>
          <cell r="BM149">
            <v>179.28307893276215</v>
          </cell>
          <cell r="BN149">
            <v>184.6263095766306</v>
          </cell>
          <cell r="BO149">
            <v>187.68672338724136</v>
          </cell>
          <cell r="BP149">
            <v>192.91801204979419</v>
          </cell>
          <cell r="BQ149">
            <v>200.1972392812371</v>
          </cell>
          <cell r="BR149">
            <v>200.54106108099222</v>
          </cell>
          <cell r="BS149">
            <v>202.59799498766662</v>
          </cell>
          <cell r="BT149">
            <v>196.74203009009361</v>
          </cell>
          <cell r="BU149">
            <v>196.19831189513206</v>
          </cell>
          <cell r="BV149">
            <v>199.85641592741013</v>
          </cell>
          <cell r="BW149">
            <v>194.01144533157347</v>
          </cell>
          <cell r="BX149">
            <v>197.40468664020301</v>
          </cell>
          <cell r="BY149">
            <v>201.21371245086195</v>
          </cell>
          <cell r="BZ149">
            <v>207.83927846997977</v>
          </cell>
          <cell r="CA149">
            <v>206.75983793586491</v>
          </cell>
          <cell r="CB149">
            <v>196.52614198327063</v>
          </cell>
          <cell r="CC149">
            <v>189.65170495212078</v>
          </cell>
          <cell r="CD149">
            <v>187.87662496268749</v>
          </cell>
          <cell r="CE149">
            <v>188.43533538728951</v>
          </cell>
          <cell r="CF149">
            <v>202.40409548431634</v>
          </cell>
          <cell r="CG149">
            <v>206.77383068352938</v>
          </cell>
          <cell r="CH149">
            <v>211.1805467158556</v>
          </cell>
          <cell r="CI149">
            <v>216.1259835332632</v>
          </cell>
          <cell r="CJ149">
            <v>219.11043671369552</v>
          </cell>
          <cell r="CK149">
            <v>223.19332058578729</v>
          </cell>
          <cell r="CL149">
            <v>225.02936897575853</v>
          </cell>
          <cell r="CM149">
            <v>224.65356375277042</v>
          </cell>
          <cell r="CN149">
            <v>231.62395105361938</v>
          </cell>
          <cell r="CO149">
            <v>259.65042514353991</v>
          </cell>
          <cell r="CP149">
            <v>270.81064088791612</v>
          </cell>
          <cell r="CQ149">
            <v>289.45597715079782</v>
          </cell>
          <cell r="CR149">
            <v>314.00125551819798</v>
          </cell>
          <cell r="CS149">
            <v>327.51025390625</v>
          </cell>
          <cell r="CT149">
            <v>329.33031058460472</v>
          </cell>
          <cell r="CU149">
            <v>328.59169340431691</v>
          </cell>
          <cell r="CV149">
            <v>330.78555634170772</v>
          </cell>
          <cell r="CW149">
            <v>342.71737217158079</v>
          </cell>
          <cell r="CX149">
            <v>347.66480795294046</v>
          </cell>
          <cell r="CY149">
            <v>369.96325083822012</v>
          </cell>
          <cell r="CZ149">
            <v>388.94341356307268</v>
          </cell>
          <cell r="DA149">
            <v>426.259073138237</v>
          </cell>
          <cell r="DB149">
            <v>429.60633827596905</v>
          </cell>
          <cell r="DC149">
            <v>413.89148316681383</v>
          </cell>
          <cell r="DD149">
            <v>417.64153954088687</v>
          </cell>
          <cell r="DE149">
            <v>395.54399253278973</v>
          </cell>
          <cell r="DF149">
            <v>344.27956250011925</v>
          </cell>
          <cell r="DG149">
            <v>306.74801481813188</v>
          </cell>
          <cell r="DH149">
            <v>254.3761587560177</v>
          </cell>
          <cell r="DI149">
            <v>248.3622757062316</v>
          </cell>
          <cell r="DJ149">
            <v>200.50008231997492</v>
          </cell>
          <cell r="DK149">
            <v>192.01448034346103</v>
          </cell>
          <cell r="DL149">
            <v>201.93533843755722</v>
          </cell>
          <cell r="DM149">
            <v>149.30061861574649</v>
          </cell>
          <cell r="DN149">
            <v>135.1499527990818</v>
          </cell>
          <cell r="DO149">
            <v>132.23946128487586</v>
          </cell>
          <cell r="DP149">
            <v>133.82264073491095</v>
          </cell>
          <cell r="DQ149">
            <v>141.63059393167495</v>
          </cell>
          <cell r="DR149">
            <v>138.19537438005207</v>
          </cell>
          <cell r="DS149">
            <v>120.93631961792707</v>
          </cell>
          <cell r="DT149">
            <v>108.42980165183545</v>
          </cell>
          <cell r="DU149">
            <v>103.80919647663832</v>
          </cell>
          <cell r="DV149">
            <v>98.55092180073261</v>
          </cell>
          <cell r="DW149">
            <v>89.286723364889625</v>
          </cell>
          <cell r="DX149">
            <v>90.965853084623816</v>
          </cell>
          <cell r="DY149">
            <v>94.668933805823329</v>
          </cell>
          <cell r="DZ149">
            <v>97.377529960870746</v>
          </cell>
          <cell r="EA149">
            <v>97.336551199853417</v>
          </cell>
          <cell r="EB149">
            <v>99.309528620541101</v>
          </cell>
          <cell r="EC149">
            <v>101.62932628691196</v>
          </cell>
          <cell r="ED149">
            <v>101.81223148852587</v>
          </cell>
          <cell r="EE149">
            <v>104.2549654379487</v>
          </cell>
          <cell r="EF149">
            <v>106.02304905354977</v>
          </cell>
          <cell r="EG149">
            <v>105.61526040732861</v>
          </cell>
          <cell r="EH149">
            <v>104.58179604411124</v>
          </cell>
          <cell r="EI149">
            <v>109.23538412451744</v>
          </cell>
          <cell r="EJ149">
            <v>111.69810771346093</v>
          </cell>
          <cell r="EK149">
            <v>116.77047874182463</v>
          </cell>
          <cell r="EL149">
            <v>117.19525858163834</v>
          </cell>
          <cell r="EM149">
            <v>116.82844869643449</v>
          </cell>
          <cell r="EN149">
            <v>113.90496391654014</v>
          </cell>
          <cell r="EO149">
            <v>115.24726821035146</v>
          </cell>
          <cell r="EP149">
            <v>117.32119331061841</v>
          </cell>
          <cell r="EQ149">
            <v>110.16190391629934</v>
          </cell>
          <cell r="ER149">
            <v>107.02353051155805</v>
          </cell>
          <cell r="ES149">
            <v>105.30342203080654</v>
          </cell>
          <cell r="ET149">
            <v>106.122997251153</v>
          </cell>
          <cell r="EU149">
            <v>105.2034738332033</v>
          </cell>
          <cell r="EV149">
            <v>107.80412593483925</v>
          </cell>
          <cell r="EW149">
            <v>112.68859435170889</v>
          </cell>
          <cell r="EX149">
            <v>118.56454888880253</v>
          </cell>
          <cell r="EY149">
            <v>118.19873848557472</v>
          </cell>
          <cell r="EZ149">
            <v>119.97681692093612</v>
          </cell>
          <cell r="FA149">
            <v>122.58546487838029</v>
          </cell>
          <cell r="FB149">
            <v>121.9098150625825</v>
          </cell>
          <cell r="FC149">
            <v>125.93672794401645</v>
          </cell>
          <cell r="FD149">
            <v>125.90374503880739</v>
          </cell>
          <cell r="FE149">
            <v>125.86176679581405</v>
          </cell>
          <cell r="FF149">
            <v>125.13414391726255</v>
          </cell>
          <cell r="FG149">
            <v>122.99925041645766</v>
          </cell>
          <cell r="FH149">
            <v>121.63695648312569</v>
          </cell>
          <cell r="FI149">
            <v>121.55100103318692</v>
          </cell>
          <cell r="FJ149">
            <v>126.511430080235</v>
          </cell>
          <cell r="FK149">
            <v>123.6948898717761</v>
          </cell>
          <cell r="FL149">
            <v>126.14661915898323</v>
          </cell>
          <cell r="FM149">
            <v>128.6123411938548</v>
          </cell>
          <cell r="FN149">
            <v>130.71924919933082</v>
          </cell>
          <cell r="FO149">
            <v>132.14351101517676</v>
          </cell>
          <cell r="FP149">
            <v>134.3633604839444</v>
          </cell>
          <cell r="FQ149">
            <v>133.66472258269789</v>
          </cell>
          <cell r="FR149">
            <v>134.57625014483926</v>
          </cell>
          <cell r="FS149">
            <v>141.39371670335532</v>
          </cell>
          <cell r="FT149">
            <v>144.8449279665947</v>
          </cell>
          <cell r="FU149">
            <v>143.19478322416543</v>
          </cell>
          <cell r="FV149">
            <v>142.56011216938495</v>
          </cell>
          <cell r="FW149">
            <v>142.61208523213864</v>
          </cell>
          <cell r="FX149">
            <v>145.49858917891981</v>
          </cell>
          <cell r="FY149">
            <v>148.89982634335757</v>
          </cell>
          <cell r="FZ149">
            <v>149.45753728598356</v>
          </cell>
          <cell r="GA149">
            <v>145.30468967556953</v>
          </cell>
          <cell r="GB149">
            <v>148.33611850887539</v>
          </cell>
          <cell r="GC149">
            <v>149.99825703501702</v>
          </cell>
          <cell r="GD149">
            <v>151.95524274408817</v>
          </cell>
          <cell r="GE149">
            <v>151.25560536086559</v>
          </cell>
          <cell r="GF149">
            <v>153.81028129160404</v>
          </cell>
          <cell r="GG149">
            <v>155.88620535582305</v>
          </cell>
          <cell r="GH149">
            <v>156.00914163887501</v>
          </cell>
          <cell r="GI149">
            <v>157.33245577514171</v>
          </cell>
          <cell r="GJ149">
            <v>150.96075817793607</v>
          </cell>
          <cell r="GK149">
            <v>149.05174760371446</v>
          </cell>
          <cell r="GL149">
            <v>147.35662617236375</v>
          </cell>
          <cell r="GM149">
            <v>147.39260752350091</v>
          </cell>
          <cell r="GN149">
            <v>145.1267818838358</v>
          </cell>
          <cell r="GO149">
            <v>140.98992598503827</v>
          </cell>
          <cell r="GP149">
            <v>139.56366520524026</v>
          </cell>
          <cell r="GQ149">
            <v>136.35033065229655</v>
          </cell>
          <cell r="GR149">
            <v>131.81468144506218</v>
          </cell>
          <cell r="GS149">
            <v>135.2149191275239</v>
          </cell>
          <cell r="GT149">
            <v>135.06399734914302</v>
          </cell>
          <cell r="GU149">
            <v>138.10642048418521</v>
          </cell>
          <cell r="GV149">
            <v>141.89845510125161</v>
          </cell>
          <cell r="GW149">
            <v>142.73901944309472</v>
          </cell>
          <cell r="GX149">
            <v>154.80676482170821</v>
          </cell>
          <cell r="GY149">
            <v>136.49325657486915</v>
          </cell>
          <cell r="GZ149">
            <v>118.46859861910343</v>
          </cell>
          <cell r="HA149">
            <v>119.84988270998002</v>
          </cell>
          <cell r="HB149">
            <v>122.81334676891565</v>
          </cell>
          <cell r="HC149">
            <v>123.05722037106752</v>
          </cell>
          <cell r="HD149">
            <v>121.73490571677685</v>
          </cell>
          <cell r="HE149">
            <v>120.17371487021447</v>
          </cell>
          <cell r="HF149">
            <v>121.39008443504572</v>
          </cell>
          <cell r="HG149">
            <v>124.11667126566171</v>
          </cell>
          <cell r="HH149">
            <v>124.47448581308127</v>
          </cell>
          <cell r="HI149">
            <v>127.20407108962536</v>
          </cell>
          <cell r="HJ149">
            <v>128.84022308439017</v>
          </cell>
          <cell r="HK149">
            <v>129.50987600833179</v>
          </cell>
          <cell r="HL149">
            <v>132.80316911935807</v>
          </cell>
          <cell r="HM149">
            <v>137.12892711162567</v>
          </cell>
          <cell r="HN149">
            <v>139.59864707440138</v>
          </cell>
          <cell r="HO149">
            <v>135.25289944261314</v>
          </cell>
          <cell r="HP149">
            <v>132.39138254523277</v>
          </cell>
          <cell r="HQ149">
            <v>133.4798184171319</v>
          </cell>
          <cell r="HR149">
            <v>127.63384833931923</v>
          </cell>
          <cell r="HS149">
            <v>125.07517448067665</v>
          </cell>
          <cell r="HT149">
            <v>127.4529421016574</v>
          </cell>
          <cell r="HU149">
            <v>127.69781518578529</v>
          </cell>
          <cell r="HV149">
            <v>126.90522597879172</v>
          </cell>
          <cell r="HW149">
            <v>128.09560901224614</v>
          </cell>
          <cell r="HX149">
            <v>124.66338790655135</v>
          </cell>
          <cell r="HY149">
            <v>124.18263707607984</v>
          </cell>
          <cell r="HZ149">
            <v>118.7464546084404</v>
          </cell>
          <cell r="IA149">
            <v>121.18419114798307</v>
          </cell>
          <cell r="IB149">
            <v>122.97726181298493</v>
          </cell>
          <cell r="IC149">
            <v>120.52353356182574</v>
          </cell>
          <cell r="ID149">
            <v>117.88090321719646</v>
          </cell>
          <cell r="IE149">
            <v>115.90592683255672</v>
          </cell>
          <cell r="IF149">
            <v>116.1128196015954</v>
          </cell>
          <cell r="IG149">
            <v>135.58772590458392</v>
          </cell>
          <cell r="IH149">
            <v>136.19441146403551</v>
          </cell>
          <cell r="II149">
            <v>135.53575284183026</v>
          </cell>
          <cell r="IJ149">
            <v>137.14891675114632</v>
          </cell>
          <cell r="IK149">
            <v>135.99151662290097</v>
          </cell>
          <cell r="IL149">
            <v>143.19678218811748</v>
          </cell>
          <cell r="IM149">
            <v>144.90889481306078</v>
          </cell>
          <cell r="IN149">
            <v>142.33023131489753</v>
          </cell>
          <cell r="IO149">
            <v>143.83645065277815</v>
          </cell>
          <cell r="IP149">
            <v>144.93588082641364</v>
          </cell>
          <cell r="IQ149">
            <v>146.11027214825154</v>
          </cell>
          <cell r="IR149">
            <v>147.12374687194824</v>
          </cell>
          <cell r="IS149">
            <v>145.96934518963099</v>
          </cell>
          <cell r="IT149">
            <v>147.27566813230516</v>
          </cell>
          <cell r="IU149">
            <v>144.59305850863458</v>
          </cell>
          <cell r="IV149">
            <v>152.89575528353453</v>
          </cell>
          <cell r="IW149">
            <v>161.4063443094492</v>
          </cell>
          <cell r="IX149">
            <v>164.26586224287749</v>
          </cell>
          <cell r="IY149">
            <v>170.40168209373951</v>
          </cell>
          <cell r="IZ149">
            <v>172.76845541298391</v>
          </cell>
          <cell r="JA149">
            <v>164.66165710538627</v>
          </cell>
          <cell r="JB149">
            <v>164.40179179161785</v>
          </cell>
          <cell r="JC149">
            <v>161.53127955645323</v>
          </cell>
          <cell r="JD149">
            <v>162.52776308655737</v>
          </cell>
          <cell r="JE149">
            <v>163.50325749516486</v>
          </cell>
          <cell r="JF149">
            <v>169.07636899352073</v>
          </cell>
          <cell r="JG149">
            <v>169.58810376524923</v>
          </cell>
          <cell r="JH149">
            <v>171.44014386683702</v>
          </cell>
          <cell r="JI149">
            <v>163.6181979224086</v>
          </cell>
          <cell r="JJ149">
            <v>153.87025021016598</v>
          </cell>
          <cell r="JK149">
            <v>152.88675994575024</v>
          </cell>
          <cell r="JL149">
            <v>153.62037971615791</v>
          </cell>
          <cell r="JM149">
            <v>144.44913310408592</v>
          </cell>
          <cell r="JN149">
            <v>140.08039738684892</v>
          </cell>
          <cell r="JO149">
            <v>141.70255663394929</v>
          </cell>
          <cell r="JP149">
            <v>145.97634156346319</v>
          </cell>
          <cell r="JQ149">
            <v>152.71984645575284</v>
          </cell>
          <cell r="JR149">
            <v>153.78829268813132</v>
          </cell>
          <cell r="JS149">
            <v>153.72832376956939</v>
          </cell>
          <cell r="JT149">
            <v>152.49296404719354</v>
          </cell>
          <cell r="JU149">
            <v>149.6844196945429</v>
          </cell>
          <cell r="JV149">
            <v>148.19918947815896</v>
          </cell>
          <cell r="JW149">
            <v>147.81139047145845</v>
          </cell>
          <cell r="JX149">
            <v>144.96786424964668</v>
          </cell>
          <cell r="JY149">
            <v>145.86639854609967</v>
          </cell>
          <cell r="JZ149">
            <v>151.1566566452384</v>
          </cell>
          <cell r="KA149">
            <v>154.20007926225662</v>
          </cell>
          <cell r="KB149">
            <v>153.74031755328178</v>
          </cell>
          <cell r="KC149">
            <v>151.21062867194414</v>
          </cell>
          <cell r="KD149">
            <v>155.31849959343671</v>
          </cell>
          <cell r="KE149">
            <v>156.85270442664623</v>
          </cell>
          <cell r="KF149">
            <v>163.91204562336208</v>
          </cell>
          <cell r="KG149">
            <v>165.06045041382311</v>
          </cell>
          <cell r="KH149">
            <v>170.21677792817354</v>
          </cell>
          <cell r="KI149">
            <v>173.43011248111725</v>
          </cell>
          <cell r="KJ149">
            <v>174.83838258534669</v>
          </cell>
          <cell r="KK149">
            <v>173.11927358657121</v>
          </cell>
          <cell r="KL149">
            <v>172.06581958383322</v>
          </cell>
          <cell r="KM149">
            <v>170.18779295086861</v>
          </cell>
          <cell r="KN149">
            <v>170.34171317517757</v>
          </cell>
          <cell r="KO149">
            <v>177.11820097267628</v>
          </cell>
          <cell r="KP149">
            <v>191.11294760107992</v>
          </cell>
          <cell r="KQ149">
            <v>197.0208855614066</v>
          </cell>
          <cell r="KR149">
            <v>201.37163060307503</v>
          </cell>
          <cell r="KS149">
            <v>202.1822104856372</v>
          </cell>
          <cell r="KT149">
            <v>205.68839325755835</v>
          </cell>
          <cell r="KU149">
            <v>200.8469025656581</v>
          </cell>
          <cell r="KV149">
            <v>206.74184726029634</v>
          </cell>
          <cell r="KW149">
            <v>211.2764969855547</v>
          </cell>
          <cell r="KX149">
            <v>210.56386633664368</v>
          </cell>
          <cell r="KY149">
            <v>212.82669353038074</v>
          </cell>
          <cell r="KZ149">
            <v>216.72767168283463</v>
          </cell>
          <cell r="LA149">
            <v>221.68610176593063</v>
          </cell>
          <cell r="LB149">
            <v>221.07042086869478</v>
          </cell>
          <cell r="LC149">
            <v>217.4862785026431</v>
          </cell>
          <cell r="LD149">
            <v>220.75858249217271</v>
          </cell>
          <cell r="LE149">
            <v>219.8280647724867</v>
          </cell>
          <cell r="LF149">
            <v>221.93597225993869</v>
          </cell>
          <cell r="LG149">
            <v>218.51374597400428</v>
          </cell>
          <cell r="LH149">
            <v>219.99597774446011</v>
          </cell>
          <cell r="LI149">
            <v>210.13009115904569</v>
          </cell>
          <cell r="LJ149">
            <v>207.37152090519669</v>
          </cell>
          <cell r="LK149">
            <v>206.13616118282079</v>
          </cell>
          <cell r="LL149">
            <v>205.93026789575816</v>
          </cell>
          <cell r="LM149">
            <v>204.97576260864733</v>
          </cell>
          <cell r="LN149">
            <v>212.09407324194908</v>
          </cell>
          <cell r="LO149">
            <v>212.06808671057223</v>
          </cell>
          <cell r="LP149">
            <v>212.52984738349915</v>
          </cell>
          <cell r="LQ149">
            <v>208.23807177841664</v>
          </cell>
          <cell r="LR149">
            <v>208.18609871566298</v>
          </cell>
          <cell r="LS149">
            <v>204.81584549248217</v>
          </cell>
          <cell r="LT149">
            <v>196.2642777055502</v>
          </cell>
          <cell r="LU149">
            <v>187.27493681311608</v>
          </cell>
          <cell r="LV149">
            <v>185.42589515745638</v>
          </cell>
          <cell r="LW149">
            <v>180.95521227866411</v>
          </cell>
          <cell r="LX149">
            <v>184.28448674082756</v>
          </cell>
          <cell r="LY149">
            <v>188.62423748075963</v>
          </cell>
          <cell r="LZ149">
            <v>190.26538688540458</v>
          </cell>
          <cell r="MA149">
            <v>191.30284917652605</v>
          </cell>
          <cell r="MB149">
            <v>191.74462020993232</v>
          </cell>
          <cell r="MC149">
            <v>192.39328401237725</v>
          </cell>
          <cell r="MD149">
            <v>195.77053360939027</v>
          </cell>
          <cell r="ME149">
            <v>194.97694492042066</v>
          </cell>
          <cell r="MF149">
            <v>193.903501278162</v>
          </cell>
          <cell r="MG149">
            <v>194.78504438102246</v>
          </cell>
          <cell r="MH149">
            <v>197.04287416487932</v>
          </cell>
          <cell r="MI149">
            <v>205.11469060331584</v>
          </cell>
          <cell r="MJ149">
            <v>209.78427039533852</v>
          </cell>
          <cell r="MK149">
            <v>205.94226167947053</v>
          </cell>
          <cell r="ML149">
            <v>205.13168179690837</v>
          </cell>
          <cell r="MM149">
            <v>204.67891646176577</v>
          </cell>
          <cell r="MN149">
            <v>201.23670053631068</v>
          </cell>
          <cell r="MO149">
            <v>197.96339706480504</v>
          </cell>
          <cell r="MP149">
            <v>202.23618251234294</v>
          </cell>
          <cell r="MQ149">
            <v>200.68798493146897</v>
          </cell>
          <cell r="MR149">
            <v>208.41498008817433</v>
          </cell>
          <cell r="MS149">
            <v>216.13897679895163</v>
          </cell>
          <cell r="MT149">
            <v>226.10381209999323</v>
          </cell>
          <cell r="MU149">
            <v>222.06790388077496</v>
          </cell>
          <cell r="MV149">
            <v>226.92938421219586</v>
          </cell>
          <cell r="MW149">
            <v>223.4042112827301</v>
          </cell>
          <cell r="MX149">
            <v>221.418240596354</v>
          </cell>
          <cell r="MY149">
            <v>218.85456932783126</v>
          </cell>
          <cell r="MZ149">
            <v>217.57823084443808</v>
          </cell>
          <cell r="NA149">
            <v>226.87941011339427</v>
          </cell>
          <cell r="NB149">
            <v>228.47858127504588</v>
          </cell>
          <cell r="NC149">
            <v>228.49557246863841</v>
          </cell>
          <cell r="ND149">
            <v>233.54995282143355</v>
          </cell>
          <cell r="NE149">
            <v>239.12406380176543</v>
          </cell>
          <cell r="NF149">
            <v>244.73115768730642</v>
          </cell>
          <cell r="NG149">
            <v>246.8600542962551</v>
          </cell>
          <cell r="NH149">
            <v>243.45881713181734</v>
          </cell>
          <cell r="NI149">
            <v>238.34446786046027</v>
          </cell>
          <cell r="NJ149">
            <v>234.63638972938062</v>
          </cell>
          <cell r="NK149">
            <v>234.94922758787871</v>
          </cell>
          <cell r="NL149">
            <v>232.89029471725226</v>
          </cell>
          <cell r="NM149">
            <v>231.28712562769653</v>
          </cell>
          <cell r="NN149">
            <v>233.38503829538823</v>
          </cell>
          <cell r="NO149">
            <v>237.73278489112855</v>
          </cell>
          <cell r="NP149">
            <v>240.02559654414654</v>
          </cell>
          <cell r="NQ149">
            <v>242.49531650692225</v>
          </cell>
          <cell r="NR149">
            <v>238.63231866955758</v>
          </cell>
          <cell r="NS149">
            <v>237.98265538513661</v>
          </cell>
          <cell r="NT149">
            <v>237.5578755453229</v>
          </cell>
          <cell r="NU149">
            <v>237.0281500980258</v>
          </cell>
          <cell r="NV149">
            <v>239.50586591660976</v>
          </cell>
          <cell r="NW149">
            <v>235.94071370810269</v>
          </cell>
          <cell r="NX149">
            <v>234.26158398836853</v>
          </cell>
          <cell r="NY149">
            <v>236.70431793779136</v>
          </cell>
          <cell r="NZ149">
            <v>242.14849626123905</v>
          </cell>
          <cell r="OA149">
            <v>243.25492280870677</v>
          </cell>
          <cell r="OB149">
            <v>236.46943967342378</v>
          </cell>
          <cell r="OC149">
            <v>228.88237199336291</v>
          </cell>
          <cell r="OD149">
            <v>233.90676788687705</v>
          </cell>
          <cell r="OE149">
            <v>245.86956765800716</v>
          </cell>
          <cell r="OF149">
            <v>252.18429478257895</v>
          </cell>
          <cell r="OG149">
            <v>255.00183447301387</v>
          </cell>
          <cell r="OH149">
            <v>268.29894268214701</v>
          </cell>
          <cell r="OI149">
            <v>272.58272243142125</v>
          </cell>
          <cell r="OJ149">
            <v>270.53278489857911</v>
          </cell>
          <cell r="OK149">
            <v>272.33185245543717</v>
          </cell>
          <cell r="OL149">
            <v>275.41925227940084</v>
          </cell>
          <cell r="OM149">
            <v>275.63713935017586</v>
          </cell>
          <cell r="ON149">
            <v>277.23730999380348</v>
          </cell>
          <cell r="OO149">
            <v>274.89952165186401</v>
          </cell>
          <cell r="OP149">
            <v>280.44064972698692</v>
          </cell>
          <cell r="OQ149">
            <v>292.18856087327003</v>
          </cell>
          <cell r="OR149">
            <v>295.26196794956923</v>
          </cell>
          <cell r="OS149">
            <v>300.03549386709926</v>
          </cell>
          <cell r="OT149">
            <v>299.99151666015388</v>
          </cell>
          <cell r="OU149">
            <v>295.12803736478094</v>
          </cell>
          <cell r="OV149">
            <v>304.60712442547083</v>
          </cell>
          <cell r="OW149">
            <v>303.25182686597105</v>
          </cell>
          <cell r="OX149">
            <v>311.85636719763278</v>
          </cell>
          <cell r="OY149">
            <v>318.12411866933104</v>
          </cell>
          <cell r="OZ149">
            <v>324.6317458152771</v>
          </cell>
          <cell r="PA149">
            <v>329.9849712789059</v>
          </cell>
          <cell r="PB149">
            <v>321.11856666952372</v>
          </cell>
          <cell r="PC149">
            <v>315.21962404698132</v>
          </cell>
          <cell r="PD149">
            <v>314.94776494950054</v>
          </cell>
          <cell r="PE149">
            <v>313.86032855957751</v>
          </cell>
          <cell r="PF149">
            <v>310.54704580903058</v>
          </cell>
          <cell r="PG149">
            <v>310.45509346723554</v>
          </cell>
          <cell r="PH149">
            <v>310.81590646058316</v>
          </cell>
          <cell r="PI149">
            <v>310.56803493052718</v>
          </cell>
          <cell r="PJ149">
            <v>308.96086791306732</v>
          </cell>
          <cell r="PK149">
            <v>305.85747637748722</v>
          </cell>
          <cell r="PL149">
            <v>305.38672036677599</v>
          </cell>
          <cell r="PM149">
            <v>304.8210135683417</v>
          </cell>
          <cell r="PN149">
            <v>311.04878576099873</v>
          </cell>
          <cell r="PO149">
            <v>317.23757815659047</v>
          </cell>
          <cell r="PP149">
            <v>317.49844295233487</v>
          </cell>
          <cell r="PQ149">
            <v>316.86876930743455</v>
          </cell>
          <cell r="PR149">
            <v>316.54993455708029</v>
          </cell>
          <cell r="PS149">
            <v>310.48207948058842</v>
          </cell>
          <cell r="PT149">
            <v>297.23294640630485</v>
          </cell>
          <cell r="PU149">
            <v>290.48244514018296</v>
          </cell>
          <cell r="PV149">
            <v>290.359508857131</v>
          </cell>
          <cell r="PW149">
            <v>287.50198988765482</v>
          </cell>
          <cell r="PX149">
            <v>280.57957772165537</v>
          </cell>
          <cell r="PY149">
            <v>275.91199689358473</v>
          </cell>
          <cell r="PZ149">
            <v>274.13291897624731</v>
          </cell>
          <cell r="QA149">
            <v>276.45171716064215</v>
          </cell>
          <cell r="QB149">
            <v>275.48221964389086</v>
          </cell>
          <cell r="QC149">
            <v>276.32778139561412</v>
          </cell>
          <cell r="QD149">
            <v>280.4066673398018</v>
          </cell>
          <cell r="QE149">
            <v>268.37190486639741</v>
          </cell>
          <cell r="QF149">
            <v>263.7722888126969</v>
          </cell>
          <cell r="QG149">
            <v>258.30212395787237</v>
          </cell>
          <cell r="QH149">
            <v>251.32673924714325</v>
          </cell>
          <cell r="QI149">
            <v>245.50975414663554</v>
          </cell>
          <cell r="QJ149">
            <v>245.60070700645448</v>
          </cell>
          <cell r="QK149">
            <v>244.46829392760992</v>
          </cell>
          <cell r="QL149">
            <v>240.87615570574999</v>
          </cell>
          <cell r="QM149">
            <v>242.94208495020868</v>
          </cell>
          <cell r="QN149">
            <v>244.31837163120508</v>
          </cell>
          <cell r="QO149">
            <v>245.03500020802022</v>
          </cell>
          <cell r="QP149">
            <v>245.19691628813746</v>
          </cell>
          <cell r="QQ149">
            <v>246.83206880092621</v>
          </cell>
          <cell r="QR149">
            <v>249.03792552202941</v>
          </cell>
          <cell r="QS149">
            <v>249.42072711884975</v>
          </cell>
          <cell r="QT149">
            <v>250.23930285722017</v>
          </cell>
          <cell r="QU149">
            <v>248.61314568221567</v>
          </cell>
          <cell r="QV149">
            <v>238.45341139584781</v>
          </cell>
          <cell r="QW149">
            <v>237.93767869621516</v>
          </cell>
          <cell r="QX149">
            <v>235.67585098445414</v>
          </cell>
          <cell r="QY149">
            <v>231.12421006560325</v>
          </cell>
          <cell r="QZ149">
            <v>231.06524062901735</v>
          </cell>
          <cell r="RA149">
            <v>230.98728103488685</v>
          </cell>
          <cell r="RB149">
            <v>228.15075118690729</v>
          </cell>
          <cell r="RC149">
            <v>226.99934795051811</v>
          </cell>
          <cell r="RD149">
            <v>224.94341352581978</v>
          </cell>
          <cell r="RE149">
            <v>223.96492067128418</v>
          </cell>
          <cell r="RF149">
            <v>223.40321180075406</v>
          </cell>
          <cell r="RG149">
            <v>218.2728708177805</v>
          </cell>
          <cell r="RH149">
            <v>219.13842220902444</v>
          </cell>
          <cell r="RI149">
            <v>217.83509771227838</v>
          </cell>
          <cell r="RJ149">
            <v>213.08655884414912</v>
          </cell>
          <cell r="RK149">
            <v>212.54084168523551</v>
          </cell>
          <cell r="RL149">
            <v>215.16048394441603</v>
          </cell>
          <cell r="RM149">
            <v>218.55972214490174</v>
          </cell>
          <cell r="RN149">
            <v>216.81562609672545</v>
          </cell>
          <cell r="RO149">
            <v>217.14945307672025</v>
          </cell>
          <cell r="RP149">
            <v>213.12753760516642</v>
          </cell>
          <cell r="RQ149">
            <v>213.56631019264458</v>
          </cell>
          <cell r="RR149">
            <v>212.15604112446306</v>
          </cell>
          <cell r="RS149">
            <v>214.18898746371269</v>
          </cell>
          <cell r="RT149">
            <v>215.04954144507647</v>
          </cell>
          <cell r="RU149">
            <v>215.30940675884486</v>
          </cell>
          <cell r="RV149">
            <v>215.41135392040013</v>
          </cell>
          <cell r="RW149">
            <v>217.42930803000928</v>
          </cell>
          <cell r="RX149">
            <v>219.0534662410617</v>
          </cell>
          <cell r="RY149">
            <v>219.67214558422566</v>
          </cell>
          <cell r="RZ149">
            <v>221.35527323186398</v>
          </cell>
          <cell r="SA149">
            <v>222.88747910112141</v>
          </cell>
          <cell r="SB149">
            <v>222.85349671393632</v>
          </cell>
          <cell r="SC149">
            <v>224.72452697306872</v>
          </cell>
          <cell r="SD149">
            <v>224.35471864193678</v>
          </cell>
          <cell r="SE149">
            <v>226.3656763777137</v>
          </cell>
          <cell r="SF149">
            <v>225.35220165401697</v>
          </cell>
          <cell r="SG149">
            <v>224.37770672738552</v>
          </cell>
          <cell r="SH149">
            <v>225.26024931222202</v>
          </cell>
          <cell r="SI149">
            <v>224.32573366463185</v>
          </cell>
          <cell r="SJ149">
            <v>221.7220831170678</v>
          </cell>
          <cell r="SK149">
            <v>218.75562061220407</v>
          </cell>
          <cell r="SL149">
            <v>219.98598292469978</v>
          </cell>
          <cell r="SM149">
            <v>220.05694614499808</v>
          </cell>
          <cell r="SN149">
            <v>219.91002229452133</v>
          </cell>
          <cell r="SO149">
            <v>220.99645920246837</v>
          </cell>
          <cell r="SP149">
            <v>220.95847888737919</v>
          </cell>
          <cell r="SQ149">
            <v>222.92346045225858</v>
          </cell>
          <cell r="SR149">
            <v>225.0653503268957</v>
          </cell>
          <cell r="TJ149" t="str">
            <v>UTILS</v>
          </cell>
        </row>
        <row r="150">
          <cell r="A150" t="str">
            <v>XS1720192696 Corp</v>
          </cell>
          <cell r="B150" t="str">
            <v>ORSTED 2 1/4 11/24/17 nc-24</v>
          </cell>
          <cell r="C150" t="str">
            <v>XS1720192696</v>
          </cell>
          <cell r="D150">
            <v>168.21764967942238</v>
          </cell>
          <cell r="E150">
            <v>166.52059689009189</v>
          </cell>
          <cell r="F150">
            <v>164.64713314211369</v>
          </cell>
          <cell r="G150">
            <v>167.9463275617361</v>
          </cell>
          <cell r="H150">
            <v>171.02990858745574</v>
          </cell>
          <cell r="I150">
            <v>176.88345115685462</v>
          </cell>
          <cell r="J150">
            <v>176.54404059898852</v>
          </cell>
          <cell r="K150">
            <v>182.16752677202226</v>
          </cell>
          <cell r="L150">
            <v>183.06402456772329</v>
          </cell>
          <cell r="M150">
            <v>188.24803080868719</v>
          </cell>
          <cell r="N150">
            <v>186.87078735959531</v>
          </cell>
          <cell r="O150">
            <v>187.6692790671587</v>
          </cell>
          <cell r="P150">
            <v>188.4904669214487</v>
          </cell>
          <cell r="Q150">
            <v>181.70947726535798</v>
          </cell>
          <cell r="R150">
            <v>182.02825496256349</v>
          </cell>
          <cell r="S150">
            <v>180.91717541599274</v>
          </cell>
          <cell r="T150">
            <v>180.22906951296329</v>
          </cell>
          <cell r="U150">
            <v>185.89278976428508</v>
          </cell>
          <cell r="V150">
            <v>187.55682997655867</v>
          </cell>
          <cell r="W150">
            <v>187.05338817644119</v>
          </cell>
          <cell r="X150">
            <v>191.92274329233169</v>
          </cell>
          <cell r="Y150">
            <v>196.35261847615243</v>
          </cell>
          <cell r="Z150">
            <v>198.80999218082428</v>
          </cell>
          <cell r="AA150">
            <v>198.17965828764437</v>
          </cell>
          <cell r="AB150">
            <v>199.70855326259135</v>
          </cell>
          <cell r="AC150">
            <v>199.99638166880607</v>
          </cell>
          <cell r="AD150">
            <v>203.06861462116242</v>
          </cell>
          <cell r="AE150">
            <v>201.82961133849622</v>
          </cell>
          <cell r="AF150">
            <v>198.9554538484812</v>
          </cell>
          <cell r="AG150">
            <v>198.19616457617281</v>
          </cell>
          <cell r="AH150">
            <v>198.28798080611227</v>
          </cell>
          <cell r="AI150">
            <v>204.35404184031489</v>
          </cell>
          <cell r="AJ150">
            <v>206.60715022444725</v>
          </cell>
          <cell r="AK150">
            <v>207.35612306642534</v>
          </cell>
          <cell r="AL150">
            <v>210.94933575046065</v>
          </cell>
          <cell r="AM150">
            <v>212.08104815769195</v>
          </cell>
          <cell r="AN150">
            <v>208.93350526392462</v>
          </cell>
          <cell r="AO150">
            <v>208.97683427131176</v>
          </cell>
          <cell r="AP150">
            <v>206.5535047867298</v>
          </cell>
          <cell r="AQ150">
            <v>203.23058257734777</v>
          </cell>
          <cell r="AR150">
            <v>205.79627880048753</v>
          </cell>
          <cell r="AS150">
            <v>200.3368238697052</v>
          </cell>
          <cell r="AT150">
            <v>199.45373743343356</v>
          </cell>
          <cell r="AU150">
            <v>194.07268737316133</v>
          </cell>
          <cell r="AV150">
            <v>188.84947869694233</v>
          </cell>
          <cell r="AW150">
            <v>198.25703151512144</v>
          </cell>
          <cell r="AX150">
            <v>199.51563601541517</v>
          </cell>
          <cell r="AY150">
            <v>198.69238487505913</v>
          </cell>
          <cell r="AZ150">
            <v>183.11767000544071</v>
          </cell>
          <cell r="BA150">
            <v>176.14995296037199</v>
          </cell>
          <cell r="BB150">
            <v>173.79161698687079</v>
          </cell>
          <cell r="BC150">
            <v>180.10011413383484</v>
          </cell>
          <cell r="BD150">
            <v>193.71883381283283</v>
          </cell>
          <cell r="BE150">
            <v>199.19066846001147</v>
          </cell>
          <cell r="BF150">
            <v>206.44724555432796</v>
          </cell>
          <cell r="BG150">
            <v>209.14911865782739</v>
          </cell>
          <cell r="BH150">
            <v>211.62506193709373</v>
          </cell>
          <cell r="BI150">
            <v>210.16528704535961</v>
          </cell>
          <cell r="BJ150">
            <v>208.92009390449525</v>
          </cell>
          <cell r="BK150">
            <v>217.97069823324679</v>
          </cell>
          <cell r="BL150">
            <v>225.68016661906245</v>
          </cell>
          <cell r="BM150">
            <v>228.4336218742132</v>
          </cell>
          <cell r="BN150">
            <v>231.03129903137682</v>
          </cell>
          <cell r="BO150">
            <v>234.19122164154055</v>
          </cell>
          <cell r="BP150">
            <v>237.75348503458503</v>
          </cell>
          <cell r="BQ150">
            <v>243.89279272413253</v>
          </cell>
          <cell r="BR150">
            <v>247.24666422450542</v>
          </cell>
          <cell r="BS150">
            <v>248.96538151752949</v>
          </cell>
          <cell r="BT150">
            <v>242.83020040011405</v>
          </cell>
          <cell r="BU150">
            <v>242.66410587179661</v>
          </cell>
          <cell r="BV150">
            <v>242.99938985753059</v>
          </cell>
          <cell r="BW150">
            <v>238.87694429755211</v>
          </cell>
          <cell r="BX150">
            <v>244.47670268082621</v>
          </cell>
          <cell r="BY150">
            <v>246.01281915700437</v>
          </cell>
          <cell r="BZ150">
            <v>250.89764891839027</v>
          </cell>
          <cell r="CA150">
            <v>252.50082219171523</v>
          </cell>
          <cell r="CB150">
            <v>248.79000220191477</v>
          </cell>
          <cell r="CC150">
            <v>241.12386282348635</v>
          </cell>
          <cell r="CD150">
            <v>239.49386683130263</v>
          </cell>
          <cell r="CE150">
            <v>241.38074193871023</v>
          </cell>
          <cell r="CF150">
            <v>253.70578125429154</v>
          </cell>
          <cell r="CG150">
            <v>256.78007749271393</v>
          </cell>
          <cell r="CH150">
            <v>266.31452240395549</v>
          </cell>
          <cell r="CI150">
            <v>273.39365689659115</v>
          </cell>
          <cell r="CJ150">
            <v>280.74205022084709</v>
          </cell>
          <cell r="CK150">
            <v>284.80878705704208</v>
          </cell>
          <cell r="CL150">
            <v>287.90371615612503</v>
          </cell>
          <cell r="CM150">
            <v>286.59868771934509</v>
          </cell>
          <cell r="CN150">
            <v>287.14442688381672</v>
          </cell>
          <cell r="CO150">
            <v>323.52119187140465</v>
          </cell>
          <cell r="CP150">
            <v>349.21322996592522</v>
          </cell>
          <cell r="CQ150">
            <v>366.77695260322093</v>
          </cell>
          <cell r="CR150">
            <v>406.91302480316165</v>
          </cell>
          <cell r="CS150">
            <v>419.25457040727139</v>
          </cell>
          <cell r="CT150">
            <v>424.68926590526104</v>
          </cell>
          <cell r="CU150">
            <v>430.21061941802498</v>
          </cell>
          <cell r="CV150">
            <v>431.51977442693709</v>
          </cell>
          <cell r="CW150">
            <v>439.05592678320409</v>
          </cell>
          <cell r="CX150">
            <v>442.59858895862106</v>
          </cell>
          <cell r="CY150">
            <v>457.53884336292742</v>
          </cell>
          <cell r="CZ150">
            <v>461.5034475388527</v>
          </cell>
          <cell r="DA150">
            <v>498.42904662001138</v>
          </cell>
          <cell r="DB150">
            <v>506.15708458042144</v>
          </cell>
          <cell r="DC150">
            <v>489.12156317603592</v>
          </cell>
          <cell r="DD150">
            <v>492.22474541938305</v>
          </cell>
          <cell r="DE150">
            <v>485.98021014046668</v>
          </cell>
          <cell r="DF150">
            <v>436.06313034439086</v>
          </cell>
          <cell r="DG150">
            <v>384.43042818439005</v>
          </cell>
          <cell r="DH150">
            <v>297.83947020721439</v>
          </cell>
          <cell r="DI150">
            <v>291.52890977418423</v>
          </cell>
          <cell r="DJ150">
            <v>240.97221129763125</v>
          </cell>
          <cell r="DK150">
            <v>236.12967890059949</v>
          </cell>
          <cell r="DL150">
            <v>249.94234746980669</v>
          </cell>
          <cell r="DM150">
            <v>176.45119272601602</v>
          </cell>
          <cell r="DN150">
            <v>158.46036987304686</v>
          </cell>
          <cell r="DO150">
            <v>151.70104472064972</v>
          </cell>
          <cell r="DP150">
            <v>157.00472155344485</v>
          </cell>
          <cell r="DQ150">
            <v>166.66605855774878</v>
          </cell>
          <cell r="DR150">
            <v>164.173608989954</v>
          </cell>
          <cell r="DS150">
            <v>140.16108575320243</v>
          </cell>
          <cell r="DT150">
            <v>128.69850001323223</v>
          </cell>
          <cell r="DU150">
            <v>123.92818262851237</v>
          </cell>
          <cell r="DV150">
            <v>119.39307985532284</v>
          </cell>
          <cell r="DW150">
            <v>107.36102716112137</v>
          </cell>
          <cell r="DX150">
            <v>111.18223295545579</v>
          </cell>
          <cell r="DY150">
            <v>114.29882655823232</v>
          </cell>
          <cell r="DZ150">
            <v>116.56018808662891</v>
          </cell>
          <cell r="EA150">
            <v>116.1939548099041</v>
          </cell>
          <cell r="EB150">
            <v>117.72800800001622</v>
          </cell>
          <cell r="EC150">
            <v>120.19672977805138</v>
          </cell>
          <cell r="ED150">
            <v>119.78613585090636</v>
          </cell>
          <cell r="EE150">
            <v>120.01309731817244</v>
          </cell>
          <cell r="EF150">
            <v>122.79956515038013</v>
          </cell>
          <cell r="EG150">
            <v>121.71118175053596</v>
          </cell>
          <cell r="EH150">
            <v>121.40684705579281</v>
          </cell>
          <cell r="EI150">
            <v>125.02997738778591</v>
          </cell>
          <cell r="EJ150">
            <v>130.43269195175171</v>
          </cell>
          <cell r="EK150">
            <v>137.78418020510674</v>
          </cell>
          <cell r="EL150">
            <v>138.12874897813796</v>
          </cell>
          <cell r="EM150">
            <v>137.53555423414707</v>
          </cell>
          <cell r="EN150">
            <v>133.72672815620899</v>
          </cell>
          <cell r="EO150">
            <v>134.58196023058892</v>
          </cell>
          <cell r="EP150">
            <v>137.71712340795995</v>
          </cell>
          <cell r="EQ150">
            <v>129.69919375526905</v>
          </cell>
          <cell r="ER150">
            <v>129.42787163758277</v>
          </cell>
          <cell r="ES150">
            <v>126.712587174654</v>
          </cell>
          <cell r="ET150">
            <v>126.31643624997139</v>
          </cell>
          <cell r="EU150">
            <v>125.39621066451072</v>
          </cell>
          <cell r="EV150">
            <v>129.21225824368</v>
          </cell>
          <cell r="EW150">
            <v>134.09089814686777</v>
          </cell>
          <cell r="EX150">
            <v>136.7938028934002</v>
          </cell>
          <cell r="EY150">
            <v>135.82199515628815</v>
          </cell>
          <cell r="EZ150">
            <v>136.46677205193043</v>
          </cell>
          <cell r="FA150">
            <v>139.02008855867385</v>
          </cell>
          <cell r="FB150">
            <v>139.53075186002255</v>
          </cell>
          <cell r="FC150">
            <v>143.99157633483409</v>
          </cell>
          <cell r="FD150">
            <v>145.65355326104165</v>
          </cell>
          <cell r="FE150">
            <v>144.93346642398834</v>
          </cell>
          <cell r="FF150">
            <v>143.90698160612584</v>
          </cell>
          <cell r="FG150">
            <v>140.25187034010887</v>
          </cell>
          <cell r="FH150">
            <v>138.8426459569931</v>
          </cell>
          <cell r="FI150">
            <v>136.13251970922946</v>
          </cell>
          <cell r="FJ150">
            <v>141.88083468925953</v>
          </cell>
          <cell r="FK150">
            <v>139.13666422140599</v>
          </cell>
          <cell r="FL150">
            <v>140.70579327464102</v>
          </cell>
          <cell r="FM150">
            <v>142.24603632295134</v>
          </cell>
          <cell r="FN150">
            <v>142.28833368730545</v>
          </cell>
          <cell r="FO150">
            <v>144.71372645795347</v>
          </cell>
          <cell r="FP150">
            <v>147.41456791841983</v>
          </cell>
          <cell r="FQ150">
            <v>145.72164170122147</v>
          </cell>
          <cell r="FR150">
            <v>147.84888963532447</v>
          </cell>
          <cell r="FS150">
            <v>152.46033399295806</v>
          </cell>
          <cell r="FT150">
            <v>155.32417505264283</v>
          </cell>
          <cell r="FU150">
            <v>153.21033847796917</v>
          </cell>
          <cell r="FV150">
            <v>154.8269231107235</v>
          </cell>
          <cell r="FW150">
            <v>155.42114949774742</v>
          </cell>
          <cell r="FX150">
            <v>156.01228095567228</v>
          </cell>
          <cell r="FY150">
            <v>158.81731836247445</v>
          </cell>
          <cell r="FZ150">
            <v>160.59690259444713</v>
          </cell>
          <cell r="GA150">
            <v>154.75780302751065</v>
          </cell>
          <cell r="GB150">
            <v>159.16085549247265</v>
          </cell>
          <cell r="GC150">
            <v>160.13266322958469</v>
          </cell>
          <cell r="GD150">
            <v>163.25441504752638</v>
          </cell>
          <cell r="GE150">
            <v>159.36924738514423</v>
          </cell>
          <cell r="GF150">
            <v>159.80872731721402</v>
          </cell>
          <cell r="GG150">
            <v>162.01747505092621</v>
          </cell>
          <cell r="GH150">
            <v>161.44491316759587</v>
          </cell>
          <cell r="GI150">
            <v>162.24856309032438</v>
          </cell>
          <cell r="GJ150">
            <v>154.30491173601152</v>
          </cell>
          <cell r="GK150">
            <v>152.53461229133606</v>
          </cell>
          <cell r="GL150">
            <v>151.91253154242037</v>
          </cell>
          <cell r="GM150">
            <v>151.53082362020018</v>
          </cell>
          <cell r="GN150">
            <v>147.00706892037391</v>
          </cell>
          <cell r="GO150">
            <v>142.54211787343024</v>
          </cell>
          <cell r="GP150">
            <v>141.11535555875301</v>
          </cell>
          <cell r="GQ150">
            <v>139.68859324407578</v>
          </cell>
          <cell r="GR150">
            <v>136.27488644778728</v>
          </cell>
          <cell r="GS150">
            <v>139.54106829035283</v>
          </cell>
          <cell r="GT150">
            <v>138.00495181417463</v>
          </cell>
          <cell r="GU150">
            <v>143.30759700393676</v>
          </cell>
          <cell r="GV150">
            <v>147.86642756688593</v>
          </cell>
          <cell r="GW150">
            <v>149.83583411693573</v>
          </cell>
          <cell r="GX150">
            <v>145.92074880659578</v>
          </cell>
          <cell r="GY150">
            <v>144.70547331368923</v>
          </cell>
          <cell r="GZ150">
            <v>128.93371462476253</v>
          </cell>
          <cell r="HA150">
            <v>130.88145667111874</v>
          </cell>
          <cell r="HB150">
            <v>134.15073344278335</v>
          </cell>
          <cell r="HC150">
            <v>134.063043784976</v>
          </cell>
          <cell r="HD150">
            <v>132.84570500600336</v>
          </cell>
          <cell r="HE150">
            <v>132.91069851708411</v>
          </cell>
          <cell r="HF150">
            <v>135.10190831923484</v>
          </cell>
          <cell r="HG150">
            <v>138.20921713471412</v>
          </cell>
          <cell r="HH150">
            <v>138.51664675855636</v>
          </cell>
          <cell r="HI150">
            <v>141.36294988667964</v>
          </cell>
          <cell r="HJ150">
            <v>143.15800876414775</v>
          </cell>
          <cell r="HK150">
            <v>143.32822986459732</v>
          </cell>
          <cell r="HL150">
            <v>146.04867254269121</v>
          </cell>
          <cell r="HM150">
            <v>150.77050270485876</v>
          </cell>
          <cell r="HN150">
            <v>154.88056854844092</v>
          </cell>
          <cell r="HO150">
            <v>151.89086703872681</v>
          </cell>
          <cell r="HP150">
            <v>149.50777163243293</v>
          </cell>
          <cell r="HQ150">
            <v>151.77738630509378</v>
          </cell>
          <cell r="HR150">
            <v>145.48333216059206</v>
          </cell>
          <cell r="HS150">
            <v>143.22506556129454</v>
          </cell>
          <cell r="HT150">
            <v>144.56001164603234</v>
          </cell>
          <cell r="HU150">
            <v>145.8309958627224</v>
          </cell>
          <cell r="HV150">
            <v>145.45857272779944</v>
          </cell>
          <cell r="HW150">
            <v>145.74743277704715</v>
          </cell>
          <cell r="HX150">
            <v>144.32789196360113</v>
          </cell>
          <cell r="HY150">
            <v>143.87706395816804</v>
          </cell>
          <cell r="HZ150">
            <v>139.31101189398765</v>
          </cell>
          <cell r="IA150">
            <v>141.27113365674018</v>
          </cell>
          <cell r="IB150">
            <v>141.56721520721911</v>
          </cell>
          <cell r="IC150">
            <v>139.26149302840233</v>
          </cell>
          <cell r="ID150">
            <v>138.32063458228112</v>
          </cell>
          <cell r="IE150">
            <v>134.4695111399889</v>
          </cell>
          <cell r="IF150">
            <v>137.60364267432692</v>
          </cell>
          <cell r="IG150">
            <v>156.76847529888153</v>
          </cell>
          <cell r="IH150">
            <v>156.35478644263745</v>
          </cell>
          <cell r="II150">
            <v>155.25299168336392</v>
          </cell>
          <cell r="IJ150">
            <v>155.70278804576395</v>
          </cell>
          <cell r="IK150">
            <v>152.92251007175446</v>
          </cell>
          <cell r="IL150">
            <v>161.54601418483259</v>
          </cell>
          <cell r="IM150">
            <v>163.87236922430992</v>
          </cell>
          <cell r="IN150">
            <v>160.54119387066362</v>
          </cell>
          <cell r="IO150">
            <v>161.87923488450048</v>
          </cell>
          <cell r="IP150">
            <v>162.81699840152265</v>
          </cell>
          <cell r="IQ150">
            <v>163.97656517064573</v>
          </cell>
          <cell r="IR150">
            <v>163.28123776638506</v>
          </cell>
          <cell r="IS150">
            <v>162.0504876279831</v>
          </cell>
          <cell r="IT150">
            <v>162.74581503224371</v>
          </cell>
          <cell r="IU150">
            <v>161.31389450240135</v>
          </cell>
          <cell r="IV150">
            <v>170.53368828856944</v>
          </cell>
          <cell r="IW150">
            <v>181.0306561496258</v>
          </cell>
          <cell r="IX150">
            <v>182.24386835646629</v>
          </cell>
          <cell r="IY150">
            <v>191.04172014212608</v>
          </cell>
          <cell r="IZ150">
            <v>195.62943671000002</v>
          </cell>
          <cell r="JA150">
            <v>186.25076989674568</v>
          </cell>
          <cell r="JB150">
            <v>182.79063916397095</v>
          </cell>
          <cell r="JC150">
            <v>179.78236807966232</v>
          </cell>
          <cell r="JD150">
            <v>180.45912590932846</v>
          </cell>
          <cell r="JE150">
            <v>180.66132794380189</v>
          </cell>
          <cell r="JF150">
            <v>185.73185345113276</v>
          </cell>
          <cell r="JG150">
            <v>184.46190087747573</v>
          </cell>
          <cell r="JH150">
            <v>188.26556874024868</v>
          </cell>
          <cell r="JI150">
            <v>179.08188246023656</v>
          </cell>
          <cell r="JJ150">
            <v>168.60451581680775</v>
          </cell>
          <cell r="JK150">
            <v>165.97898429775239</v>
          </cell>
          <cell r="JL150">
            <v>165.41158062958718</v>
          </cell>
          <cell r="JM150">
            <v>157.61235929989815</v>
          </cell>
          <cell r="JN150">
            <v>152.74816239917277</v>
          </cell>
          <cell r="JO150">
            <v>152.54080214953422</v>
          </cell>
          <cell r="JP150">
            <v>156.93147489809991</v>
          </cell>
          <cell r="JQ150">
            <v>161.72345678651334</v>
          </cell>
          <cell r="JR150">
            <v>165.01233477580547</v>
          </cell>
          <cell r="JS150">
            <v>163.04499151182176</v>
          </cell>
          <cell r="JT150">
            <v>160.46278900015355</v>
          </cell>
          <cell r="JU150">
            <v>153.09169952917097</v>
          </cell>
          <cell r="JV150">
            <v>148.98679190075399</v>
          </cell>
          <cell r="JW150">
            <v>148.80728601300717</v>
          </cell>
          <cell r="JX150">
            <v>146.82034153139591</v>
          </cell>
          <cell r="JY150">
            <v>147.13189772737027</v>
          </cell>
          <cell r="JZ150">
            <v>154.70931580495835</v>
          </cell>
          <cell r="KA150">
            <v>157.97962421965599</v>
          </cell>
          <cell r="KB150">
            <v>158.25919948160649</v>
          </cell>
          <cell r="KC150">
            <v>155.52637708711623</v>
          </cell>
          <cell r="KD150">
            <v>157.83622583806516</v>
          </cell>
          <cell r="KE150">
            <v>161.45832452702521</v>
          </cell>
          <cell r="KF150">
            <v>171.12378810346127</v>
          </cell>
          <cell r="KG150">
            <v>174.47353303170206</v>
          </cell>
          <cell r="KH150">
            <v>182.26862778925894</v>
          </cell>
          <cell r="KI150">
            <v>188.61529572844506</v>
          </cell>
          <cell r="KJ150">
            <v>189.34054078066347</v>
          </cell>
          <cell r="KK150">
            <v>188.42341012430191</v>
          </cell>
          <cell r="KL150">
            <v>183.81402905273436</v>
          </cell>
          <cell r="KM150">
            <v>183.75006718468666</v>
          </cell>
          <cell r="KN150">
            <v>185.33363924038412</v>
          </cell>
          <cell r="KO150">
            <v>192.78107029581071</v>
          </cell>
          <cell r="KP150">
            <v>204.34475705301762</v>
          </cell>
          <cell r="KQ150">
            <v>211.67664408874512</v>
          </cell>
          <cell r="KR150">
            <v>215.28017320311068</v>
          </cell>
          <cell r="KS150">
            <v>216.81319475018978</v>
          </cell>
          <cell r="KT150">
            <v>217.34758584129813</v>
          </cell>
          <cell r="KU150">
            <v>214.5569914369583</v>
          </cell>
          <cell r="KV150">
            <v>224.07699334573746</v>
          </cell>
          <cell r="KW150">
            <v>230.03885843360425</v>
          </cell>
          <cell r="KX150">
            <v>227.81876262652872</v>
          </cell>
          <cell r="KY150">
            <v>229.8583209028244</v>
          </cell>
          <cell r="KZ150">
            <v>235.30849104630948</v>
          </cell>
          <cell r="LA150">
            <v>238.81504571557045</v>
          </cell>
          <cell r="LB150">
            <v>237.33360632014274</v>
          </cell>
          <cell r="LC150">
            <v>233.99314617919921</v>
          </cell>
          <cell r="LD150">
            <v>234.85456811177733</v>
          </cell>
          <cell r="LE150">
            <v>230.32049698162078</v>
          </cell>
          <cell r="LF150">
            <v>232.9295222121477</v>
          </cell>
          <cell r="LG150">
            <v>229.41161946952343</v>
          </cell>
          <cell r="LH150">
            <v>232.22594166362288</v>
          </cell>
          <cell r="LI150">
            <v>221.29362044262885</v>
          </cell>
          <cell r="LJ150">
            <v>218.61547512888907</v>
          </cell>
          <cell r="LK150">
            <v>217.9665716611147</v>
          </cell>
          <cell r="LL150">
            <v>217.32488969457148</v>
          </cell>
          <cell r="LM150">
            <v>214.91084499728677</v>
          </cell>
          <cell r="LN150">
            <v>220.52814131212236</v>
          </cell>
          <cell r="LO150">
            <v>220.32387599158287</v>
          </cell>
          <cell r="LP150">
            <v>223.54672882676124</v>
          </cell>
          <cell r="LQ150">
            <v>217.91292622339728</v>
          </cell>
          <cell r="LR150">
            <v>219.50165649425983</v>
          </cell>
          <cell r="LS150">
            <v>217.02983978712558</v>
          </cell>
          <cell r="LT150">
            <v>207.56245167303086</v>
          </cell>
          <cell r="LU150">
            <v>198.41384125614167</v>
          </cell>
          <cell r="LV150">
            <v>195.33129187345506</v>
          </cell>
          <cell r="LW150">
            <v>195.43342453372478</v>
          </cell>
          <cell r="LX150">
            <v>201.94721864426134</v>
          </cell>
          <cell r="LY150">
            <v>209.51638357758523</v>
          </cell>
          <cell r="LZ150">
            <v>212.05835201096534</v>
          </cell>
          <cell r="MA150">
            <v>211.23200594151018</v>
          </cell>
          <cell r="MB150">
            <v>210.39224851262568</v>
          </cell>
          <cell r="MC150">
            <v>209.88983835554123</v>
          </cell>
          <cell r="MD150">
            <v>214.69213667428494</v>
          </cell>
          <cell r="ME150">
            <v>211.50229641616343</v>
          </cell>
          <cell r="MF150">
            <v>216.2767403730154</v>
          </cell>
          <cell r="MG150">
            <v>211.04321526646612</v>
          </cell>
          <cell r="MH150">
            <v>214.23099223852157</v>
          </cell>
          <cell r="MI150">
            <v>223.27540670907496</v>
          </cell>
          <cell r="MJ150">
            <v>227.02542913413049</v>
          </cell>
          <cell r="MK150">
            <v>223.61172233784197</v>
          </cell>
          <cell r="ML150">
            <v>222.84727485036851</v>
          </cell>
          <cell r="MM150">
            <v>221.6866764382124</v>
          </cell>
          <cell r="MN150">
            <v>219.87820620131492</v>
          </cell>
          <cell r="MO150">
            <v>216.79359353256226</v>
          </cell>
          <cell r="MP150">
            <v>220.79740014374258</v>
          </cell>
          <cell r="MQ150">
            <v>220.44560986948014</v>
          </cell>
          <cell r="MR150">
            <v>231.85145524263382</v>
          </cell>
          <cell r="MS150">
            <v>238.35905949497223</v>
          </cell>
          <cell r="MT150">
            <v>255.81342797076704</v>
          </cell>
          <cell r="MU150">
            <v>251.82406436204909</v>
          </cell>
          <cell r="MV150">
            <v>254.41761494708061</v>
          </cell>
          <cell r="MW150">
            <v>254.12050175356865</v>
          </cell>
          <cell r="MX150">
            <v>250.68100388145444</v>
          </cell>
          <cell r="MY150">
            <v>243.53068601953984</v>
          </cell>
          <cell r="MZ150">
            <v>240.8989646422863</v>
          </cell>
          <cell r="NA150">
            <v>246.36564107429982</v>
          </cell>
          <cell r="NB150">
            <v>248.68786954164506</v>
          </cell>
          <cell r="NC150">
            <v>246.57196968090534</v>
          </cell>
          <cell r="ND150">
            <v>250.31889717686175</v>
          </cell>
          <cell r="NE150">
            <v>254.97057561278345</v>
          </cell>
          <cell r="NF150">
            <v>260.04832262134551</v>
          </cell>
          <cell r="NG150">
            <v>266.07002300512789</v>
          </cell>
          <cell r="NH150">
            <v>262.15287440872191</v>
          </cell>
          <cell r="NI150">
            <v>256.31893305695058</v>
          </cell>
          <cell r="NJ150">
            <v>250.08574585139752</v>
          </cell>
          <cell r="NK150">
            <v>250.46848541665076</v>
          </cell>
          <cell r="NL150">
            <v>247.78002367258074</v>
          </cell>
          <cell r="NM150">
            <v>247.15484799456598</v>
          </cell>
          <cell r="NN150">
            <v>248.97879287695886</v>
          </cell>
          <cell r="NO150">
            <v>253.45406035423281</v>
          </cell>
          <cell r="NP150">
            <v>256.30964826965334</v>
          </cell>
          <cell r="NQ150">
            <v>259.83580415654183</v>
          </cell>
          <cell r="NR150">
            <v>257.08441218745708</v>
          </cell>
          <cell r="NS150">
            <v>256.42519228935242</v>
          </cell>
          <cell r="NT150">
            <v>255.74018131542203</v>
          </cell>
          <cell r="NU150">
            <v>256.97608966898918</v>
          </cell>
          <cell r="NV150">
            <v>261.77426141560079</v>
          </cell>
          <cell r="NW150">
            <v>261.32962326836588</v>
          </cell>
          <cell r="NX150">
            <v>259.97713925206659</v>
          </cell>
          <cell r="NY150">
            <v>265.09512033891679</v>
          </cell>
          <cell r="NZ150">
            <v>274.47688208127022</v>
          </cell>
          <cell r="OA150">
            <v>276.59794015717506</v>
          </cell>
          <cell r="OB150">
            <v>269.96241216874125</v>
          </cell>
          <cell r="OC150">
            <v>260.06070233774187</v>
          </cell>
          <cell r="OD150">
            <v>264.78253249990939</v>
          </cell>
          <cell r="OE150">
            <v>272.50438060212139</v>
          </cell>
          <cell r="OF150">
            <v>277.43666594302658</v>
          </cell>
          <cell r="OG150">
            <v>280.20765912973883</v>
          </cell>
          <cell r="OH150">
            <v>294.84976869750022</v>
          </cell>
          <cell r="OI150">
            <v>302.12182043731212</v>
          </cell>
          <cell r="OJ150">
            <v>302.61185087800027</v>
          </cell>
          <cell r="OK150">
            <v>303.20091904985907</v>
          </cell>
          <cell r="OL150">
            <v>304.82163025474546</v>
          </cell>
          <cell r="OM150">
            <v>302.44472470664977</v>
          </cell>
          <cell r="ON150">
            <v>298.82984751892087</v>
          </cell>
          <cell r="OO150">
            <v>294.16475772356989</v>
          </cell>
          <cell r="OP150">
            <v>296.06504419040675</v>
          </cell>
          <cell r="OQ150">
            <v>302.9027742133141</v>
          </cell>
          <cell r="OR150">
            <v>303.74149999916557</v>
          </cell>
          <cell r="OS150">
            <v>310.28108518552779</v>
          </cell>
          <cell r="OT150">
            <v>309.77867502844333</v>
          </cell>
          <cell r="OU150">
            <v>304.15312556934356</v>
          </cell>
          <cell r="OV150">
            <v>311.35812051200867</v>
          </cell>
          <cell r="OW150">
            <v>309.29689773201943</v>
          </cell>
          <cell r="OX150">
            <v>317.72232638275619</v>
          </cell>
          <cell r="OY150">
            <v>323.0002121397257</v>
          </cell>
          <cell r="OZ150">
            <v>328.6505210316181</v>
          </cell>
          <cell r="PA150">
            <v>333.46313578069214</v>
          </cell>
          <cell r="PB150">
            <v>323.93900729978083</v>
          </cell>
          <cell r="PC150">
            <v>318.66421647191044</v>
          </cell>
          <cell r="PD150">
            <v>316.75464521777627</v>
          </cell>
          <cell r="PE150">
            <v>315.47128128468989</v>
          </cell>
          <cell r="PF150">
            <v>312.46713677251336</v>
          </cell>
          <cell r="PG150">
            <v>313.41005850470071</v>
          </cell>
          <cell r="PH150">
            <v>312.42277612209318</v>
          </cell>
          <cell r="PI150">
            <v>310.87634321558477</v>
          </cell>
          <cell r="PJ150">
            <v>309.5568717763424</v>
          </cell>
          <cell r="PK150">
            <v>306.16792441284656</v>
          </cell>
          <cell r="PL150">
            <v>307.34090254139898</v>
          </cell>
          <cell r="PM150">
            <v>307.03450456058982</v>
          </cell>
          <cell r="PN150">
            <v>312.41968119299412</v>
          </cell>
          <cell r="PO150">
            <v>319.51222704505921</v>
          </cell>
          <cell r="PP150">
            <v>320.68417353057862</v>
          </cell>
          <cell r="PQ150">
            <v>320.02289034640791</v>
          </cell>
          <cell r="PR150">
            <v>320.52530050349236</v>
          </cell>
          <cell r="PS150">
            <v>317.15698600065707</v>
          </cell>
          <cell r="PT150">
            <v>303.55889918231964</v>
          </cell>
          <cell r="PU150">
            <v>295.25623605251309</v>
          </cell>
          <cell r="PV150">
            <v>294.01104291164876</v>
          </cell>
          <cell r="PW150">
            <v>288.48453118371964</v>
          </cell>
          <cell r="PX150">
            <v>276.59897180020812</v>
          </cell>
          <cell r="PY150">
            <v>270.05526004171372</v>
          </cell>
          <cell r="PZ150">
            <v>267.70827214157583</v>
          </cell>
          <cell r="QA150">
            <v>272.19076112008094</v>
          </cell>
          <cell r="QB150">
            <v>271.42115541744232</v>
          </cell>
          <cell r="QC150">
            <v>270.55767019879818</v>
          </cell>
          <cell r="QD150">
            <v>278.70971344578265</v>
          </cell>
          <cell r="QE150">
            <v>263.11333407247065</v>
          </cell>
          <cell r="QF150">
            <v>257.08441218745708</v>
          </cell>
          <cell r="QG150">
            <v>252.32853780519963</v>
          </cell>
          <cell r="QH150">
            <v>243.02724421942236</v>
          </cell>
          <cell r="QI150">
            <v>237.68539659440518</v>
          </cell>
          <cell r="QJ150">
            <v>236.40719087648392</v>
          </cell>
          <cell r="QK150">
            <v>234.47905004775524</v>
          </cell>
          <cell r="QL150">
            <v>230.90440693831445</v>
          </cell>
          <cell r="QM150">
            <v>233.88895023286344</v>
          </cell>
          <cell r="QN150">
            <v>235.28476325654984</v>
          </cell>
          <cell r="QO150">
            <v>235.54886387300493</v>
          </cell>
          <cell r="QP150">
            <v>236.18951419651506</v>
          </cell>
          <cell r="QQ150">
            <v>237.8917252010107</v>
          </cell>
          <cell r="QR150">
            <v>241.11354639315604</v>
          </cell>
          <cell r="QS150">
            <v>243.67305275809767</v>
          </cell>
          <cell r="QT150">
            <v>245.71364267742632</v>
          </cell>
          <cell r="QU150">
            <v>246.35635628700257</v>
          </cell>
          <cell r="QV150">
            <v>234.46357540225981</v>
          </cell>
          <cell r="QW150">
            <v>234.1386078468561</v>
          </cell>
          <cell r="QX150">
            <v>231.43363981425762</v>
          </cell>
          <cell r="QY150">
            <v>224.65058687210083</v>
          </cell>
          <cell r="QZ150">
            <v>225.92260273182393</v>
          </cell>
          <cell r="RA150">
            <v>223.26405863571168</v>
          </cell>
          <cell r="RB150">
            <v>221.62374621319771</v>
          </cell>
          <cell r="RC150">
            <v>220.21245854401587</v>
          </cell>
          <cell r="RD150">
            <v>216.84208075511455</v>
          </cell>
          <cell r="RE150">
            <v>216.08588641190528</v>
          </cell>
          <cell r="RF150">
            <v>215.23168598055838</v>
          </cell>
          <cell r="RG150">
            <v>207.85956486654283</v>
          </cell>
          <cell r="RH150">
            <v>206.32551167643072</v>
          </cell>
          <cell r="RI150">
            <v>203.58753106677531</v>
          </cell>
          <cell r="RJ150">
            <v>198.97711835217476</v>
          </cell>
          <cell r="RK150">
            <v>198.20338607740402</v>
          </cell>
          <cell r="RL150">
            <v>201.73985839462279</v>
          </cell>
          <cell r="RM150">
            <v>204.41078220713138</v>
          </cell>
          <cell r="RN150">
            <v>202.28043934392929</v>
          </cell>
          <cell r="RO150">
            <v>203.45032254338264</v>
          </cell>
          <cell r="RP150">
            <v>197.52662824773788</v>
          </cell>
          <cell r="RQ150">
            <v>197.88460838019847</v>
          </cell>
          <cell r="RR150">
            <v>197.60709640431403</v>
          </cell>
          <cell r="RS150">
            <v>198.53970170617103</v>
          </cell>
          <cell r="RT150">
            <v>198.79554917836191</v>
          </cell>
          <cell r="RU150">
            <v>197.98158282530306</v>
          </cell>
          <cell r="RV150">
            <v>198.39836661064624</v>
          </cell>
          <cell r="RW150">
            <v>200.75876587021349</v>
          </cell>
          <cell r="RX150">
            <v>202.9262478826046</v>
          </cell>
          <cell r="RY150">
            <v>203.74537245082857</v>
          </cell>
          <cell r="RZ150">
            <v>208.76122087740899</v>
          </cell>
          <cell r="SA150">
            <v>209.77429433584214</v>
          </cell>
          <cell r="SB150">
            <v>211.98923192775248</v>
          </cell>
          <cell r="SC150">
            <v>215.7660770716667</v>
          </cell>
          <cell r="SD150">
            <v>217.60343331348895</v>
          </cell>
          <cell r="SE150">
            <v>220.23412304770949</v>
          </cell>
          <cell r="SF150">
            <v>219.36754289996625</v>
          </cell>
          <cell r="SG150">
            <v>219.44904269957541</v>
          </cell>
          <cell r="SH150">
            <v>219.40674533522127</v>
          </cell>
          <cell r="SI150">
            <v>218.90330353510379</v>
          </cell>
          <cell r="SJ150">
            <v>216.46656269109249</v>
          </cell>
          <cell r="SK150">
            <v>211.33826517391205</v>
          </cell>
          <cell r="SL150">
            <v>214.03910663437841</v>
          </cell>
          <cell r="SM150">
            <v>212.00161164414882</v>
          </cell>
          <cell r="SN150">
            <v>215.29255291950702</v>
          </cell>
          <cell r="SO150">
            <v>215.05836995100975</v>
          </cell>
          <cell r="SP150">
            <v>219.36341632783413</v>
          </cell>
          <cell r="SQ150">
            <v>223.65298805916311</v>
          </cell>
          <cell r="SR150">
            <v>229.23520851087571</v>
          </cell>
          <cell r="TJ150" t="str">
            <v>UTILS</v>
          </cell>
        </row>
        <row r="151">
          <cell r="A151" t="str">
            <v>XS2010036874 Corp</v>
          </cell>
          <cell r="B151" t="str">
            <v>ORSTED 1 3/4 12/09/19 nc-27</v>
          </cell>
          <cell r="C151" t="str">
            <v>XS2010036874</v>
          </cell>
          <cell r="D151">
            <v>193.48241727799177</v>
          </cell>
          <cell r="E151">
            <v>191.21556469798088</v>
          </cell>
          <cell r="F151">
            <v>189.68566419184208</v>
          </cell>
          <cell r="G151">
            <v>196.47022297233343</v>
          </cell>
          <cell r="H151">
            <v>200.73194582015276</v>
          </cell>
          <cell r="I151">
            <v>206.47757216542959</v>
          </cell>
          <cell r="J151">
            <v>205.14265897870064</v>
          </cell>
          <cell r="K151">
            <v>210.04334027320147</v>
          </cell>
          <cell r="L151">
            <v>209.52137421816587</v>
          </cell>
          <cell r="M151">
            <v>214.02608126401901</v>
          </cell>
          <cell r="N151">
            <v>212.98514895886183</v>
          </cell>
          <cell r="O151">
            <v>212.48618140816689</v>
          </cell>
          <cell r="P151">
            <v>213.53311332315207</v>
          </cell>
          <cell r="Q151">
            <v>209.4423793554306</v>
          </cell>
          <cell r="R151">
            <v>210.51930931955576</v>
          </cell>
          <cell r="S151">
            <v>210.71629650890827</v>
          </cell>
          <cell r="T151">
            <v>212.97314973920584</v>
          </cell>
          <cell r="U151">
            <v>216.65691017359495</v>
          </cell>
          <cell r="V151">
            <v>217.81483487039804</v>
          </cell>
          <cell r="W151">
            <v>216.16794197261333</v>
          </cell>
          <cell r="X151">
            <v>219.59571905434132</v>
          </cell>
          <cell r="Y151">
            <v>221.38860245794058</v>
          </cell>
          <cell r="Z151">
            <v>223.47946648299694</v>
          </cell>
          <cell r="AA151">
            <v>221.79257618635893</v>
          </cell>
          <cell r="AB151">
            <v>222.77651219815016</v>
          </cell>
          <cell r="AC151">
            <v>221.00262755900621</v>
          </cell>
          <cell r="AD151">
            <v>224.84237784892321</v>
          </cell>
          <cell r="AE151">
            <v>222.84350784122944</v>
          </cell>
          <cell r="AF151">
            <v>220.50565987825394</v>
          </cell>
          <cell r="AG151">
            <v>218.35579968988895</v>
          </cell>
          <cell r="AH151">
            <v>217.82783402502537</v>
          </cell>
          <cell r="AI151">
            <v>220.59165428578854</v>
          </cell>
          <cell r="AJ151">
            <v>221.71958093345165</v>
          </cell>
          <cell r="AK151">
            <v>219.24574181437492</v>
          </cell>
          <cell r="AL151">
            <v>222.89050478488207</v>
          </cell>
          <cell r="AM151">
            <v>222.61252286285162</v>
          </cell>
          <cell r="AN151">
            <v>221.86757130920887</v>
          </cell>
          <cell r="AO151">
            <v>218.98175898194313</v>
          </cell>
          <cell r="AP151">
            <v>216.81290002912283</v>
          </cell>
          <cell r="AQ151">
            <v>215.08601233363152</v>
          </cell>
          <cell r="AR151">
            <v>215.40399165451527</v>
          </cell>
          <cell r="AS151">
            <v>210.74429468810558</v>
          </cell>
          <cell r="AT151">
            <v>211.65623538196087</v>
          </cell>
          <cell r="AU151">
            <v>206.73655532300472</v>
          </cell>
          <cell r="AV151">
            <v>203.41977102309465</v>
          </cell>
          <cell r="AW151">
            <v>211.09727173298597</v>
          </cell>
          <cell r="AX151">
            <v>211.04327524453402</v>
          </cell>
          <cell r="AY151">
            <v>208.48644152283669</v>
          </cell>
          <cell r="AZ151">
            <v>195.84626355022192</v>
          </cell>
          <cell r="BA151">
            <v>189.67966458201408</v>
          </cell>
          <cell r="BB151">
            <v>188.88671614974737</v>
          </cell>
          <cell r="BC151">
            <v>189.89365066587925</v>
          </cell>
          <cell r="BD151">
            <v>198.52608927339315</v>
          </cell>
          <cell r="BE151">
            <v>202.61082363128662</v>
          </cell>
          <cell r="BF151">
            <v>208.081467859447</v>
          </cell>
          <cell r="BG151">
            <v>208.41744600981474</v>
          </cell>
          <cell r="BH151">
            <v>210.81429013609886</v>
          </cell>
          <cell r="BI151">
            <v>208.15046337246895</v>
          </cell>
          <cell r="BJ151">
            <v>207.96747527271509</v>
          </cell>
          <cell r="BK151">
            <v>210.98327914625406</v>
          </cell>
          <cell r="BL151">
            <v>209.97834450006485</v>
          </cell>
          <cell r="BM151">
            <v>216.40792636573315</v>
          </cell>
          <cell r="BN151">
            <v>219.14474838227034</v>
          </cell>
          <cell r="BO151">
            <v>221.14561825990677</v>
          </cell>
          <cell r="BP151">
            <v>224.36440893262625</v>
          </cell>
          <cell r="BQ151">
            <v>227.24422165006399</v>
          </cell>
          <cell r="BR151">
            <v>231.062973305583</v>
          </cell>
          <cell r="BS151">
            <v>231.68093311786652</v>
          </cell>
          <cell r="BT151">
            <v>228.55813620239496</v>
          </cell>
          <cell r="BU151">
            <v>228.09616624563932</v>
          </cell>
          <cell r="BV151">
            <v>227.84318269789219</v>
          </cell>
          <cell r="BW151">
            <v>227.26322041451931</v>
          </cell>
          <cell r="BX151">
            <v>228.48614088445902</v>
          </cell>
          <cell r="BY151">
            <v>227.84918230772018</v>
          </cell>
          <cell r="BZ151">
            <v>231.92991692572832</v>
          </cell>
          <cell r="CA151">
            <v>232.61987205594778</v>
          </cell>
          <cell r="CB151">
            <v>231.43294924497604</v>
          </cell>
          <cell r="CC151">
            <v>223.5334629714489</v>
          </cell>
          <cell r="CD151">
            <v>221.86057176440954</v>
          </cell>
          <cell r="CE151">
            <v>220.85863692313433</v>
          </cell>
          <cell r="CF151">
            <v>229.15009770542383</v>
          </cell>
          <cell r="CG151">
            <v>236.17864061892033</v>
          </cell>
          <cell r="CH151">
            <v>238.3774976208806</v>
          </cell>
          <cell r="CI151">
            <v>247.03093486279249</v>
          </cell>
          <cell r="CJ151">
            <v>253.93948557972908</v>
          </cell>
          <cell r="CK151">
            <v>256.33732964098454</v>
          </cell>
          <cell r="CL151">
            <v>259.33713455498219</v>
          </cell>
          <cell r="CM151">
            <v>257.67924237251282</v>
          </cell>
          <cell r="CN151">
            <v>256.3453291207552</v>
          </cell>
          <cell r="CO151">
            <v>274.96811802685261</v>
          </cell>
          <cell r="CP151">
            <v>292.76296077668667</v>
          </cell>
          <cell r="CQ151">
            <v>311.92471463233232</v>
          </cell>
          <cell r="CR151">
            <v>335.55217806994915</v>
          </cell>
          <cell r="CS151">
            <v>350.42921057343483</v>
          </cell>
          <cell r="CT151">
            <v>354.74093016982079</v>
          </cell>
          <cell r="CU151">
            <v>356.51181500405073</v>
          </cell>
          <cell r="CV151">
            <v>358.5966794192791</v>
          </cell>
          <cell r="CW151">
            <v>364.16531727463007</v>
          </cell>
          <cell r="CX151">
            <v>366.83514364808798</v>
          </cell>
          <cell r="CY151">
            <v>380.37126335501671</v>
          </cell>
          <cell r="CZ151">
            <v>380.45925763249397</v>
          </cell>
          <cell r="DA151">
            <v>410.25631984323263</v>
          </cell>
          <cell r="DB151">
            <v>417.96881827712059</v>
          </cell>
          <cell r="DC151">
            <v>408.94740496575832</v>
          </cell>
          <cell r="DD151">
            <v>409.56636471301317</v>
          </cell>
          <cell r="DE151">
            <v>412.04220370203257</v>
          </cell>
          <cell r="DF151">
            <v>375.30759266018867</v>
          </cell>
          <cell r="DG151">
            <v>319.35723127424717</v>
          </cell>
          <cell r="DH151">
            <v>264.77478092908859</v>
          </cell>
          <cell r="DI151">
            <v>264.1668204665184</v>
          </cell>
          <cell r="DJ151">
            <v>218.19880989938974</v>
          </cell>
          <cell r="DK151">
            <v>216.3389308527112</v>
          </cell>
          <cell r="DL151">
            <v>228.74812384694815</v>
          </cell>
          <cell r="DM151">
            <v>179.27434127032757</v>
          </cell>
          <cell r="DN151">
            <v>167.13513071835041</v>
          </cell>
          <cell r="DO151">
            <v>161.93346899747849</v>
          </cell>
          <cell r="DP151">
            <v>163.69035474210978</v>
          </cell>
          <cell r="DQ151">
            <v>172.12480622529984</v>
          </cell>
          <cell r="DR151">
            <v>172.21080063283443</v>
          </cell>
          <cell r="DS151">
            <v>155.42689213901758</v>
          </cell>
          <cell r="DT151">
            <v>146.34848253428936</v>
          </cell>
          <cell r="DU151">
            <v>145.02656850218773</v>
          </cell>
          <cell r="DV151">
            <v>141.11782269924879</v>
          </cell>
          <cell r="DW151">
            <v>133.29233161360025</v>
          </cell>
          <cell r="DX151">
            <v>136.1291471272707</v>
          </cell>
          <cell r="DY151">
            <v>138.54898975789547</v>
          </cell>
          <cell r="DZ151">
            <v>143.63365908712149</v>
          </cell>
          <cell r="EA151">
            <v>143.22968535870314</v>
          </cell>
          <cell r="EB151">
            <v>143.80564790219069</v>
          </cell>
          <cell r="EC151">
            <v>143.98563619703054</v>
          </cell>
          <cell r="ED151">
            <v>143.50966715067625</v>
          </cell>
          <cell r="EE151">
            <v>145.37654574215412</v>
          </cell>
          <cell r="EF151">
            <v>147.13643129169941</v>
          </cell>
          <cell r="EG151">
            <v>145.19655744731426</v>
          </cell>
          <cell r="EH151">
            <v>144.31261493265629</v>
          </cell>
          <cell r="EI151">
            <v>146.15649501979351</v>
          </cell>
          <cell r="EJ151">
            <v>151.36215648055077</v>
          </cell>
          <cell r="EK151">
            <v>158.78467377275229</v>
          </cell>
          <cell r="EL151">
            <v>158.2107110992074</v>
          </cell>
          <cell r="EM151">
            <v>157.42176240682602</v>
          </cell>
          <cell r="EN151">
            <v>153.68100567907095</v>
          </cell>
          <cell r="EO151">
            <v>154.57194773852825</v>
          </cell>
          <cell r="EP151">
            <v>159.37263553589582</v>
          </cell>
          <cell r="EQ151">
            <v>150.2942259311676</v>
          </cell>
          <cell r="ER151">
            <v>148.84132041782141</v>
          </cell>
          <cell r="ES151">
            <v>144.37561083585024</v>
          </cell>
          <cell r="ET151">
            <v>144.35261233150959</v>
          </cell>
          <cell r="EU151">
            <v>142.84971006959677</v>
          </cell>
          <cell r="EV151">
            <v>144.52060140669346</v>
          </cell>
          <cell r="EW151">
            <v>149.21029642224312</v>
          </cell>
          <cell r="EX151">
            <v>152.00411473214626</v>
          </cell>
          <cell r="EY151">
            <v>150.45321559160948</v>
          </cell>
          <cell r="EZ151">
            <v>151.41515303403139</v>
          </cell>
          <cell r="FA151">
            <v>155.71787321567535</v>
          </cell>
          <cell r="FB151">
            <v>154.73293726891279</v>
          </cell>
          <cell r="FC151">
            <v>159.18264789134264</v>
          </cell>
          <cell r="FD151">
            <v>162.2964453920722</v>
          </cell>
          <cell r="FE151">
            <v>162.34344233572483</v>
          </cell>
          <cell r="FF151">
            <v>161.62748889625072</v>
          </cell>
          <cell r="FG151">
            <v>157.00778932869434</v>
          </cell>
          <cell r="FH151">
            <v>153.30303025990725</v>
          </cell>
          <cell r="FI151">
            <v>153.37302570790052</v>
          </cell>
          <cell r="FJ151">
            <v>158.97166161239147</v>
          </cell>
          <cell r="FK151">
            <v>157.39076442271471</v>
          </cell>
          <cell r="FL151">
            <v>157.84473489969969</v>
          </cell>
          <cell r="FM151">
            <v>160.74854605644941</v>
          </cell>
          <cell r="FN151">
            <v>160.21958045661449</v>
          </cell>
          <cell r="FO151">
            <v>161.75548057258129</v>
          </cell>
          <cell r="FP151">
            <v>165.94920784235001</v>
          </cell>
          <cell r="FQ151">
            <v>167.42911159992218</v>
          </cell>
          <cell r="FR151">
            <v>168.41804728657007</v>
          </cell>
          <cell r="FS151">
            <v>170.22992945462465</v>
          </cell>
          <cell r="FT151">
            <v>174.37965958565474</v>
          </cell>
          <cell r="FU151">
            <v>171.91282001137733</v>
          </cell>
          <cell r="FV151">
            <v>173.38372435420752</v>
          </cell>
          <cell r="FW151">
            <v>176.19754136353731</v>
          </cell>
          <cell r="FX151">
            <v>179.19134666770697</v>
          </cell>
          <cell r="FY151">
            <v>182.61912374943495</v>
          </cell>
          <cell r="FZ151">
            <v>186.27488600462675</v>
          </cell>
          <cell r="GA151">
            <v>179.75530999153852</v>
          </cell>
          <cell r="GB151">
            <v>188.9337130934</v>
          </cell>
          <cell r="TJ151" t="str">
            <v>UTILS</v>
          </cell>
        </row>
        <row r="152">
          <cell r="A152" t="str">
            <v>XS1141810991 Corp</v>
          </cell>
          <cell r="B152" t="str">
            <v>STEDIN 3 1/4 PERP nc-21</v>
          </cell>
          <cell r="C152" t="str">
            <v>XS1141810991</v>
          </cell>
          <cell r="D152">
            <v>198.03746809208394</v>
          </cell>
          <cell r="E152">
            <v>195.592573603034</v>
          </cell>
          <cell r="F152">
            <v>192.51261523425578</v>
          </cell>
          <cell r="G152">
            <v>193.6407159279585</v>
          </cell>
          <cell r="H152">
            <v>195.95880053687097</v>
          </cell>
          <cell r="I152">
            <v>200.04512211441994</v>
          </cell>
          <cell r="J152">
            <v>206.47083236074448</v>
          </cell>
          <cell r="K152">
            <v>214.16869932460784</v>
          </cell>
          <cell r="L152">
            <v>215.39723344337941</v>
          </cell>
          <cell r="M152">
            <v>221.60888861203193</v>
          </cell>
          <cell r="N152">
            <v>225.36144658505918</v>
          </cell>
          <cell r="O152">
            <v>226.12332034492491</v>
          </cell>
          <cell r="P152">
            <v>224.78522248971461</v>
          </cell>
          <cell r="Q152">
            <v>216.2889605205059</v>
          </cell>
          <cell r="R152">
            <v>213.1694374691248</v>
          </cell>
          <cell r="S152">
            <v>212.13568332624436</v>
          </cell>
          <cell r="T152">
            <v>211.1698992791176</v>
          </cell>
          <cell r="U152">
            <v>223.09408592820168</v>
          </cell>
          <cell r="V152">
            <v>222.4032257012129</v>
          </cell>
          <cell r="W152">
            <v>230.48050782644748</v>
          </cell>
          <cell r="X152">
            <v>239.03358062195778</v>
          </cell>
          <cell r="Y152">
            <v>240.39399701607226</v>
          </cell>
          <cell r="Z152">
            <v>240.88804830908774</v>
          </cell>
          <cell r="AA152">
            <v>245.28175703608991</v>
          </cell>
          <cell r="AB152">
            <v>251.45181856405736</v>
          </cell>
          <cell r="AC152">
            <v>250.83298634898662</v>
          </cell>
          <cell r="AD152">
            <v>250.98718716323376</v>
          </cell>
          <cell r="AE152">
            <v>248.22070281815527</v>
          </cell>
          <cell r="AF152">
            <v>249.46648308062555</v>
          </cell>
          <cell r="AG152">
            <v>245.65609980225562</v>
          </cell>
          <cell r="AH152">
            <v>247.98331472253798</v>
          </cell>
          <cell r="AI152">
            <v>255.78871646475793</v>
          </cell>
          <cell r="AJ152">
            <v>256.43696857202053</v>
          </cell>
          <cell r="AK152">
            <v>257.30739158928395</v>
          </cell>
          <cell r="AL152">
            <v>262.91543172848225</v>
          </cell>
          <cell r="AM152">
            <v>260.61763670039181</v>
          </cell>
          <cell r="AN152">
            <v>261.33182994532581</v>
          </cell>
          <cell r="AO152">
            <v>258.44563707339762</v>
          </cell>
          <cell r="AP152">
            <v>258.85041421079637</v>
          </cell>
          <cell r="AQ152">
            <v>253.80845337653162</v>
          </cell>
          <cell r="AR152">
            <v>247.34013501048088</v>
          </cell>
          <cell r="AS152">
            <v>243.71438691759107</v>
          </cell>
          <cell r="AT152">
            <v>242.25860949361322</v>
          </cell>
          <cell r="AU152">
            <v>238.89561147236822</v>
          </cell>
          <cell r="AV152">
            <v>236.61506258797647</v>
          </cell>
          <cell r="AW152">
            <v>256.06262580585479</v>
          </cell>
          <cell r="AX152">
            <v>249.72416075706482</v>
          </cell>
          <cell r="AY152">
            <v>234.92696946358683</v>
          </cell>
          <cell r="AZ152">
            <v>228.91821010315419</v>
          </cell>
          <cell r="BA152">
            <v>215.69751923954487</v>
          </cell>
          <cell r="BB152">
            <v>192.41421076726914</v>
          </cell>
          <cell r="BC152">
            <v>200.63149100017549</v>
          </cell>
          <cell r="BD152">
            <v>207.13024373745918</v>
          </cell>
          <cell r="BE152">
            <v>208.13153455102443</v>
          </cell>
          <cell r="BF152">
            <v>218.27125256681444</v>
          </cell>
          <cell r="BG152">
            <v>214.79057497680188</v>
          </cell>
          <cell r="BH152">
            <v>217.87662021982669</v>
          </cell>
          <cell r="BI152">
            <v>210.10368180692194</v>
          </cell>
          <cell r="BJ152">
            <v>216.53953684365752</v>
          </cell>
          <cell r="BK152">
            <v>220.23122607421874</v>
          </cell>
          <cell r="BL152">
            <v>231.87237307083606</v>
          </cell>
          <cell r="BM152">
            <v>231.66339038836955</v>
          </cell>
          <cell r="BN152">
            <v>232.83612815988064</v>
          </cell>
          <cell r="BO152">
            <v>235.6239165648222</v>
          </cell>
          <cell r="BP152">
            <v>241.73310935032367</v>
          </cell>
          <cell r="BQ152">
            <v>257.64014071476458</v>
          </cell>
          <cell r="BR152">
            <v>263.02499546492101</v>
          </cell>
          <cell r="BS152">
            <v>261.2912507836819</v>
          </cell>
          <cell r="BT152">
            <v>253.19875147283079</v>
          </cell>
          <cell r="BU152">
            <v>249.87024573898316</v>
          </cell>
          <cell r="BV152">
            <v>249.00895303308965</v>
          </cell>
          <cell r="BW152">
            <v>249.65619066131114</v>
          </cell>
          <cell r="BX152">
            <v>247.82505599212647</v>
          </cell>
          <cell r="BY152">
            <v>255.39002620160579</v>
          </cell>
          <cell r="BZ152">
            <v>255.28046246516703</v>
          </cell>
          <cell r="CA152">
            <v>250.44241191816329</v>
          </cell>
          <cell r="CB152">
            <v>257.29217440366745</v>
          </cell>
          <cell r="CC152">
            <v>254.92539480078221</v>
          </cell>
          <cell r="CD152">
            <v>252.08992588090896</v>
          </cell>
          <cell r="CE152">
            <v>252.45615281474591</v>
          </cell>
          <cell r="CF152">
            <v>257.38550647544861</v>
          </cell>
          <cell r="CG152">
            <v>252.661077581048</v>
          </cell>
          <cell r="CH152">
            <v>258.61606955230235</v>
          </cell>
          <cell r="CI152">
            <v>268.79738120877744</v>
          </cell>
          <cell r="CJ152">
            <v>260.98690707135199</v>
          </cell>
          <cell r="CK152">
            <v>259.64373682093617</v>
          </cell>
          <cell r="CL152">
            <v>287.40495578062536</v>
          </cell>
          <cell r="CM152">
            <v>291.37258331036566</v>
          </cell>
          <cell r="CN152">
            <v>289.30101710844042</v>
          </cell>
          <cell r="CO152">
            <v>317.39397071456909</v>
          </cell>
          <cell r="CP152">
            <v>329.20250675296785</v>
          </cell>
          <cell r="CQ152">
            <v>335.25488871216777</v>
          </cell>
          <cell r="CR152">
            <v>341.10133142602444</v>
          </cell>
          <cell r="CS152">
            <v>339.93062261259558</v>
          </cell>
          <cell r="CT152">
            <v>331.06711923050881</v>
          </cell>
          <cell r="CU152">
            <v>334.12273010230064</v>
          </cell>
          <cell r="CV152">
            <v>340.02699812150001</v>
          </cell>
          <cell r="CW152">
            <v>339.80787064862255</v>
          </cell>
          <cell r="CX152">
            <v>336.87399726176261</v>
          </cell>
          <cell r="CY152">
            <v>343.12724607110027</v>
          </cell>
          <cell r="CZ152">
            <v>345.33576694357396</v>
          </cell>
          <cell r="DA152">
            <v>358.34341720855235</v>
          </cell>
          <cell r="DB152">
            <v>349.94353074824812</v>
          </cell>
          <cell r="DC152">
            <v>347.42559376823903</v>
          </cell>
          <cell r="DD152">
            <v>358.44689407074452</v>
          </cell>
          <cell r="DE152">
            <v>363.65117155158521</v>
          </cell>
          <cell r="DF152">
            <v>264.51627965533731</v>
          </cell>
          <cell r="DG152">
            <v>221.60787413299084</v>
          </cell>
          <cell r="DH152">
            <v>190.0109099189043</v>
          </cell>
          <cell r="DI152">
            <v>183.80229818737507</v>
          </cell>
          <cell r="DJ152">
            <v>166.62615354251861</v>
          </cell>
          <cell r="DK152">
            <v>148.60799129354953</v>
          </cell>
          <cell r="DL152">
            <v>147.53467246806622</v>
          </cell>
          <cell r="DM152">
            <v>109.70373454642296</v>
          </cell>
          <cell r="DN152">
            <v>95.40465246212483</v>
          </cell>
          <cell r="DO152">
            <v>96.037687383770944</v>
          </cell>
          <cell r="DP152">
            <v>97.076513921856886</v>
          </cell>
          <cell r="DQ152">
            <v>100.47400423049928</v>
          </cell>
          <cell r="DR152">
            <v>96.488116078019146</v>
          </cell>
          <cell r="DS152">
            <v>81.342958473443986</v>
          </cell>
          <cell r="DT152">
            <v>75.819120094656938</v>
          </cell>
          <cell r="DU152">
            <v>70.195862769842151</v>
          </cell>
          <cell r="DV152">
            <v>66.365189910650258</v>
          </cell>
          <cell r="DW152">
            <v>62.651182141184805</v>
          </cell>
          <cell r="DX152">
            <v>64.567533049821861</v>
          </cell>
          <cell r="DY152">
            <v>66.21504701256751</v>
          </cell>
          <cell r="DZ152">
            <v>67.61908600544929</v>
          </cell>
          <cell r="EA152">
            <v>67.373582077503215</v>
          </cell>
          <cell r="EB152">
            <v>67.125034712433816</v>
          </cell>
          <cell r="EC152">
            <v>68.202411454081528</v>
          </cell>
          <cell r="ED152">
            <v>68.576754220247267</v>
          </cell>
          <cell r="EE152">
            <v>70.057893620252614</v>
          </cell>
          <cell r="EF152">
            <v>70.703102290391925</v>
          </cell>
          <cell r="EG152">
            <v>69.962532590389245</v>
          </cell>
          <cell r="EH152">
            <v>69.632826902031894</v>
          </cell>
          <cell r="EI152">
            <v>70.796434362173088</v>
          </cell>
          <cell r="EJ152">
            <v>70.247601200938234</v>
          </cell>
          <cell r="EK152">
            <v>73.877407209992398</v>
          </cell>
          <cell r="EL152">
            <v>74.741743353009227</v>
          </cell>
          <cell r="EM152">
            <v>75.412313999176021</v>
          </cell>
          <cell r="EN152">
            <v>72.896405977249145</v>
          </cell>
          <cell r="EO152">
            <v>70.0842700753212</v>
          </cell>
          <cell r="EP152">
            <v>68.43878507065773</v>
          </cell>
          <cell r="EQ152">
            <v>61.233954920768738</v>
          </cell>
          <cell r="ER152">
            <v>61.666122992277145</v>
          </cell>
          <cell r="ES152">
            <v>59.951653412818906</v>
          </cell>
          <cell r="ET152">
            <v>59.279053808569905</v>
          </cell>
          <cell r="EU152">
            <v>60.031797257065769</v>
          </cell>
          <cell r="EV152">
            <v>60.548167088985437</v>
          </cell>
          <cell r="EW152">
            <v>62.005973471045493</v>
          </cell>
          <cell r="EX152">
            <v>64.820138331055645</v>
          </cell>
          <cell r="EY152">
            <v>64.872891241192818</v>
          </cell>
          <cell r="EZ152">
            <v>64.704487720370295</v>
          </cell>
          <cell r="FA152">
            <v>66.366204389691347</v>
          </cell>
          <cell r="FB152">
            <v>67.17372970640659</v>
          </cell>
          <cell r="FC152">
            <v>70.23745641052723</v>
          </cell>
          <cell r="FD152">
            <v>67.30256854462624</v>
          </cell>
          <cell r="FE152">
            <v>67.502420915722851</v>
          </cell>
          <cell r="FF152">
            <v>67.765170987367625</v>
          </cell>
          <cell r="FG152">
            <v>64.823181768178941</v>
          </cell>
          <cell r="FH152">
            <v>65.535346055030814</v>
          </cell>
          <cell r="FI152">
            <v>66.470695730924618</v>
          </cell>
          <cell r="FJ152">
            <v>66.978949730515481</v>
          </cell>
          <cell r="FK152">
            <v>68.427625801205622</v>
          </cell>
          <cell r="FL152">
            <v>70.123834757924087</v>
          </cell>
          <cell r="FM152">
            <v>68.526030268192287</v>
          </cell>
          <cell r="FN152">
            <v>69.806302818059919</v>
          </cell>
          <cell r="FO152">
            <v>68.97240104627609</v>
          </cell>
          <cell r="FP152">
            <v>69.494857752442357</v>
          </cell>
          <cell r="FQ152">
            <v>70.651363859295842</v>
          </cell>
          <cell r="FR152">
            <v>70.394700661897659</v>
          </cell>
          <cell r="FS152">
            <v>72.935970659852018</v>
          </cell>
          <cell r="FT152">
            <v>75.366662442326543</v>
          </cell>
          <cell r="FU152">
            <v>75.159708717942237</v>
          </cell>
          <cell r="FV152">
            <v>76.207665567398081</v>
          </cell>
          <cell r="FW152">
            <v>79.631532331109057</v>
          </cell>
          <cell r="FX152">
            <v>81.201945886731153</v>
          </cell>
          <cell r="FY152">
            <v>82.830184747695924</v>
          </cell>
          <cell r="FZ152">
            <v>82.60192696344852</v>
          </cell>
          <cell r="GA152">
            <v>81.055860904812818</v>
          </cell>
          <cell r="GB152">
            <v>83.522059453725817</v>
          </cell>
          <cell r="GC152">
            <v>84.956532817840582</v>
          </cell>
          <cell r="GD152">
            <v>83.95828544139863</v>
          </cell>
          <cell r="GE152">
            <v>83.293801669478427</v>
          </cell>
          <cell r="GF152">
            <v>84.257556758522995</v>
          </cell>
          <cell r="GG152">
            <v>86.831290085792546</v>
          </cell>
          <cell r="GH152">
            <v>86.561438660860048</v>
          </cell>
          <cell r="GI152">
            <v>88.273879282236095</v>
          </cell>
          <cell r="GJ152">
            <v>82.852503286600111</v>
          </cell>
          <cell r="GK152">
            <v>78.368505924940109</v>
          </cell>
          <cell r="GL152">
            <v>79.05835167288781</v>
          </cell>
          <cell r="GM152">
            <v>79.976455205082885</v>
          </cell>
          <cell r="GN152">
            <v>80.57499783933163</v>
          </cell>
          <cell r="GO152">
            <v>78.544010799050326</v>
          </cell>
          <cell r="GP152">
            <v>77.688804967403414</v>
          </cell>
          <cell r="GQ152">
            <v>75.710570837259283</v>
          </cell>
          <cell r="GR152">
            <v>69.612537321209913</v>
          </cell>
          <cell r="GS152">
            <v>71.301644924640655</v>
          </cell>
          <cell r="GT152">
            <v>70.689914062857625</v>
          </cell>
          <cell r="GU152">
            <v>75.888104669451721</v>
          </cell>
          <cell r="GV152">
            <v>78.861542738914494</v>
          </cell>
          <cell r="GW152">
            <v>78.960961684942248</v>
          </cell>
          <cell r="GX152">
            <v>79.539214738368983</v>
          </cell>
          <cell r="GY152">
            <v>80.664271994948393</v>
          </cell>
          <cell r="GZ152">
            <v>78.890962631106376</v>
          </cell>
          <cell r="HA152">
            <v>79.50370797193051</v>
          </cell>
          <cell r="HB152">
            <v>81.947587981939321</v>
          </cell>
          <cell r="HC152">
            <v>83.153803561806683</v>
          </cell>
          <cell r="HD152">
            <v>82.951922232627865</v>
          </cell>
          <cell r="HE152">
            <v>86.196226206064225</v>
          </cell>
          <cell r="HF152">
            <v>88.648222048401834</v>
          </cell>
          <cell r="HG152">
            <v>89.391835185527796</v>
          </cell>
          <cell r="HH152">
            <v>89.863567939639097</v>
          </cell>
          <cell r="HI152">
            <v>92.780195182800298</v>
          </cell>
          <cell r="HJ152">
            <v>98.276642627477642</v>
          </cell>
          <cell r="HK152">
            <v>98.674318411588672</v>
          </cell>
          <cell r="HL152">
            <v>103.60062863516808</v>
          </cell>
          <cell r="HM152">
            <v>105.75538211846352</v>
          </cell>
          <cell r="HN152">
            <v>107.46883721888065</v>
          </cell>
          <cell r="HO152">
            <v>104.24279386818408</v>
          </cell>
          <cell r="HP152">
            <v>104.49438467037677</v>
          </cell>
          <cell r="HQ152">
            <v>104.77843880188465</v>
          </cell>
          <cell r="HR152">
            <v>100.73269638597965</v>
          </cell>
          <cell r="HS152">
            <v>95.317407264590258</v>
          </cell>
          <cell r="HT152">
            <v>97.745055609941474</v>
          </cell>
          <cell r="HU152">
            <v>97.878966843366626</v>
          </cell>
          <cell r="HV152">
            <v>97.651723538160326</v>
          </cell>
          <cell r="HW152">
            <v>98.547508531451228</v>
          </cell>
          <cell r="HX152">
            <v>99.379381345152851</v>
          </cell>
          <cell r="HY152">
            <v>99.136920854330057</v>
          </cell>
          <cell r="HZ152">
            <v>95.732329192399973</v>
          </cell>
          <cell r="IA152">
            <v>101.27239923584462</v>
          </cell>
          <cell r="IB152">
            <v>100.01241626679897</v>
          </cell>
          <cell r="IC152">
            <v>97.247960879802704</v>
          </cell>
          <cell r="ID152">
            <v>96.683910532951359</v>
          </cell>
          <cell r="IE152">
            <v>96.3734799463749</v>
          </cell>
          <cell r="IF152">
            <v>91.693688129782686</v>
          </cell>
          <cell r="IG152">
            <v>110.47270965957642</v>
          </cell>
          <cell r="IH152">
            <v>110.62285255765914</v>
          </cell>
          <cell r="II152">
            <v>110.38343550395966</v>
          </cell>
          <cell r="IJ152">
            <v>111.11284593451023</v>
          </cell>
          <cell r="IK152">
            <v>111.06212198245525</v>
          </cell>
          <cell r="IL152">
            <v>113.96860443520546</v>
          </cell>
          <cell r="IM152">
            <v>115.37061447000504</v>
          </cell>
          <cell r="IN152">
            <v>113.02412444794179</v>
          </cell>
          <cell r="IO152">
            <v>112.60007220876216</v>
          </cell>
          <cell r="IP152">
            <v>112.09993404150009</v>
          </cell>
          <cell r="IQ152">
            <v>113.10122485506534</v>
          </cell>
          <cell r="IR152">
            <v>113.26151254355906</v>
          </cell>
          <cell r="IS152">
            <v>119.00143495810032</v>
          </cell>
          <cell r="IT152">
            <v>115.51365601480006</v>
          </cell>
          <cell r="IU152">
            <v>113.75657831561566</v>
          </cell>
          <cell r="IV152">
            <v>119.30577867043017</v>
          </cell>
          <cell r="IW152">
            <v>125.08628024661542</v>
          </cell>
          <cell r="IX152">
            <v>129.44752564430237</v>
          </cell>
          <cell r="IY152">
            <v>130.98750482869147</v>
          </cell>
          <cell r="IZ152">
            <v>133.57746982061863</v>
          </cell>
          <cell r="JA152">
            <v>126.87277783799171</v>
          </cell>
          <cell r="JB152">
            <v>125.3297552164793</v>
          </cell>
          <cell r="JC152">
            <v>121.68777545893191</v>
          </cell>
          <cell r="JD152">
            <v>121.01517585468292</v>
          </cell>
          <cell r="JE152">
            <v>120.91372795057298</v>
          </cell>
          <cell r="JF152">
            <v>128.60652251923085</v>
          </cell>
          <cell r="JG152">
            <v>128.21290465128422</v>
          </cell>
          <cell r="JH152">
            <v>129.58448031485079</v>
          </cell>
          <cell r="JI152">
            <v>106.2352307049036</v>
          </cell>
          <cell r="JJ152">
            <v>100.68095795488358</v>
          </cell>
          <cell r="JK152">
            <v>99.327642914056781</v>
          </cell>
          <cell r="JL152">
            <v>98.739245070219042</v>
          </cell>
          <cell r="JM152">
            <v>91.653108968138696</v>
          </cell>
          <cell r="JN152">
            <v>93.27221751773358</v>
          </cell>
          <cell r="JO152">
            <v>93.783514954447739</v>
          </cell>
          <cell r="JP152">
            <v>98.639826124191288</v>
          </cell>
          <cell r="JQ152">
            <v>107.83912206888199</v>
          </cell>
          <cell r="JR152">
            <v>113.14890536999702</v>
          </cell>
          <cell r="JS152">
            <v>111.29646664094925</v>
          </cell>
          <cell r="JT152">
            <v>109.94010816299915</v>
          </cell>
          <cell r="JU152">
            <v>102.81136394119262</v>
          </cell>
          <cell r="JV152">
            <v>99.747637237071984</v>
          </cell>
          <cell r="JW152">
            <v>98.41055386090278</v>
          </cell>
          <cell r="JX152">
            <v>95.4523329770565</v>
          </cell>
          <cell r="JY152">
            <v>95.727256797194485</v>
          </cell>
          <cell r="JZ152">
            <v>99.907924925565723</v>
          </cell>
          <cell r="KA152">
            <v>104.05105732941628</v>
          </cell>
          <cell r="KB152">
            <v>98.513016244053844</v>
          </cell>
          <cell r="KC152">
            <v>93.102799517869954</v>
          </cell>
          <cell r="KD152">
            <v>92.022379339098933</v>
          </cell>
          <cell r="KE152">
            <v>94.125394391298286</v>
          </cell>
          <cell r="KF152">
            <v>93.285405745267866</v>
          </cell>
          <cell r="KG152">
            <v>93.869745672941207</v>
          </cell>
          <cell r="KH152">
            <v>95.264654354453086</v>
          </cell>
          <cell r="KI152">
            <v>99.502133309125895</v>
          </cell>
          <cell r="KJ152">
            <v>100.68501587104798</v>
          </cell>
          <cell r="KK152">
            <v>100.71646472132205</v>
          </cell>
          <cell r="KL152">
            <v>99.08721138131618</v>
          </cell>
          <cell r="KM152">
            <v>98.039254531860351</v>
          </cell>
          <cell r="KN152">
            <v>101.36268787050247</v>
          </cell>
          <cell r="KO152">
            <v>101.19326987063884</v>
          </cell>
          <cell r="KP152">
            <v>109.69257527697086</v>
          </cell>
          <cell r="KQ152">
            <v>112.58079710698128</v>
          </cell>
          <cell r="KR152">
            <v>117.13175008535384</v>
          </cell>
          <cell r="KS152">
            <v>118.95578340125084</v>
          </cell>
          <cell r="KT152">
            <v>118.38463170111179</v>
          </cell>
          <cell r="KU152">
            <v>116.63972775042056</v>
          </cell>
          <cell r="KV152">
            <v>122.44559130263328</v>
          </cell>
          <cell r="KW152">
            <v>130.30070251786708</v>
          </cell>
          <cell r="KX152">
            <v>133.00327468335627</v>
          </cell>
          <cell r="KY152">
            <v>132.48589037239552</v>
          </cell>
          <cell r="KZ152">
            <v>139.79622634255884</v>
          </cell>
          <cell r="LA152">
            <v>143.27791841161252</v>
          </cell>
          <cell r="LB152">
            <v>141.94895086777211</v>
          </cell>
          <cell r="LC152">
            <v>140.2111482703686</v>
          </cell>
          <cell r="LD152">
            <v>140.90302297639846</v>
          </cell>
          <cell r="LE152">
            <v>140.69302581489086</v>
          </cell>
          <cell r="LF152">
            <v>142.80618565750123</v>
          </cell>
          <cell r="LG152">
            <v>142.54749350202084</v>
          </cell>
          <cell r="LH152">
            <v>141.98953002941607</v>
          </cell>
          <cell r="LI152">
            <v>138.3921873496771</v>
          </cell>
          <cell r="LJ152">
            <v>139.76071957612038</v>
          </cell>
          <cell r="LK152">
            <v>140.89693610215187</v>
          </cell>
          <cell r="LL152">
            <v>140.77215518009663</v>
          </cell>
          <cell r="LM152">
            <v>138.79290657091141</v>
          </cell>
          <cell r="LN152">
            <v>140.10259901297093</v>
          </cell>
          <cell r="LO152">
            <v>140.806647467494</v>
          </cell>
          <cell r="LP152">
            <v>140.11984515666961</v>
          </cell>
          <cell r="LQ152">
            <v>136.82583171021938</v>
          </cell>
          <cell r="LR152">
            <v>138.22784174501896</v>
          </cell>
          <cell r="LS152">
            <v>137.04901709926128</v>
          </cell>
          <cell r="LT152">
            <v>133.19501122212412</v>
          </cell>
          <cell r="LU152">
            <v>133.95181258678434</v>
          </cell>
          <cell r="LV152">
            <v>132.86632001280785</v>
          </cell>
          <cell r="LW152">
            <v>134.22673640692236</v>
          </cell>
          <cell r="LX152">
            <v>138.3424778766632</v>
          </cell>
          <cell r="LY152">
            <v>141.80083692777154</v>
          </cell>
          <cell r="LZ152">
            <v>146.03527244532108</v>
          </cell>
          <cell r="MA152">
            <v>146.89047827696803</v>
          </cell>
          <cell r="MB152">
            <v>150.92404694437982</v>
          </cell>
          <cell r="MC152">
            <v>156.69136029303075</v>
          </cell>
          <cell r="MD152">
            <v>161.463469702363</v>
          </cell>
          <cell r="ME152">
            <v>161.88549298346041</v>
          </cell>
          <cell r="MF152">
            <v>163.19619990456104</v>
          </cell>
          <cell r="MG152">
            <v>162.3379506357908</v>
          </cell>
          <cell r="MH152">
            <v>165.55384919607638</v>
          </cell>
          <cell r="MI152">
            <v>169.77611096513272</v>
          </cell>
          <cell r="MJ152">
            <v>172.80534538185597</v>
          </cell>
          <cell r="MK152">
            <v>171.04420976650715</v>
          </cell>
          <cell r="ML152">
            <v>169.96176062965392</v>
          </cell>
          <cell r="MM152">
            <v>169.56104140841961</v>
          </cell>
          <cell r="MN152">
            <v>170.70334480869769</v>
          </cell>
          <cell r="MO152">
            <v>170.02262937211989</v>
          </cell>
          <cell r="MP152">
            <v>170.47610150349141</v>
          </cell>
          <cell r="MQ152">
            <v>170.6921855392456</v>
          </cell>
          <cell r="MR152">
            <v>172.02318204116821</v>
          </cell>
          <cell r="MS152">
            <v>175.34255746364593</v>
          </cell>
          <cell r="MT152">
            <v>179.06163762831687</v>
          </cell>
          <cell r="MU152">
            <v>175.53429400241376</v>
          </cell>
          <cell r="MV152">
            <v>177.89092881488801</v>
          </cell>
          <cell r="MW152">
            <v>177.62614978516103</v>
          </cell>
          <cell r="MX152">
            <v>176.48993325912951</v>
          </cell>
          <cell r="MY152">
            <v>175.07676395487786</v>
          </cell>
          <cell r="MZ152">
            <v>167.7887465236187</v>
          </cell>
          <cell r="NA152">
            <v>169.54176630663872</v>
          </cell>
          <cell r="NB152">
            <v>171.80709800541399</v>
          </cell>
          <cell r="NC152">
            <v>174.24489114117623</v>
          </cell>
          <cell r="ND152">
            <v>178.71671475434303</v>
          </cell>
          <cell r="NE152">
            <v>184.33489968395233</v>
          </cell>
          <cell r="NF152">
            <v>185.52184016203879</v>
          </cell>
          <cell r="NG152">
            <v>185.68212785053254</v>
          </cell>
          <cell r="NH152">
            <v>183.59534446299077</v>
          </cell>
          <cell r="NI152">
            <v>179.02613086187839</v>
          </cell>
          <cell r="NJ152">
            <v>174.39199060213565</v>
          </cell>
          <cell r="NK152">
            <v>174.61619047021864</v>
          </cell>
          <cell r="NL152">
            <v>175.13661821830271</v>
          </cell>
          <cell r="NM152">
            <v>172.53245051980019</v>
          </cell>
          <cell r="NN152">
            <v>174.80894148802756</v>
          </cell>
          <cell r="NO152">
            <v>179.58612329256533</v>
          </cell>
          <cell r="NP152">
            <v>187.66137645971776</v>
          </cell>
          <cell r="NQ152">
            <v>191.11364863657951</v>
          </cell>
          <cell r="NR152">
            <v>191.00611385822296</v>
          </cell>
          <cell r="NS152">
            <v>190.87626054096219</v>
          </cell>
          <cell r="NT152">
            <v>192.84029196453093</v>
          </cell>
          <cell r="NU152">
            <v>193.52405083823203</v>
          </cell>
          <cell r="NV152">
            <v>192.62522240781786</v>
          </cell>
          <cell r="NW152">
            <v>191.93842009699347</v>
          </cell>
          <cell r="NX152">
            <v>195.24765072906018</v>
          </cell>
          <cell r="NY152">
            <v>196.66386347043513</v>
          </cell>
          <cell r="NZ152">
            <v>202.73754948949812</v>
          </cell>
          <cell r="OA152">
            <v>201.38220549058914</v>
          </cell>
          <cell r="OB152">
            <v>194.35896708905699</v>
          </cell>
          <cell r="OC152">
            <v>189.08671951246262</v>
          </cell>
          <cell r="OD152">
            <v>189.64468298506736</v>
          </cell>
          <cell r="OE152">
            <v>198.23630598413945</v>
          </cell>
          <cell r="OF152">
            <v>197.96949799633026</v>
          </cell>
          <cell r="OG152">
            <v>207.65067148554326</v>
          </cell>
          <cell r="OH152">
            <v>210.4313585371971</v>
          </cell>
          <cell r="OI152">
            <v>211.316998740077</v>
          </cell>
          <cell r="OJ152">
            <v>210.84120806980133</v>
          </cell>
          <cell r="OK152">
            <v>210.36034500432015</v>
          </cell>
          <cell r="OL152">
            <v>212.31727507460118</v>
          </cell>
          <cell r="OM152">
            <v>212.2604642482996</v>
          </cell>
          <cell r="ON152">
            <v>206.42822424101828</v>
          </cell>
          <cell r="OO152">
            <v>203.7256520755291</v>
          </cell>
          <cell r="OP152">
            <v>204.24607982361314</v>
          </cell>
          <cell r="OQ152">
            <v>207.67907689869403</v>
          </cell>
          <cell r="OR152">
            <v>209.57818166363239</v>
          </cell>
          <cell r="OS152">
            <v>214.44463762378692</v>
          </cell>
          <cell r="OT152">
            <v>214.74086550378797</v>
          </cell>
          <cell r="OU152">
            <v>211.12120428514481</v>
          </cell>
          <cell r="OV152">
            <v>217.39372819626331</v>
          </cell>
          <cell r="OW152">
            <v>216.68257838845253</v>
          </cell>
          <cell r="OX152">
            <v>243.34004415142536</v>
          </cell>
          <cell r="OY152">
            <v>251.89717486310005</v>
          </cell>
          <cell r="OZ152">
            <v>253.93526325666906</v>
          </cell>
          <cell r="PA152">
            <v>254.53887828612329</v>
          </cell>
          <cell r="PB152">
            <v>238.84691647839546</v>
          </cell>
          <cell r="PC152">
            <v>232.5287410104275</v>
          </cell>
          <cell r="PD152">
            <v>229.84848738384247</v>
          </cell>
          <cell r="PE152">
            <v>230.04529631781577</v>
          </cell>
          <cell r="PF152">
            <v>224.92826403450965</v>
          </cell>
          <cell r="PG152">
            <v>225.84535308766365</v>
          </cell>
          <cell r="PH152">
            <v>224.38044535231589</v>
          </cell>
          <cell r="PI152">
            <v>223.35582152080536</v>
          </cell>
          <cell r="PJ152">
            <v>220.56803311586378</v>
          </cell>
          <cell r="PK152">
            <v>218.66791387188434</v>
          </cell>
          <cell r="PL152">
            <v>216.25243927502632</v>
          </cell>
          <cell r="PM152">
            <v>215.586941024065</v>
          </cell>
          <cell r="PN152">
            <v>222.92568240737916</v>
          </cell>
          <cell r="PO152">
            <v>230.41558116781712</v>
          </cell>
          <cell r="PP152">
            <v>232.54903059124945</v>
          </cell>
          <cell r="PQ152">
            <v>229.80689374315736</v>
          </cell>
          <cell r="PR152">
            <v>227.02925012862681</v>
          </cell>
          <cell r="PS152">
            <v>222.73293138957024</v>
          </cell>
          <cell r="PT152">
            <v>216.8043158733845</v>
          </cell>
          <cell r="PU152">
            <v>208.64891886198521</v>
          </cell>
          <cell r="PV152">
            <v>208.72703374814986</v>
          </cell>
          <cell r="PW152">
            <v>205.81344994211199</v>
          </cell>
          <cell r="PX152">
            <v>199.08745389962198</v>
          </cell>
          <cell r="PY152">
            <v>195.82387482440473</v>
          </cell>
          <cell r="PZ152">
            <v>193.60926707768439</v>
          </cell>
          <cell r="QA152">
            <v>195.23852041769027</v>
          </cell>
          <cell r="QB152">
            <v>193.62549874234199</v>
          </cell>
          <cell r="QC152">
            <v>193.156809425354</v>
          </cell>
          <cell r="QD152">
            <v>198.13993047523499</v>
          </cell>
          <cell r="QE152">
            <v>185.76227169477937</v>
          </cell>
          <cell r="QF152">
            <v>177.12804057598115</v>
          </cell>
          <cell r="QG152">
            <v>171.06044143116475</v>
          </cell>
          <cell r="QH152">
            <v>166.11079818964006</v>
          </cell>
          <cell r="QI152">
            <v>158.02742919015884</v>
          </cell>
          <cell r="QJ152">
            <v>156.7410697660446</v>
          </cell>
          <cell r="QK152">
            <v>153.97052750480174</v>
          </cell>
          <cell r="QL152">
            <v>152.18707335054873</v>
          </cell>
          <cell r="QM152">
            <v>156.04412266480924</v>
          </cell>
          <cell r="QN152">
            <v>157.33961240029333</v>
          </cell>
          <cell r="QO152">
            <v>156.21455514371397</v>
          </cell>
          <cell r="QP152">
            <v>156.44281292796137</v>
          </cell>
          <cell r="QQ152">
            <v>159.03176344084739</v>
          </cell>
          <cell r="QR152">
            <v>161.89462329483032</v>
          </cell>
          <cell r="QS152">
            <v>161.92505766606331</v>
          </cell>
          <cell r="QT152">
            <v>160.70058146345616</v>
          </cell>
          <cell r="QU152">
            <v>158.82988211166858</v>
          </cell>
          <cell r="QV152">
            <v>152.59692288315298</v>
          </cell>
          <cell r="QW152">
            <v>150.22912880122664</v>
          </cell>
          <cell r="QX152">
            <v>143.40371381270884</v>
          </cell>
          <cell r="QY152">
            <v>139.47869440269471</v>
          </cell>
          <cell r="QZ152">
            <v>140.65041769516469</v>
          </cell>
          <cell r="RA152">
            <v>141.34026344311238</v>
          </cell>
          <cell r="RB152">
            <v>140.82592256927489</v>
          </cell>
          <cell r="RC152">
            <v>139.17637964844704</v>
          </cell>
          <cell r="RD152">
            <v>138.72493647515773</v>
          </cell>
          <cell r="RE152">
            <v>137.97320750570296</v>
          </cell>
          <cell r="RF152">
            <v>137.38075174570082</v>
          </cell>
          <cell r="RG152">
            <v>129.77418789553641</v>
          </cell>
          <cell r="RH152">
            <v>129.95983756005762</v>
          </cell>
          <cell r="RI152">
            <v>129.50737990772726</v>
          </cell>
          <cell r="RJ152">
            <v>128.06783414840697</v>
          </cell>
          <cell r="RK152">
            <v>127.8345039689541</v>
          </cell>
          <cell r="RL152">
            <v>130.46200468540192</v>
          </cell>
          <cell r="RM152">
            <v>132.16125707924365</v>
          </cell>
          <cell r="RN152">
            <v>130.72374027800561</v>
          </cell>
          <cell r="RO152">
            <v>130.29968803882599</v>
          </cell>
          <cell r="RP152">
            <v>128.99709695005419</v>
          </cell>
          <cell r="RQ152">
            <v>129.05390777635574</v>
          </cell>
          <cell r="RR152">
            <v>130.23881929636002</v>
          </cell>
          <cell r="RS152">
            <v>129.5946251052618</v>
          </cell>
          <cell r="RT152">
            <v>129.06608152484895</v>
          </cell>
          <cell r="RU152">
            <v>128.31942495059968</v>
          </cell>
          <cell r="RV152">
            <v>129.14825432717799</v>
          </cell>
          <cell r="RW152">
            <v>129.81172362005711</v>
          </cell>
          <cell r="RX152">
            <v>130.43562823033335</v>
          </cell>
          <cell r="RY152">
            <v>132.0780697978735</v>
          </cell>
          <cell r="RZ152">
            <v>133.24877861130238</v>
          </cell>
          <cell r="SA152">
            <v>133.94471123349666</v>
          </cell>
          <cell r="SB152">
            <v>133.8381909341812</v>
          </cell>
          <cell r="SC152">
            <v>133.94876914966108</v>
          </cell>
          <cell r="SD152">
            <v>135.55367499268056</v>
          </cell>
          <cell r="SE152">
            <v>137.80683294296264</v>
          </cell>
          <cell r="SF152">
            <v>136.70409422528743</v>
          </cell>
          <cell r="SG152">
            <v>136.22526011788847</v>
          </cell>
          <cell r="SH152">
            <v>136.19178230953216</v>
          </cell>
          <cell r="SI152">
            <v>132.30226966595649</v>
          </cell>
          <cell r="SJ152">
            <v>131.49677330732345</v>
          </cell>
          <cell r="SK152">
            <v>127.67523075950145</v>
          </cell>
          <cell r="SL152">
            <v>128.48174159717558</v>
          </cell>
          <cell r="SM152">
            <v>128.47362576484682</v>
          </cell>
          <cell r="SN152">
            <v>127.07871708333492</v>
          </cell>
          <cell r="SO152">
            <v>126.80379326319695</v>
          </cell>
          <cell r="SP152">
            <v>127.44697297525406</v>
          </cell>
          <cell r="SQ152">
            <v>128.78304187238217</v>
          </cell>
          <cell r="SR152">
            <v>130.2672247095108</v>
          </cell>
          <cell r="TJ152" t="str">
            <v>UTILS</v>
          </cell>
        </row>
        <row r="153">
          <cell r="A153" t="str">
            <v>PTEDPKOM0034 Corp</v>
          </cell>
          <cell r="B153" t="str">
            <v>EDPPL 4.496 04/30/79 nc-24</v>
          </cell>
          <cell r="C153" t="str">
            <v>PTEDPKOM0034</v>
          </cell>
          <cell r="D153">
            <v>240.67045281648637</v>
          </cell>
          <cell r="E153">
            <v>235.18022996091841</v>
          </cell>
          <cell r="F153">
            <v>232.28647401094437</v>
          </cell>
          <cell r="G153">
            <v>233.62855225086213</v>
          </cell>
          <cell r="H153">
            <v>237.3767468571663</v>
          </cell>
          <cell r="I153">
            <v>248.45450660800935</v>
          </cell>
          <cell r="J153">
            <v>254.1500513935089</v>
          </cell>
          <cell r="K153">
            <v>260.69468791007995</v>
          </cell>
          <cell r="L153">
            <v>260.73211638689043</v>
          </cell>
          <cell r="M153">
            <v>268.98883837127687</v>
          </cell>
          <cell r="N153">
            <v>270.16623131322859</v>
          </cell>
          <cell r="O153">
            <v>270.87202544736863</v>
          </cell>
          <cell r="P153">
            <v>265.59461021709444</v>
          </cell>
          <cell r="Q153">
            <v>258.94838212060927</v>
          </cell>
          <cell r="R153">
            <v>255.40230128908155</v>
          </cell>
          <cell r="S153">
            <v>251.74286564207077</v>
          </cell>
          <cell r="T153">
            <v>249.59126291799544</v>
          </cell>
          <cell r="U153">
            <v>252.96624214124679</v>
          </cell>
          <cell r="V153">
            <v>260.18352185535429</v>
          </cell>
          <cell r="W153">
            <v>260.37921931982044</v>
          </cell>
          <cell r="X153">
            <v>279.57575038337706</v>
          </cell>
          <cell r="Y153">
            <v>312.09147226619717</v>
          </cell>
          <cell r="Z153">
            <v>314.26125453615185</v>
          </cell>
          <cell r="AA153">
            <v>318.0190736079216</v>
          </cell>
          <cell r="AB153">
            <v>324.06216853523256</v>
          </cell>
          <cell r="AC153">
            <v>322.75858815717697</v>
          </cell>
          <cell r="AD153">
            <v>328.57176529836653</v>
          </cell>
          <cell r="AE153">
            <v>325.59459731435777</v>
          </cell>
          <cell r="AF153">
            <v>321.7170071167946</v>
          </cell>
          <cell r="AG153">
            <v>316.69624429893497</v>
          </cell>
          <cell r="AH153">
            <v>297.36710948896405</v>
          </cell>
          <cell r="AI153">
            <v>296.18009208154683</v>
          </cell>
          <cell r="AJ153">
            <v>300.10901276159285</v>
          </cell>
          <cell r="AK153">
            <v>306.92206492614741</v>
          </cell>
          <cell r="AL153">
            <v>314.24414437532425</v>
          </cell>
          <cell r="AM153">
            <v>316.12305391120913</v>
          </cell>
          <cell r="AN153">
            <v>315.65894079875943</v>
          </cell>
          <cell r="AO153">
            <v>313.00793525552751</v>
          </cell>
          <cell r="AP153">
            <v>301.42649514532093</v>
          </cell>
          <cell r="AQ153">
            <v>293.17725885629653</v>
          </cell>
          <cell r="AR153">
            <v>294.10548508119587</v>
          </cell>
          <cell r="AS153">
            <v>281.53700256824493</v>
          </cell>
          <cell r="AT153">
            <v>283.00740701436996</v>
          </cell>
          <cell r="AU153">
            <v>271.75854565525054</v>
          </cell>
          <cell r="AV153">
            <v>267.47886667823792</v>
          </cell>
          <cell r="AW153">
            <v>307.04718297719955</v>
          </cell>
          <cell r="AX153">
            <v>295.92130089902878</v>
          </cell>
          <cell r="AY153">
            <v>299.69088320636746</v>
          </cell>
          <cell r="AZ153">
            <v>282.92399498033524</v>
          </cell>
          <cell r="BA153">
            <v>265.92825835323333</v>
          </cell>
          <cell r="BB153">
            <v>250.39330170679091</v>
          </cell>
          <cell r="BC153">
            <v>275.52064226722717</v>
          </cell>
          <cell r="BD153">
            <v>303.77165656375888</v>
          </cell>
          <cell r="BE153">
            <v>318.64787201833724</v>
          </cell>
          <cell r="BF153">
            <v>339.01751848363875</v>
          </cell>
          <cell r="BG153">
            <v>344.9269402794838</v>
          </cell>
          <cell r="BH153">
            <v>347.12666533088685</v>
          </cell>
          <cell r="BI153">
            <v>343.93027341127396</v>
          </cell>
          <cell r="BJ153">
            <v>344.66280217170714</v>
          </cell>
          <cell r="BK153">
            <v>356.94041195058821</v>
          </cell>
          <cell r="BL153">
            <v>380.81336384534836</v>
          </cell>
          <cell r="BM153">
            <v>391.47192465591434</v>
          </cell>
          <cell r="BN153">
            <v>398.8346407370567</v>
          </cell>
          <cell r="BO153">
            <v>408.42916342115399</v>
          </cell>
          <cell r="BP153">
            <v>417.17566375923155</v>
          </cell>
          <cell r="BQ153">
            <v>427.34979314136507</v>
          </cell>
          <cell r="BR153">
            <v>433.98425800228119</v>
          </cell>
          <cell r="BS153">
            <v>439.98029998731613</v>
          </cell>
          <cell r="BT153">
            <v>430.72798051977156</v>
          </cell>
          <cell r="BU153">
            <v>424.18976031351087</v>
          </cell>
          <cell r="BV153">
            <v>424.79503225278853</v>
          </cell>
          <cell r="BW153">
            <v>430.27563064289092</v>
          </cell>
          <cell r="BX153">
            <v>422.88831870555879</v>
          </cell>
          <cell r="BY153">
            <v>422.37180572557446</v>
          </cell>
          <cell r="BZ153">
            <v>421.33450222539904</v>
          </cell>
          <cell r="CA153">
            <v>414.23699363708499</v>
          </cell>
          <cell r="CB153">
            <v>389.39197073030471</v>
          </cell>
          <cell r="CC153">
            <v>381.12348551034927</v>
          </cell>
          <cell r="CD153">
            <v>370.27778231573103</v>
          </cell>
          <cell r="CE153">
            <v>364.6667189493179</v>
          </cell>
          <cell r="CF153">
            <v>376.10165330743791</v>
          </cell>
          <cell r="CG153">
            <v>371.20386977052692</v>
          </cell>
          <cell r="CH153">
            <v>372.51386645889283</v>
          </cell>
          <cell r="CI153">
            <v>363.75239473009111</v>
          </cell>
          <cell r="CJ153">
            <v>344.81893238925937</v>
          </cell>
          <cell r="CK153">
            <v>327.09280577182773</v>
          </cell>
          <cell r="CL153">
            <v>328.75356075716019</v>
          </cell>
          <cell r="CM153">
            <v>301.01692067050931</v>
          </cell>
          <cell r="CN153">
            <v>294.39956597042084</v>
          </cell>
          <cell r="CO153">
            <v>340.69859178495409</v>
          </cell>
          <cell r="CP153">
            <v>373.94363427305223</v>
          </cell>
          <cell r="CQ153">
            <v>399.5190471701622</v>
          </cell>
          <cell r="CR153">
            <v>420.49289618968959</v>
          </cell>
          <cell r="CS153">
            <v>420.94203791141507</v>
          </cell>
          <cell r="CT153">
            <v>415.32669700479511</v>
          </cell>
          <cell r="CU153">
            <v>409.02588028001787</v>
          </cell>
          <cell r="CV153">
            <v>405.41670573043825</v>
          </cell>
          <cell r="CW153">
            <v>406.90208156728744</v>
          </cell>
          <cell r="CX153">
            <v>405.87226376247406</v>
          </cell>
          <cell r="CY153">
            <v>406.79086552190779</v>
          </cell>
          <cell r="CZ153">
            <v>410.80533700609209</v>
          </cell>
          <cell r="DA153">
            <v>507.81032443332674</v>
          </cell>
          <cell r="DB153">
            <v>530.9047640104294</v>
          </cell>
          <cell r="DC153">
            <v>520.53386777877802</v>
          </cell>
          <cell r="DD153">
            <v>522.99024524259573</v>
          </cell>
          <cell r="DE153">
            <v>529.69849767208098</v>
          </cell>
          <cell r="DF153">
            <v>499.11515457773208</v>
          </cell>
          <cell r="DG153">
            <v>460.79908817434313</v>
          </cell>
          <cell r="DH153">
            <v>389.94377341699595</v>
          </cell>
          <cell r="DI153">
            <v>373.36830511522288</v>
          </cell>
          <cell r="DJ153">
            <v>312.23583924818035</v>
          </cell>
          <cell r="DK153">
            <v>306.81833457612993</v>
          </cell>
          <cell r="DL153">
            <v>314.95956297492984</v>
          </cell>
          <cell r="DM153">
            <v>243.9662975459099</v>
          </cell>
          <cell r="DN153">
            <v>217.40063409090041</v>
          </cell>
          <cell r="DO153">
            <v>208.32476315689087</v>
          </cell>
          <cell r="DP153">
            <v>212.74880911588667</v>
          </cell>
          <cell r="DQ153">
            <v>232.597665060997</v>
          </cell>
          <cell r="DR153">
            <v>231.31654176902771</v>
          </cell>
          <cell r="DS153">
            <v>208.9760186533928</v>
          </cell>
          <cell r="DT153">
            <v>195.41086927223205</v>
          </cell>
          <cell r="DU153">
            <v>190.22969869661333</v>
          </cell>
          <cell r="DV153">
            <v>180.04701423406601</v>
          </cell>
          <cell r="DW153">
            <v>160.02705668067932</v>
          </cell>
          <cell r="DX153">
            <v>158.80047202634813</v>
          </cell>
          <cell r="DY153">
            <v>164.36769060564041</v>
          </cell>
          <cell r="DZ153">
            <v>168.94786678218841</v>
          </cell>
          <cell r="EA153">
            <v>168.52439030170441</v>
          </cell>
          <cell r="EB153">
            <v>169.26226598739623</v>
          </cell>
          <cell r="EC153">
            <v>169.24515582656861</v>
          </cell>
          <cell r="ED153">
            <v>168.17256261968612</v>
          </cell>
          <cell r="EE153">
            <v>171.87156551361085</v>
          </cell>
          <cell r="EF153">
            <v>172.85005283594131</v>
          </cell>
          <cell r="EG153">
            <v>169.80765236377715</v>
          </cell>
          <cell r="EH153">
            <v>166.70108878850937</v>
          </cell>
          <cell r="EI153">
            <v>169.7071301689148</v>
          </cell>
          <cell r="EJ153">
            <v>176.30951347827911</v>
          </cell>
          <cell r="EK153">
            <v>186.97235182905197</v>
          </cell>
          <cell r="EL153">
            <v>187.0087109208107</v>
          </cell>
          <cell r="EM153">
            <v>185.09344229316713</v>
          </cell>
          <cell r="EN153">
            <v>180.88862026977537</v>
          </cell>
          <cell r="EO153">
            <v>187.44929756212235</v>
          </cell>
          <cell r="EP153">
            <v>192.54277856349947</v>
          </cell>
          <cell r="EQ153">
            <v>176.72764303350448</v>
          </cell>
          <cell r="ER153">
            <v>164.50243312215807</v>
          </cell>
          <cell r="ES153">
            <v>157.79631946277618</v>
          </cell>
          <cell r="ET153">
            <v>157.24772493124007</v>
          </cell>
          <cell r="EU153">
            <v>154.64698048543929</v>
          </cell>
          <cell r="EV153">
            <v>156.86381569766999</v>
          </cell>
          <cell r="EW153">
            <v>163.03951437139511</v>
          </cell>
          <cell r="EX153">
            <v>166.74279480552673</v>
          </cell>
          <cell r="EY153">
            <v>165.11626014184952</v>
          </cell>
          <cell r="EZ153">
            <v>166.21558797502519</v>
          </cell>
          <cell r="FA153">
            <v>174.97919847393035</v>
          </cell>
          <cell r="FB153">
            <v>174.78991731977464</v>
          </cell>
          <cell r="FC153">
            <v>180.0972753314972</v>
          </cell>
          <cell r="FD153">
            <v>179.60428882265091</v>
          </cell>
          <cell r="FE153">
            <v>178.0643743481636</v>
          </cell>
          <cell r="FF153">
            <v>175.81118004417419</v>
          </cell>
          <cell r="FG153">
            <v>171.62132941150665</v>
          </cell>
          <cell r="FH153">
            <v>170.29529194736483</v>
          </cell>
          <cell r="FI153">
            <v>168.68052051925659</v>
          </cell>
          <cell r="FJ153">
            <v>172.47362929773328</v>
          </cell>
          <cell r="FK153">
            <v>172.45544975185393</v>
          </cell>
          <cell r="FL153">
            <v>173.89698080158234</v>
          </cell>
          <cell r="FM153">
            <v>176.5469169597626</v>
          </cell>
          <cell r="FN153">
            <v>176.5800678963661</v>
          </cell>
          <cell r="FO153">
            <v>178.65681366682051</v>
          </cell>
          <cell r="FP153">
            <v>181.61580210494995</v>
          </cell>
          <cell r="FQ153">
            <v>181.59548378896713</v>
          </cell>
          <cell r="FR153">
            <v>182.66166068553926</v>
          </cell>
          <cell r="FS153">
            <v>190.22542115640641</v>
          </cell>
          <cell r="FT153">
            <v>193.16302189350128</v>
          </cell>
          <cell r="FU153">
            <v>191.90970261287688</v>
          </cell>
          <cell r="FV153">
            <v>195.7530724887848</v>
          </cell>
          <cell r="FW153">
            <v>198.87460745477676</v>
          </cell>
          <cell r="FX153">
            <v>202.29557023525237</v>
          </cell>
          <cell r="FY153">
            <v>207.97614363002776</v>
          </cell>
          <cell r="FZ153">
            <v>209.15353657197952</v>
          </cell>
          <cell r="GA153">
            <v>202.45276983785629</v>
          </cell>
          <cell r="GB153">
            <v>206.09081778383253</v>
          </cell>
          <cell r="GC153">
            <v>206.52605749988555</v>
          </cell>
          <cell r="GD153">
            <v>206.98589307212831</v>
          </cell>
          <cell r="GE153">
            <v>206.84366486024857</v>
          </cell>
          <cell r="GF153">
            <v>214.06308334445953</v>
          </cell>
          <cell r="GG153">
            <v>228.40781442832946</v>
          </cell>
          <cell r="GH153">
            <v>228.18645172262191</v>
          </cell>
          <cell r="GI153">
            <v>229.32106926250458</v>
          </cell>
          <cell r="GJ153">
            <v>223.27476618003845</v>
          </cell>
          <cell r="GK153">
            <v>218.68068799781798</v>
          </cell>
          <cell r="GL153">
            <v>216.53870973920823</v>
          </cell>
          <cell r="GM153">
            <v>214.23311556768417</v>
          </cell>
          <cell r="GN153">
            <v>209.38987066841125</v>
          </cell>
          <cell r="GO153">
            <v>204.81718018722535</v>
          </cell>
          <cell r="GP153">
            <v>202.86341369771958</v>
          </cell>
          <cell r="GQ153">
            <v>201.36627462530134</v>
          </cell>
          <cell r="GR153">
            <v>196.47383801364899</v>
          </cell>
          <cell r="GS153">
            <v>199.11414970636366</v>
          </cell>
          <cell r="GT153">
            <v>196.10490017080306</v>
          </cell>
          <cell r="GU153">
            <v>202.62601021623612</v>
          </cell>
          <cell r="GV153">
            <v>212.89317609786988</v>
          </cell>
          <cell r="GW153">
            <v>214.85549766778945</v>
          </cell>
          <cell r="GX153">
            <v>207.90877237176898</v>
          </cell>
          <cell r="GY153">
            <v>197.95172815513612</v>
          </cell>
          <cell r="GZ153">
            <v>186.80445837593078</v>
          </cell>
          <cell r="HA153">
            <v>188.95606110000611</v>
          </cell>
          <cell r="HB153">
            <v>196.04929214811327</v>
          </cell>
          <cell r="HC153">
            <v>205.08238768005373</v>
          </cell>
          <cell r="HD153">
            <v>204.59688686656952</v>
          </cell>
          <cell r="HE153">
            <v>206.6094695339203</v>
          </cell>
          <cell r="HF153">
            <v>213.08245725202562</v>
          </cell>
          <cell r="HG153">
            <v>218.33206847095488</v>
          </cell>
          <cell r="HH153">
            <v>222.58501282167435</v>
          </cell>
          <cell r="HI153">
            <v>228.98314358615875</v>
          </cell>
          <cell r="HJ153">
            <v>232.48537963056566</v>
          </cell>
          <cell r="HK153">
            <v>233.86060880708695</v>
          </cell>
          <cell r="HL153">
            <v>242.5450848121643</v>
          </cell>
          <cell r="HM153">
            <v>247.77116955995558</v>
          </cell>
          <cell r="HN153">
            <v>250.3227222933769</v>
          </cell>
          <cell r="HO153">
            <v>244.35555370473861</v>
          </cell>
          <cell r="HP153">
            <v>245.14369048786162</v>
          </cell>
          <cell r="HQ153">
            <v>246.78947408246992</v>
          </cell>
          <cell r="HR153">
            <v>239.2781134791374</v>
          </cell>
          <cell r="HS153">
            <v>233.33661013174057</v>
          </cell>
          <cell r="HT153">
            <v>237.19281262826919</v>
          </cell>
          <cell r="HU153">
            <v>237.77134994125365</v>
          </cell>
          <cell r="HV153">
            <v>239.6844797987938</v>
          </cell>
          <cell r="HW153">
            <v>242.49054617452623</v>
          </cell>
          <cell r="HX153">
            <v>239.08776293992995</v>
          </cell>
          <cell r="HY153">
            <v>237.17570246744157</v>
          </cell>
          <cell r="HZ153">
            <v>231.88973215675352</v>
          </cell>
          <cell r="IA153">
            <v>239.20967283582686</v>
          </cell>
          <cell r="IB153">
            <v>240.3549842262268</v>
          </cell>
          <cell r="IC153">
            <v>229.90281473064422</v>
          </cell>
          <cell r="ID153">
            <v>225.41460566854477</v>
          </cell>
          <cell r="IE153">
            <v>220.9296047616005</v>
          </cell>
          <cell r="IF153">
            <v>225.2830713071823</v>
          </cell>
          <cell r="IG153">
            <v>255.56163966178892</v>
          </cell>
          <cell r="IH153">
            <v>251.81023690032958</v>
          </cell>
          <cell r="II153">
            <v>240.90571752786636</v>
          </cell>
          <cell r="IJ153">
            <v>241.54734855890274</v>
          </cell>
          <cell r="IK153">
            <v>237.70611745309827</v>
          </cell>
          <cell r="IL153">
            <v>246.74669868040084</v>
          </cell>
          <cell r="IM153">
            <v>249.85433164072037</v>
          </cell>
          <cell r="IN153">
            <v>242.52155834102632</v>
          </cell>
          <cell r="IO153">
            <v>238.88137162494661</v>
          </cell>
          <cell r="IP153">
            <v>238.90917563629148</v>
          </cell>
          <cell r="IQ153">
            <v>241.45752021455763</v>
          </cell>
          <cell r="IR153">
            <v>240.34963730096817</v>
          </cell>
          <cell r="IS153">
            <v>239.03964061260223</v>
          </cell>
          <cell r="IT153">
            <v>238.81827790689468</v>
          </cell>
          <cell r="IU153">
            <v>236.12449696159362</v>
          </cell>
          <cell r="IV153">
            <v>249.61158123397826</v>
          </cell>
          <cell r="IW153">
            <v>263.77558624410631</v>
          </cell>
          <cell r="IX153">
            <v>269.55347367858889</v>
          </cell>
          <cell r="IY153">
            <v>285.61884531068802</v>
          </cell>
          <cell r="IZ153">
            <v>288.74786597204206</v>
          </cell>
          <cell r="JA153">
            <v>277.36105394124985</v>
          </cell>
          <cell r="JB153">
            <v>273.25247657251356</v>
          </cell>
          <cell r="JC153">
            <v>264.8257223649025</v>
          </cell>
          <cell r="JD153">
            <v>263.27939158010486</v>
          </cell>
          <cell r="JE153">
            <v>262.51905880832669</v>
          </cell>
          <cell r="JF153">
            <v>270.137357916832</v>
          </cell>
          <cell r="JG153">
            <v>277.91820355319982</v>
          </cell>
          <cell r="JH153">
            <v>287.95438226366042</v>
          </cell>
          <cell r="JI153">
            <v>272.0975407166481</v>
          </cell>
          <cell r="JJ153">
            <v>256.08563833713532</v>
          </cell>
          <cell r="JK153">
            <v>251.3364993224144</v>
          </cell>
          <cell r="JL153">
            <v>251.047765358448</v>
          </cell>
          <cell r="JM153">
            <v>238.6161641321182</v>
          </cell>
          <cell r="JN153">
            <v>234.85085936498641</v>
          </cell>
          <cell r="JO153">
            <v>233.59326254415512</v>
          </cell>
          <cell r="JP153">
            <v>238.67925785017016</v>
          </cell>
          <cell r="JQ153">
            <v>246.03769639110567</v>
          </cell>
          <cell r="JR153">
            <v>255.58302736282349</v>
          </cell>
          <cell r="JS153">
            <v>256.23642162942883</v>
          </cell>
          <cell r="JT153">
            <v>256.70481228208541</v>
          </cell>
          <cell r="JU153">
            <v>239.11556695127487</v>
          </cell>
          <cell r="JV153">
            <v>232.57413858985902</v>
          </cell>
          <cell r="JW153">
            <v>232.16135595989229</v>
          </cell>
          <cell r="JX153">
            <v>228.39070426750183</v>
          </cell>
          <cell r="JY153">
            <v>230.59684562921524</v>
          </cell>
          <cell r="JZ153">
            <v>242.91830019521714</v>
          </cell>
          <cell r="KA153">
            <v>247.59579041147234</v>
          </cell>
          <cell r="KB153">
            <v>232.85431747341158</v>
          </cell>
          <cell r="KC153">
            <v>225.44347906494141</v>
          </cell>
          <cell r="KD153">
            <v>228.69013208198547</v>
          </cell>
          <cell r="KE153">
            <v>236.78644630861282</v>
          </cell>
          <cell r="KF153">
            <v>251.31404223632813</v>
          </cell>
          <cell r="KG153">
            <v>255.56698658704758</v>
          </cell>
          <cell r="KH153">
            <v>270.27210043334958</v>
          </cell>
          <cell r="KI153">
            <v>276.29915458488466</v>
          </cell>
          <cell r="KJ153">
            <v>280.76383717584611</v>
          </cell>
          <cell r="KK153">
            <v>280.63871912479402</v>
          </cell>
          <cell r="KL153">
            <v>274.74854625988007</v>
          </cell>
          <cell r="KM153">
            <v>275.53775242805483</v>
          </cell>
          <cell r="KN153">
            <v>275.69816018581389</v>
          </cell>
          <cell r="KO153">
            <v>287.08283344650272</v>
          </cell>
          <cell r="KP153">
            <v>305.15651020574575</v>
          </cell>
          <cell r="KQ153">
            <v>313.99818581342697</v>
          </cell>
          <cell r="KR153">
            <v>320.25408836603168</v>
          </cell>
          <cell r="KS153">
            <v>321.68171741008757</v>
          </cell>
          <cell r="KT153">
            <v>322.5393642215729</v>
          </cell>
          <cell r="KU153">
            <v>314.19388327789306</v>
          </cell>
          <cell r="KV153">
            <v>323.25799097633359</v>
          </cell>
          <cell r="KW153">
            <v>332.8268484191895</v>
          </cell>
          <cell r="KX153">
            <v>333.1198599233627</v>
          </cell>
          <cell r="KY153">
            <v>339.57039055538178</v>
          </cell>
          <cell r="KZ153">
            <v>351.82233509302142</v>
          </cell>
          <cell r="LA153">
            <v>373.4100111322403</v>
          </cell>
          <cell r="LB153">
            <v>366.58733450222019</v>
          </cell>
          <cell r="LC153">
            <v>360.24053422021871</v>
          </cell>
          <cell r="LD153">
            <v>366.92739894866946</v>
          </cell>
          <cell r="LE153">
            <v>365.66445520257952</v>
          </cell>
          <cell r="LF153">
            <v>373.41428867244719</v>
          </cell>
          <cell r="LG153">
            <v>369.30464191865923</v>
          </cell>
          <cell r="LH153">
            <v>376.29414261674884</v>
          </cell>
          <cell r="LI153">
            <v>348.13402604961396</v>
          </cell>
          <cell r="LJ153">
            <v>336.59643072652818</v>
          </cell>
          <cell r="LK153">
            <v>335.19660569381711</v>
          </cell>
          <cell r="LL153">
            <v>335.13351197576526</v>
          </cell>
          <cell r="LM153">
            <v>333.63958105850224</v>
          </cell>
          <cell r="LN153">
            <v>337.42841229677202</v>
          </cell>
          <cell r="LO153">
            <v>336.84452805852885</v>
          </cell>
          <cell r="LP153">
            <v>339.30839121770862</v>
          </cell>
          <cell r="LQ153">
            <v>322.86552666234968</v>
          </cell>
          <cell r="LR153">
            <v>331.77671229839325</v>
          </cell>
          <cell r="LS153">
            <v>322.38751154422761</v>
          </cell>
          <cell r="LT153">
            <v>309.30037728118901</v>
          </cell>
          <cell r="LU153">
            <v>287.19832703208925</v>
          </cell>
          <cell r="LV153">
            <v>288.28803039979937</v>
          </cell>
          <cell r="LW153">
            <v>291.04490506315233</v>
          </cell>
          <cell r="LX153">
            <v>295.9662150712013</v>
          </cell>
          <cell r="LY153">
            <v>301.02975329113008</v>
          </cell>
          <cell r="LZ153">
            <v>310.47563145303729</v>
          </cell>
          <cell r="MA153">
            <v>307.82890345001221</v>
          </cell>
          <cell r="MB153">
            <v>306.42052333688736</v>
          </cell>
          <cell r="MC153">
            <v>305.25917117071151</v>
          </cell>
          <cell r="MD153">
            <v>307.6588712267876</v>
          </cell>
          <cell r="ME153">
            <v>306.24407480335236</v>
          </cell>
          <cell r="MF153">
            <v>309.50249105596544</v>
          </cell>
          <cell r="MG153">
            <v>311.5696123609543</v>
          </cell>
          <cell r="MH153">
            <v>336.69481415128706</v>
          </cell>
          <cell r="MI153">
            <v>347.34802803659437</v>
          </cell>
          <cell r="MJ153">
            <v>355.72238237667085</v>
          </cell>
          <cell r="MK153">
            <v>355.17913477039338</v>
          </cell>
          <cell r="ML153">
            <v>354.61984638833997</v>
          </cell>
          <cell r="MM153">
            <v>352.62758203697206</v>
          </cell>
          <cell r="MN153">
            <v>351.07804309701919</v>
          </cell>
          <cell r="MO153">
            <v>350.22788198089603</v>
          </cell>
          <cell r="MP153">
            <v>356.37363787317275</v>
          </cell>
          <cell r="MQ153">
            <v>355.21977140235902</v>
          </cell>
          <cell r="MR153">
            <v>369.00414471912387</v>
          </cell>
          <cell r="MS153">
            <v>374.73818736648559</v>
          </cell>
          <cell r="MT153">
            <v>381.99182617235181</v>
          </cell>
          <cell r="MU153">
            <v>384.06643317270277</v>
          </cell>
          <cell r="MV153">
            <v>395.35913931894299</v>
          </cell>
          <cell r="MW153">
            <v>390.78751822280884</v>
          </cell>
          <cell r="MX153">
            <v>387.30239233922958</v>
          </cell>
          <cell r="MY153">
            <v>379.20393934249881</v>
          </cell>
          <cell r="MZ153">
            <v>364.51914381217955</v>
          </cell>
          <cell r="NA153">
            <v>368.56569684791566</v>
          </cell>
          <cell r="NB153">
            <v>370.7119526467323</v>
          </cell>
          <cell r="NC153">
            <v>368.13366528701783</v>
          </cell>
          <cell r="ND153">
            <v>374.80021169948583</v>
          </cell>
          <cell r="NE153">
            <v>376.65238660907744</v>
          </cell>
          <cell r="NF153">
            <v>403.10576463365555</v>
          </cell>
          <cell r="NG153">
            <v>413.1098617925644</v>
          </cell>
          <cell r="NH153">
            <v>408.94567640113826</v>
          </cell>
          <cell r="NI153">
            <v>401.01511685752865</v>
          </cell>
          <cell r="NJ153">
            <v>386.45223122310637</v>
          </cell>
          <cell r="NK153">
            <v>384.10706980466841</v>
          </cell>
          <cell r="NL153">
            <v>383.13392940759655</v>
          </cell>
          <cell r="NM153">
            <v>369.9419954094887</v>
          </cell>
          <cell r="NN153">
            <v>368.44485633707046</v>
          </cell>
          <cell r="NO153">
            <v>384.87061073160174</v>
          </cell>
          <cell r="NP153">
            <v>405.88723515319828</v>
          </cell>
          <cell r="NQ153">
            <v>418.51560322904584</v>
          </cell>
          <cell r="NR153">
            <v>417.75740922737123</v>
          </cell>
          <cell r="NS153">
            <v>411.51220052528384</v>
          </cell>
          <cell r="NT153">
            <v>406.56950281620027</v>
          </cell>
          <cell r="NU153">
            <v>409.00235380887983</v>
          </cell>
          <cell r="NV153">
            <v>410.63744355297092</v>
          </cell>
          <cell r="NW153">
            <v>423.04551830816268</v>
          </cell>
          <cell r="NX153">
            <v>408.4248858809471</v>
          </cell>
          <cell r="NY153">
            <v>415.32669700479511</v>
          </cell>
          <cell r="NZ153">
            <v>452.44612153530119</v>
          </cell>
          <cell r="OA153">
            <v>458.38227795743944</v>
          </cell>
          <cell r="OB153">
            <v>446.50354880285266</v>
          </cell>
          <cell r="OC153">
            <v>418.16270616197585</v>
          </cell>
          <cell r="OD153">
            <v>425.45270405960082</v>
          </cell>
          <cell r="OE153">
            <v>453.50374335145949</v>
          </cell>
          <cell r="OF153">
            <v>450.72441160202027</v>
          </cell>
          <cell r="OG153">
            <v>447.6306806473732</v>
          </cell>
          <cell r="OH153">
            <v>456.04674100446698</v>
          </cell>
          <cell r="OI153">
            <v>466.3085599608421</v>
          </cell>
          <cell r="OJ153">
            <v>464.75474348068241</v>
          </cell>
          <cell r="OK153">
            <v>461.01403456974026</v>
          </cell>
          <cell r="TJ153" t="str">
            <v>UTILS</v>
          </cell>
        </row>
        <row r="154">
          <cell r="A154" t="str">
            <v>PTEDPLOM0017 Corp</v>
          </cell>
          <cell r="B154" t="str">
            <v>EDPPL 1.7 07/20/80 nc-25</v>
          </cell>
          <cell r="C154" t="str">
            <v>PTEDPLOM0017</v>
          </cell>
          <cell r="D154">
            <v>272.23943140125277</v>
          </cell>
          <cell r="E154">
            <v>271.77926637840272</v>
          </cell>
          <cell r="F154">
            <v>265.3991405210495</v>
          </cell>
          <cell r="G154">
            <v>265.81646735858919</v>
          </cell>
          <cell r="H154">
            <v>266.89847700691223</v>
          </cell>
          <cell r="I154">
            <v>272.87785855007172</v>
          </cell>
          <cell r="J154">
            <v>270.42917260265352</v>
          </cell>
          <cell r="K154">
            <v>273.44857372856143</v>
          </cell>
          <cell r="L154">
            <v>268.04405299472808</v>
          </cell>
          <cell r="M154">
            <v>275.01147655391696</v>
          </cell>
          <cell r="N154">
            <v>274.10911090850834</v>
          </cell>
          <cell r="O154">
            <v>272.16342816925049</v>
          </cell>
          <cell r="P154">
            <v>276.06308490943911</v>
          </cell>
          <cell r="Q154">
            <v>270.22603669166568</v>
          </cell>
          <cell r="R154">
            <v>274.0842371234894</v>
          </cell>
          <cell r="S154">
            <v>272.50613365173336</v>
          </cell>
          <cell r="T154">
            <v>267.38627956867219</v>
          </cell>
          <cell r="U154">
            <v>270.06850271987918</v>
          </cell>
          <cell r="V154">
            <v>272.75072587108616</v>
          </cell>
          <cell r="W154">
            <v>272.89167731952671</v>
          </cell>
          <cell r="X154">
            <v>276.82864473724368</v>
          </cell>
          <cell r="Y154">
            <v>279.83284521675114</v>
          </cell>
          <cell r="Z154">
            <v>284.0199323616028</v>
          </cell>
          <cell r="AA154">
            <v>282.69333049392702</v>
          </cell>
          <cell r="AB154">
            <v>281.36396487236027</v>
          </cell>
          <cell r="AC154">
            <v>279.2013274526596</v>
          </cell>
          <cell r="AD154">
            <v>283.25990004158018</v>
          </cell>
          <cell r="AE154">
            <v>283.42987090587616</v>
          </cell>
          <cell r="AF154">
            <v>279.84804586315158</v>
          </cell>
          <cell r="AG154">
            <v>279.49566724205016</v>
          </cell>
          <cell r="AH154">
            <v>279.48737598037724</v>
          </cell>
          <cell r="AI154">
            <v>278.96779024887087</v>
          </cell>
          <cell r="AJ154">
            <v>282.79973501873019</v>
          </cell>
          <cell r="AK154">
            <v>278.0446964492798</v>
          </cell>
          <cell r="AL154">
            <v>282.38517193508147</v>
          </cell>
          <cell r="AM154">
            <v>281.51182570552828</v>
          </cell>
          <cell r="AN154">
            <v>283.84719774341585</v>
          </cell>
          <cell r="AO154">
            <v>282.28014928722382</v>
          </cell>
          <cell r="AP154">
            <v>281.30730791759487</v>
          </cell>
          <cell r="AQ154">
            <v>278.01291327953339</v>
          </cell>
          <cell r="AR154">
            <v>281.87802309608458</v>
          </cell>
          <cell r="AS154">
            <v>278.57948282718661</v>
          </cell>
          <cell r="AT154">
            <v>280.34828531742096</v>
          </cell>
          <cell r="AU154">
            <v>277.21280652809145</v>
          </cell>
          <cell r="AV154">
            <v>276.46935673141479</v>
          </cell>
          <cell r="AW154">
            <v>281.09726262187957</v>
          </cell>
          <cell r="AX154">
            <v>281.60026583003997</v>
          </cell>
          <cell r="AY154">
            <v>283.93978349876403</v>
          </cell>
          <cell r="AZ154">
            <v>278.46340516376495</v>
          </cell>
          <cell r="BA154">
            <v>274.86085196685792</v>
          </cell>
          <cell r="BB154">
            <v>276.15705254173281</v>
          </cell>
          <cell r="BC154">
            <v>276.80791658306123</v>
          </cell>
          <cell r="BD154">
            <v>281.88631435775756</v>
          </cell>
          <cell r="BE154">
            <v>280.72968335437776</v>
          </cell>
          <cell r="BF154">
            <v>286.5100746173859</v>
          </cell>
          <cell r="BG154">
            <v>286.36497753810886</v>
          </cell>
          <cell r="BH154">
            <v>289.79479611682893</v>
          </cell>
          <cell r="BI154">
            <v>289.09280262851718</v>
          </cell>
          <cell r="BJ154">
            <v>287.38618460083006</v>
          </cell>
          <cell r="BK154">
            <v>286.10933030319217</v>
          </cell>
          <cell r="BL154">
            <v>293.31581857395167</v>
          </cell>
          <cell r="BM154">
            <v>294.47383145427705</v>
          </cell>
          <cell r="BN154">
            <v>296.61712259674073</v>
          </cell>
          <cell r="BO154">
            <v>295.68850128936765</v>
          </cell>
          <cell r="BP154">
            <v>298.03078271198274</v>
          </cell>
          <cell r="BQ154">
            <v>296.89349798583987</v>
          </cell>
          <cell r="BR154">
            <v>300.88021297359467</v>
          </cell>
          <cell r="BS154">
            <v>302.45555269145962</v>
          </cell>
          <cell r="BT154">
            <v>298.93591211128233</v>
          </cell>
          <cell r="BU154">
            <v>298.80877943229677</v>
          </cell>
          <cell r="BV154">
            <v>298.05842025089265</v>
          </cell>
          <cell r="BW154">
            <v>297.01095752620694</v>
          </cell>
          <cell r="BX154">
            <v>296.49137179470063</v>
          </cell>
          <cell r="BY154">
            <v>293.46644316101072</v>
          </cell>
          <cell r="BZ154">
            <v>296.99437500286103</v>
          </cell>
          <cell r="CA154">
            <v>296.62817761230468</v>
          </cell>
          <cell r="CB154">
            <v>328.35883603477475</v>
          </cell>
          <cell r="CC154">
            <v>291.61472805404662</v>
          </cell>
          <cell r="CD154">
            <v>292.1716244630814</v>
          </cell>
          <cell r="CE154">
            <v>287.39171210861207</v>
          </cell>
          <cell r="CF154">
            <v>294.81930069065095</v>
          </cell>
          <cell r="CG154">
            <v>294.18640104961395</v>
          </cell>
          <cell r="CH154">
            <v>282.87021074295041</v>
          </cell>
          <cell r="CI154">
            <v>285.79011672878266</v>
          </cell>
          <cell r="CJ154">
            <v>281.28934351730351</v>
          </cell>
          <cell r="CK154">
            <v>282.68642110919956</v>
          </cell>
          <cell r="CL154">
            <v>283.35939518165588</v>
          </cell>
          <cell r="CM154">
            <v>282.4404470129013</v>
          </cell>
          <cell r="CN154">
            <v>282.08254088401793</v>
          </cell>
          <cell r="CO154">
            <v>290.32129123306277</v>
          </cell>
          <cell r="CP154">
            <v>289.78926860904693</v>
          </cell>
          <cell r="CQ154">
            <v>288.19872824478153</v>
          </cell>
          <cell r="CR154">
            <v>299.80511270999909</v>
          </cell>
          <cell r="CS154">
            <v>301.85581809711454</v>
          </cell>
          <cell r="CT154">
            <v>300.46288613605503</v>
          </cell>
          <cell r="CU154">
            <v>298.08053028202056</v>
          </cell>
          <cell r="CV154">
            <v>297.61069212055207</v>
          </cell>
          <cell r="CW154">
            <v>301.19389904022216</v>
          </cell>
          <cell r="CX154">
            <v>304.40399918460844</v>
          </cell>
          <cell r="CY154">
            <v>305.04933571815491</v>
          </cell>
          <cell r="CZ154">
            <v>297.13256269741055</v>
          </cell>
          <cell r="DA154">
            <v>306.31098936939242</v>
          </cell>
          <cell r="DB154">
            <v>312.45066863822939</v>
          </cell>
          <cell r="DC154">
            <v>319.08505985355379</v>
          </cell>
          <cell r="DD154">
            <v>301.74526794147494</v>
          </cell>
          <cell r="DE154">
            <v>300.69504146289825</v>
          </cell>
          <cell r="DF154">
            <v>300.48499616718294</v>
          </cell>
          <cell r="DG154">
            <v>297.12150768184665</v>
          </cell>
          <cell r="DH154">
            <v>277.46154437828062</v>
          </cell>
          <cell r="DI154">
            <v>281.02125938987729</v>
          </cell>
          <cell r="DJ154">
            <v>284.29216211986545</v>
          </cell>
          <cell r="DK154">
            <v>272.89720482730866</v>
          </cell>
          <cell r="DL154">
            <v>283.75323011112215</v>
          </cell>
          <cell r="DM154">
            <v>268.69491703605655</v>
          </cell>
          <cell r="DN154">
            <v>266.10942527103424</v>
          </cell>
          <cell r="DO154">
            <v>259.83570393848419</v>
          </cell>
          <cell r="DP154">
            <v>263.72154190921782</v>
          </cell>
          <cell r="DQ154">
            <v>269.29741538429261</v>
          </cell>
          <cell r="DR154">
            <v>266.81971002101898</v>
          </cell>
          <cell r="DS154">
            <v>264.4567004442215</v>
          </cell>
          <cell r="DT154">
            <v>258.83522502994538</v>
          </cell>
          <cell r="DU154">
            <v>261.13052263641356</v>
          </cell>
          <cell r="DV154">
            <v>260.29034145355229</v>
          </cell>
          <cell r="DW154">
            <v>253.15156515312194</v>
          </cell>
          <cell r="DX154">
            <v>254.95767832088472</v>
          </cell>
          <cell r="DY154">
            <v>255.95815722942351</v>
          </cell>
          <cell r="DZ154">
            <v>256.37962969779966</v>
          </cell>
          <cell r="EA154">
            <v>255.97473975276947</v>
          </cell>
          <cell r="EB154">
            <v>256.63804068660738</v>
          </cell>
          <cell r="EC154">
            <v>256.78313776588442</v>
          </cell>
          <cell r="ED154">
            <v>255.24510872554779</v>
          </cell>
          <cell r="EE154">
            <v>255.27551001834868</v>
          </cell>
          <cell r="EF154">
            <v>258.57681404113771</v>
          </cell>
          <cell r="EG154">
            <v>257.90383996868132</v>
          </cell>
          <cell r="EH154">
            <v>255.78542261123656</v>
          </cell>
          <cell r="EI154">
            <v>252.39015095615386</v>
          </cell>
          <cell r="EJ154">
            <v>252.98435804271699</v>
          </cell>
          <cell r="EK154">
            <v>257.05398564720156</v>
          </cell>
          <cell r="EL154">
            <v>262.17245785331727</v>
          </cell>
          <cell r="EM154">
            <v>258.60583345699308</v>
          </cell>
          <cell r="EN154">
            <v>258.36400499153137</v>
          </cell>
          <cell r="EO154">
            <v>253.89225119590759</v>
          </cell>
          <cell r="EP154">
            <v>262.56076527500153</v>
          </cell>
          <cell r="EQ154">
            <v>257.82092735195158</v>
          </cell>
          <cell r="ER154">
            <v>257.12584324836729</v>
          </cell>
          <cell r="ES154">
            <v>249.24914465904237</v>
          </cell>
          <cell r="ET154">
            <v>249.4177336463928</v>
          </cell>
          <cell r="EU154">
            <v>242.48485701084135</v>
          </cell>
          <cell r="EV154">
            <v>242.73774049186704</v>
          </cell>
          <cell r="EW154">
            <v>250.296607383728</v>
          </cell>
          <cell r="EX154">
            <v>255.4606815290451</v>
          </cell>
          <cell r="TJ154" t="str">
            <v>UTILS</v>
          </cell>
        </row>
        <row r="155">
          <cell r="A155" t="str">
            <v>BE0002597756 Corp</v>
          </cell>
          <cell r="B155" t="str">
            <v>ELIASO 2 3/4 PERP nc-23</v>
          </cell>
          <cell r="C155" t="str">
            <v>BE0002597756</v>
          </cell>
          <cell r="D155">
            <v>184.73529930067065</v>
          </cell>
          <cell r="E155">
            <v>182.39678424191476</v>
          </cell>
          <cell r="F155">
            <v>181.75171304512023</v>
          </cell>
          <cell r="G155">
            <v>183.68587087249756</v>
          </cell>
          <cell r="H155">
            <v>192.1467556042671</v>
          </cell>
          <cell r="I155">
            <v>200.80612378120421</v>
          </cell>
          <cell r="J155">
            <v>204.94154747653008</v>
          </cell>
          <cell r="K155">
            <v>208.42345387101173</v>
          </cell>
          <cell r="L155">
            <v>216.05239735388756</v>
          </cell>
          <cell r="M155">
            <v>223.21363782501223</v>
          </cell>
          <cell r="N155">
            <v>224.36336373877526</v>
          </cell>
          <cell r="O155">
            <v>224.86696269273759</v>
          </cell>
          <cell r="P155">
            <v>223.09539236831665</v>
          </cell>
          <cell r="Q155">
            <v>219.25769384074209</v>
          </cell>
          <cell r="R155">
            <v>218.9399091758728</v>
          </cell>
          <cell r="S155">
            <v>219.38966421651838</v>
          </cell>
          <cell r="T155">
            <v>219.12466770195959</v>
          </cell>
          <cell r="U155">
            <v>222.33629876685143</v>
          </cell>
          <cell r="V155">
            <v>223.64016607952118</v>
          </cell>
          <cell r="W155">
            <v>223.67817354774476</v>
          </cell>
          <cell r="X155">
            <v>242.33456163048743</v>
          </cell>
          <cell r="Y155">
            <v>249.84842694568633</v>
          </cell>
          <cell r="Z155">
            <v>253.69668310332298</v>
          </cell>
          <cell r="AA155">
            <v>256.0985439424515</v>
          </cell>
          <cell r="AB155">
            <v>256.83441075778006</v>
          </cell>
          <cell r="AC155">
            <v>258.69149788570405</v>
          </cell>
          <cell r="AD155">
            <v>261.4459835689068</v>
          </cell>
          <cell r="AE155">
            <v>260.4461760020256</v>
          </cell>
          <cell r="AF155">
            <v>259.70291884565353</v>
          </cell>
          <cell r="AG155">
            <v>257.3580692088604</v>
          </cell>
          <cell r="AH155">
            <v>256.81646278667449</v>
          </cell>
          <cell r="AI155">
            <v>261.64129972505572</v>
          </cell>
          <cell r="AJ155">
            <v>264.19096738505363</v>
          </cell>
          <cell r="AK155">
            <v>267.45327507424355</v>
          </cell>
          <cell r="AL155">
            <v>268.54704554867743</v>
          </cell>
          <cell r="AM155">
            <v>269.40538087272643</v>
          </cell>
          <cell r="AN155">
            <v>267.4976171205044</v>
          </cell>
          <cell r="AO155">
            <v>261.00889768433575</v>
          </cell>
          <cell r="AP155">
            <v>257.62940030145643</v>
          </cell>
          <cell r="AQ155">
            <v>252.73171571564674</v>
          </cell>
          <cell r="AR155">
            <v>253.41268285465239</v>
          </cell>
          <cell r="AS155">
            <v>247.31776301980017</v>
          </cell>
          <cell r="AT155">
            <v>246.51010432004929</v>
          </cell>
          <cell r="AU155">
            <v>237.33235650706291</v>
          </cell>
          <cell r="AV155">
            <v>231.21737717509268</v>
          </cell>
          <cell r="AW155">
            <v>238.33533136296273</v>
          </cell>
          <cell r="AX155">
            <v>229.91350986242296</v>
          </cell>
          <cell r="AY155">
            <v>222.41231370329857</v>
          </cell>
          <cell r="AZ155">
            <v>213.98732491374017</v>
          </cell>
          <cell r="BA155">
            <v>208.52586288261415</v>
          </cell>
          <cell r="BB155">
            <v>202.33909166622161</v>
          </cell>
          <cell r="BC155">
            <v>210.90555269861221</v>
          </cell>
          <cell r="BD155">
            <v>222.31518350672724</v>
          </cell>
          <cell r="BE155">
            <v>226.72088253164293</v>
          </cell>
          <cell r="BF155">
            <v>236.08866768574714</v>
          </cell>
          <cell r="BG155">
            <v>237.37881007933618</v>
          </cell>
          <cell r="BH155">
            <v>237.59840878462794</v>
          </cell>
          <cell r="BI155">
            <v>234.39100077176093</v>
          </cell>
          <cell r="BJ155">
            <v>233.54533460378647</v>
          </cell>
          <cell r="BK155">
            <v>244.78604333090783</v>
          </cell>
          <cell r="BL155">
            <v>258.19740079879762</v>
          </cell>
          <cell r="BM155">
            <v>257.009667416811</v>
          </cell>
          <cell r="BN155">
            <v>260.37016106557843</v>
          </cell>
          <cell r="BO155">
            <v>267.30230096435548</v>
          </cell>
          <cell r="BP155">
            <v>269.27657778596875</v>
          </cell>
          <cell r="BQ155">
            <v>278.26217673182487</v>
          </cell>
          <cell r="BR155">
            <v>282.45038857746124</v>
          </cell>
          <cell r="BS155">
            <v>284.33809283256528</v>
          </cell>
          <cell r="BT155">
            <v>278.20622129249574</v>
          </cell>
          <cell r="BU155">
            <v>278.01723971438412</v>
          </cell>
          <cell r="BV155">
            <v>278.18827332139017</v>
          </cell>
          <cell r="BW155">
            <v>276.8295063323975</v>
          </cell>
          <cell r="BX155">
            <v>278.60107665681841</v>
          </cell>
          <cell r="BY155">
            <v>278.07952973175048</v>
          </cell>
          <cell r="BZ155">
            <v>277.84726187038422</v>
          </cell>
          <cell r="CA155">
            <v>278.20516552948953</v>
          </cell>
          <cell r="CB155">
            <v>268.76770001697543</v>
          </cell>
          <cell r="CC155">
            <v>258.79707418632506</v>
          </cell>
          <cell r="CD155">
            <v>254.71971745634079</v>
          </cell>
          <cell r="CE155">
            <v>248.98164551758765</v>
          </cell>
          <cell r="CF155">
            <v>254.85696664714811</v>
          </cell>
          <cell r="CG155">
            <v>256.65176375770568</v>
          </cell>
          <cell r="CH155">
            <v>260.72700896167754</v>
          </cell>
          <cell r="CI155">
            <v>266.57065720105174</v>
          </cell>
          <cell r="CJ155">
            <v>264.9426706454754</v>
          </cell>
          <cell r="CK155">
            <v>264.28598605561257</v>
          </cell>
          <cell r="CL155">
            <v>264.29337639665602</v>
          </cell>
          <cell r="CM155">
            <v>258.2987540473938</v>
          </cell>
          <cell r="CN155">
            <v>258.84458352160453</v>
          </cell>
          <cell r="CO155">
            <v>289.71931687521931</v>
          </cell>
          <cell r="CP155">
            <v>326.551720872879</v>
          </cell>
          <cell r="CQ155">
            <v>348.31733100891114</v>
          </cell>
          <cell r="CR155">
            <v>371.15876364827159</v>
          </cell>
          <cell r="CS155">
            <v>376.00471584677695</v>
          </cell>
          <cell r="CT155">
            <v>375.18016493892668</v>
          </cell>
          <cell r="CU155">
            <v>375.31741412973406</v>
          </cell>
          <cell r="CV155">
            <v>373.45293666076662</v>
          </cell>
          <cell r="CW155">
            <v>372.45101756787301</v>
          </cell>
          <cell r="CX155">
            <v>373.84568049907688</v>
          </cell>
          <cell r="CY155">
            <v>377.31808502650262</v>
          </cell>
          <cell r="CZ155">
            <v>381.58442333459857</v>
          </cell>
          <cell r="DA155">
            <v>403.81562495636945</v>
          </cell>
          <cell r="DB155">
            <v>405.36337352347374</v>
          </cell>
          <cell r="DC155">
            <v>386.46099266028403</v>
          </cell>
          <cell r="DD155">
            <v>382.24638673949244</v>
          </cell>
          <cell r="DE155">
            <v>381.18323339223861</v>
          </cell>
          <cell r="DF155">
            <v>349.49450676083569</v>
          </cell>
          <cell r="DG155">
            <v>336.72505320072173</v>
          </cell>
          <cell r="DH155">
            <v>293.7101010386944</v>
          </cell>
          <cell r="DI155">
            <v>295.03825090050697</v>
          </cell>
          <cell r="DJ155">
            <v>272.66874432492256</v>
          </cell>
          <cell r="DK155">
            <v>270.97846775197985</v>
          </cell>
          <cell r="DL155">
            <v>274.89851579403881</v>
          </cell>
          <cell r="DM155">
            <v>221.34493730401994</v>
          </cell>
          <cell r="DN155">
            <v>194.85478771519661</v>
          </cell>
          <cell r="DO155">
            <v>188.22670756220816</v>
          </cell>
          <cell r="DP155">
            <v>194.45465353584288</v>
          </cell>
          <cell r="DQ155">
            <v>202.71494329643249</v>
          </cell>
          <cell r="DR155">
            <v>199.38717830085753</v>
          </cell>
          <cell r="DS155">
            <v>172.67531848073006</v>
          </cell>
          <cell r="DT155">
            <v>154.31243251371384</v>
          </cell>
          <cell r="DU155">
            <v>145.73330232524873</v>
          </cell>
          <cell r="DV155">
            <v>139.33221121859552</v>
          </cell>
          <cell r="DW155">
            <v>128.95300510454177</v>
          </cell>
          <cell r="DX155">
            <v>131.09937129616736</v>
          </cell>
          <cell r="DY155">
            <v>133.49278603124617</v>
          </cell>
          <cell r="DZ155">
            <v>138.90568296408651</v>
          </cell>
          <cell r="EA155">
            <v>140.36685896468163</v>
          </cell>
          <cell r="EB155">
            <v>141.31071109223367</v>
          </cell>
          <cell r="EC155">
            <v>142.27462271690368</v>
          </cell>
          <cell r="ED155">
            <v>142.040243329525</v>
          </cell>
          <cell r="EE155">
            <v>144.16549426102637</v>
          </cell>
          <cell r="EF155">
            <v>145.40496003031731</v>
          </cell>
          <cell r="EG155">
            <v>144.01135286211968</v>
          </cell>
          <cell r="EH155">
            <v>142.90491323161126</v>
          </cell>
          <cell r="EI155">
            <v>147.34334090971947</v>
          </cell>
          <cell r="EJ155">
            <v>149.59317187595369</v>
          </cell>
          <cell r="EK155">
            <v>156.34477630066871</v>
          </cell>
          <cell r="EL155">
            <v>157.25695553803442</v>
          </cell>
          <cell r="EM155">
            <v>156.46830057239532</v>
          </cell>
          <cell r="EN155">
            <v>152.51974692916869</v>
          </cell>
          <cell r="EO155">
            <v>152.22307752442359</v>
          </cell>
          <cell r="EP155">
            <v>153.86584476208688</v>
          </cell>
          <cell r="EQ155">
            <v>143.02843750333784</v>
          </cell>
          <cell r="ER155">
            <v>140.9781457452774</v>
          </cell>
          <cell r="ES155">
            <v>136.14169541382788</v>
          </cell>
          <cell r="ET155">
            <v>136.04456521725655</v>
          </cell>
          <cell r="EU155">
            <v>133.16549949932099</v>
          </cell>
          <cell r="EV155">
            <v>133.72610965561867</v>
          </cell>
          <cell r="EW155">
            <v>139.32587664055825</v>
          </cell>
          <cell r="EX155">
            <v>144.29429734778404</v>
          </cell>
          <cell r="EY155">
            <v>144.37136804723741</v>
          </cell>
          <cell r="EZ155">
            <v>145.35956222105025</v>
          </cell>
          <cell r="FA155">
            <v>149.52982609558106</v>
          </cell>
          <cell r="FB155">
            <v>148.5331858177185</v>
          </cell>
          <cell r="FC155">
            <v>151.93274269771575</v>
          </cell>
          <cell r="FD155">
            <v>151.37529983043669</v>
          </cell>
          <cell r="FE155">
            <v>149.50237625741957</v>
          </cell>
          <cell r="FF155">
            <v>147.97785447645188</v>
          </cell>
          <cell r="FG155">
            <v>145.42818681645394</v>
          </cell>
          <cell r="FH155">
            <v>147.03611387491227</v>
          </cell>
          <cell r="FI155">
            <v>146.63809122157096</v>
          </cell>
          <cell r="FJ155">
            <v>149.33450993943214</v>
          </cell>
          <cell r="FK155">
            <v>150.77773796892166</v>
          </cell>
          <cell r="FL155">
            <v>151.50832596921921</v>
          </cell>
          <cell r="FM155">
            <v>151.73953806757928</v>
          </cell>
          <cell r="FN155">
            <v>152.06471307349204</v>
          </cell>
          <cell r="FO155">
            <v>154.53836579704284</v>
          </cell>
          <cell r="FP155">
            <v>156.23814423704147</v>
          </cell>
          <cell r="FQ155">
            <v>157.40159506988525</v>
          </cell>
          <cell r="FR155">
            <v>159.55957465457917</v>
          </cell>
          <cell r="FS155">
            <v>162.60333940148351</v>
          </cell>
          <cell r="FT155">
            <v>164.62618132138255</v>
          </cell>
          <cell r="FU155">
            <v>162.74586740732192</v>
          </cell>
          <cell r="FV155">
            <v>161.74394831442831</v>
          </cell>
          <cell r="FW155">
            <v>164.27250071430205</v>
          </cell>
          <cell r="FX155">
            <v>166.82955871534347</v>
          </cell>
          <cell r="FY155">
            <v>171.08956244540215</v>
          </cell>
          <cell r="FZ155">
            <v>171.7304105901718</v>
          </cell>
          <cell r="GA155">
            <v>166.60996001005174</v>
          </cell>
          <cell r="GB155">
            <v>169.82159107494354</v>
          </cell>
          <cell r="GC155">
            <v>171.39045490217208</v>
          </cell>
          <cell r="GD155">
            <v>170.26078848552703</v>
          </cell>
          <cell r="GE155">
            <v>167.15578948426247</v>
          </cell>
          <cell r="GF155">
            <v>169.41512231755257</v>
          </cell>
          <cell r="GG155">
            <v>174.27585519814491</v>
          </cell>
          <cell r="GH155">
            <v>173.16202522659302</v>
          </cell>
          <cell r="GI155">
            <v>174.07842751598358</v>
          </cell>
          <cell r="GJ155">
            <v>168.56945614957809</v>
          </cell>
          <cell r="GK155">
            <v>166.04195951271055</v>
          </cell>
          <cell r="GL155">
            <v>164.19331848883627</v>
          </cell>
          <cell r="GM155">
            <v>163.61898341345787</v>
          </cell>
          <cell r="GN155">
            <v>159.96498764896393</v>
          </cell>
          <cell r="GO155">
            <v>156.7839737112522</v>
          </cell>
          <cell r="GP155">
            <v>158.34122414541247</v>
          </cell>
          <cell r="GQ155">
            <v>156.93917087316512</v>
          </cell>
          <cell r="GR155">
            <v>152.46590301585198</v>
          </cell>
          <cell r="GS155">
            <v>154.32932472181321</v>
          </cell>
          <cell r="GT155">
            <v>153.3991975133419</v>
          </cell>
          <cell r="GU155">
            <v>159.27768593192101</v>
          </cell>
          <cell r="GV155">
            <v>164.16692441368104</v>
          </cell>
          <cell r="GW155">
            <v>164.65046387052536</v>
          </cell>
          <cell r="GX155">
            <v>163.15972650575637</v>
          </cell>
          <cell r="GY155">
            <v>163.23996449422836</v>
          </cell>
          <cell r="GZ155">
            <v>162.98658137273787</v>
          </cell>
          <cell r="HA155">
            <v>165.89415269184113</v>
          </cell>
          <cell r="HB155">
            <v>170.77600083255768</v>
          </cell>
          <cell r="HC155">
            <v>171.65545141673087</v>
          </cell>
          <cell r="HD155">
            <v>171.18141382694242</v>
          </cell>
          <cell r="HE155">
            <v>170.96814969968796</v>
          </cell>
          <cell r="HF155">
            <v>172.91180939412118</v>
          </cell>
          <cell r="HG155">
            <v>174.94415318107605</v>
          </cell>
          <cell r="HH155">
            <v>174.57780341792107</v>
          </cell>
          <cell r="HI155">
            <v>177.16336702013018</v>
          </cell>
          <cell r="HJ155">
            <v>178.64249099183081</v>
          </cell>
          <cell r="HK155">
            <v>177.49065355205536</v>
          </cell>
          <cell r="HL155">
            <v>179.27278150653839</v>
          </cell>
          <cell r="HM155">
            <v>184.31932867622376</v>
          </cell>
          <cell r="HN155">
            <v>189.55908047604561</v>
          </cell>
          <cell r="HO155">
            <v>170.00529383802416</v>
          </cell>
          <cell r="HP155">
            <v>170.58279620242121</v>
          </cell>
          <cell r="HQ155">
            <v>171.10962194252014</v>
          </cell>
          <cell r="HR155">
            <v>165.65132720041274</v>
          </cell>
          <cell r="HS155">
            <v>161.0872637245655</v>
          </cell>
          <cell r="HT155">
            <v>161.9455990486145</v>
          </cell>
          <cell r="HU155">
            <v>161.2498512275219</v>
          </cell>
          <cell r="HV155">
            <v>162.50409767889977</v>
          </cell>
          <cell r="HW155">
            <v>162.17469962096214</v>
          </cell>
          <cell r="HX155">
            <v>158.15963290834429</v>
          </cell>
          <cell r="HY155">
            <v>156.9877359714508</v>
          </cell>
          <cell r="HZ155">
            <v>152.14389529895783</v>
          </cell>
          <cell r="IA155">
            <v>157.91152860188484</v>
          </cell>
          <cell r="IB155">
            <v>157.98120896029474</v>
          </cell>
          <cell r="IC155">
            <v>153.43826074457169</v>
          </cell>
          <cell r="ID155">
            <v>148.78445741319655</v>
          </cell>
          <cell r="IE155">
            <v>143.04216242241858</v>
          </cell>
          <cell r="IF155">
            <v>143.66822988510134</v>
          </cell>
          <cell r="IG155">
            <v>173.87677678179742</v>
          </cell>
          <cell r="IH155">
            <v>170.70315318512917</v>
          </cell>
          <cell r="II155">
            <v>164.09829981827738</v>
          </cell>
          <cell r="IJ155">
            <v>164.72859033298491</v>
          </cell>
          <cell r="IK155">
            <v>162.73636554026604</v>
          </cell>
          <cell r="IL155">
            <v>166.87495652461052</v>
          </cell>
          <cell r="IM155">
            <v>168.28123284888267</v>
          </cell>
          <cell r="IN155">
            <v>166.21721617174148</v>
          </cell>
          <cell r="IO155">
            <v>164.81621866250038</v>
          </cell>
          <cell r="IP155">
            <v>163.3983289451599</v>
          </cell>
          <cell r="IQ155">
            <v>163.89348179507255</v>
          </cell>
          <cell r="IR155">
            <v>160.76631177067756</v>
          </cell>
          <cell r="IS155">
            <v>158.27998989105222</v>
          </cell>
          <cell r="IT155">
            <v>157.55045765376093</v>
          </cell>
          <cell r="IU155">
            <v>155.65114000558853</v>
          </cell>
          <cell r="IV155">
            <v>167.17584898138045</v>
          </cell>
          <cell r="IW155">
            <v>175.24926868987083</v>
          </cell>
          <cell r="IX155">
            <v>178.20434934425353</v>
          </cell>
          <cell r="IY155">
            <v>185.76783552074431</v>
          </cell>
          <cell r="IZ155">
            <v>189.61186862635614</v>
          </cell>
          <cell r="JA155">
            <v>175.89856293869019</v>
          </cell>
          <cell r="JB155">
            <v>171.85604638791085</v>
          </cell>
          <cell r="JC155">
            <v>167.31837698721884</v>
          </cell>
          <cell r="JD155">
            <v>167.13150693511963</v>
          </cell>
          <cell r="JE155">
            <v>167.34688258838653</v>
          </cell>
          <cell r="JF155">
            <v>179.78271503853799</v>
          </cell>
          <cell r="JG155">
            <v>185.13015466499328</v>
          </cell>
          <cell r="JH155">
            <v>195.37950192928315</v>
          </cell>
          <cell r="JI155">
            <v>168.10597618985176</v>
          </cell>
          <cell r="JJ155">
            <v>155.22038869905469</v>
          </cell>
          <cell r="JK155">
            <v>151.61390226984022</v>
          </cell>
          <cell r="JL155">
            <v>148.4212749390602</v>
          </cell>
          <cell r="JM155">
            <v>135.7922378587723</v>
          </cell>
          <cell r="JN155">
            <v>134.50315122818947</v>
          </cell>
          <cell r="JO155">
            <v>137.03909396910666</v>
          </cell>
          <cell r="JP155">
            <v>141.49758114433288</v>
          </cell>
          <cell r="JQ155">
            <v>147.6030586092472</v>
          </cell>
          <cell r="JR155">
            <v>150.30475614213944</v>
          </cell>
          <cell r="JS155">
            <v>150.84530680131911</v>
          </cell>
          <cell r="JT155">
            <v>148.68627145361901</v>
          </cell>
          <cell r="JU155">
            <v>144.39670635938646</v>
          </cell>
          <cell r="JV155">
            <v>140.4555430572033</v>
          </cell>
          <cell r="JW155">
            <v>139.93610765814779</v>
          </cell>
          <cell r="JX155">
            <v>141.39728365874291</v>
          </cell>
          <cell r="JY155">
            <v>141.88504616761207</v>
          </cell>
          <cell r="JZ155">
            <v>154.27336928248405</v>
          </cell>
          <cell r="KA155">
            <v>156.25081339311598</v>
          </cell>
          <cell r="KB155">
            <v>150.3913287086487</v>
          </cell>
          <cell r="KC155">
            <v>142.10781216192245</v>
          </cell>
          <cell r="KD155">
            <v>144.595189804554</v>
          </cell>
          <cell r="KE155">
            <v>157.03418954372407</v>
          </cell>
          <cell r="KF155">
            <v>162.53260328006746</v>
          </cell>
          <cell r="KG155">
            <v>164.51004739069938</v>
          </cell>
          <cell r="KH155">
            <v>171.78636602950095</v>
          </cell>
          <cell r="KI155">
            <v>180.46579370355605</v>
          </cell>
          <cell r="KJ155">
            <v>181.83195103359225</v>
          </cell>
          <cell r="KK155">
            <v>182.69134212064742</v>
          </cell>
          <cell r="KL155">
            <v>181.4518763513565</v>
          </cell>
          <cell r="KM155">
            <v>181.55217383694648</v>
          </cell>
          <cell r="KN155">
            <v>183.07563985490799</v>
          </cell>
          <cell r="KO155">
            <v>183.05452459478377</v>
          </cell>
          <cell r="KP155">
            <v>196.07313822436333</v>
          </cell>
          <cell r="KQ155">
            <v>210.88232591247558</v>
          </cell>
          <cell r="KR155">
            <v>223.10172694635392</v>
          </cell>
          <cell r="KS155">
            <v>227.1505780751705</v>
          </cell>
          <cell r="KT155">
            <v>228.5093450641632</v>
          </cell>
          <cell r="KU155">
            <v>223.09644813132286</v>
          </cell>
          <cell r="KV155">
            <v>223.38995024704934</v>
          </cell>
          <cell r="KW155">
            <v>234.16717901444437</v>
          </cell>
          <cell r="KX155">
            <v>232.33437443566322</v>
          </cell>
          <cell r="KY155">
            <v>233.7712678871155</v>
          </cell>
          <cell r="KZ155">
            <v>236.15834804415704</v>
          </cell>
          <cell r="LA155">
            <v>240.36873091292381</v>
          </cell>
          <cell r="LB155">
            <v>240.02244064688682</v>
          </cell>
          <cell r="LC155">
            <v>235.64947027516365</v>
          </cell>
          <cell r="LD155">
            <v>239.93164502835273</v>
          </cell>
          <cell r="LE155">
            <v>235.75504657578469</v>
          </cell>
          <cell r="LF155">
            <v>234.53141725158693</v>
          </cell>
          <cell r="LG155">
            <v>234.71406425166131</v>
          </cell>
          <cell r="LH155">
            <v>234.61693405508996</v>
          </cell>
          <cell r="LI155">
            <v>228.72999953246116</v>
          </cell>
          <cell r="LJ155">
            <v>225.9016104388237</v>
          </cell>
          <cell r="LK155">
            <v>225.92483722496033</v>
          </cell>
          <cell r="LL155">
            <v>223.67711778473853</v>
          </cell>
          <cell r="LM155">
            <v>223.91255293512344</v>
          </cell>
          <cell r="LN155">
            <v>229.712914891243</v>
          </cell>
          <cell r="LO155">
            <v>227.89700252056124</v>
          </cell>
          <cell r="LP155">
            <v>229.36556886219978</v>
          </cell>
          <cell r="LQ155">
            <v>223.06055218911172</v>
          </cell>
          <cell r="LR155">
            <v>226.58574486684799</v>
          </cell>
          <cell r="LS155">
            <v>222.90113197517394</v>
          </cell>
          <cell r="LT155">
            <v>213.91342150330544</v>
          </cell>
          <cell r="LU155">
            <v>205.50954797387124</v>
          </cell>
          <cell r="LV155">
            <v>204.44745038962364</v>
          </cell>
          <cell r="LW155">
            <v>204.25741304850578</v>
          </cell>
          <cell r="LX155">
            <v>205.81994229769708</v>
          </cell>
          <cell r="LY155">
            <v>208.77924600410464</v>
          </cell>
          <cell r="LZ155">
            <v>210.61416210889817</v>
          </cell>
          <cell r="MA155">
            <v>209.91524699878693</v>
          </cell>
          <cell r="MB155">
            <v>210.26470455384253</v>
          </cell>
          <cell r="MC155">
            <v>208.10566920614244</v>
          </cell>
          <cell r="MD155">
            <v>209.24272596383096</v>
          </cell>
          <cell r="ME155">
            <v>206.50618825173376</v>
          </cell>
          <cell r="MF155">
            <v>209.46971501016617</v>
          </cell>
          <cell r="MG155">
            <v>211.46299556589128</v>
          </cell>
          <cell r="MH155">
            <v>213.62730972862244</v>
          </cell>
          <cell r="MI155">
            <v>225.38217503976824</v>
          </cell>
          <cell r="MJ155">
            <v>229.51654297208788</v>
          </cell>
          <cell r="MK155">
            <v>225.71474038672449</v>
          </cell>
          <cell r="ML155">
            <v>226.12332067012787</v>
          </cell>
          <cell r="MM155">
            <v>225.47930523633957</v>
          </cell>
          <cell r="MN155">
            <v>225.70207123064995</v>
          </cell>
          <cell r="MO155">
            <v>224.19233013176918</v>
          </cell>
          <cell r="MP155">
            <v>227.44196866488457</v>
          </cell>
          <cell r="MQ155">
            <v>226.22678544473646</v>
          </cell>
          <cell r="MR155">
            <v>237.21305528736113</v>
          </cell>
          <cell r="MS155">
            <v>242.91100823187827</v>
          </cell>
          <cell r="MT155">
            <v>248.5255558989048</v>
          </cell>
          <cell r="MU155">
            <v>243.60147723793986</v>
          </cell>
          <cell r="MV155">
            <v>249.86215186476707</v>
          </cell>
          <cell r="MW155">
            <v>244.88634081649781</v>
          </cell>
          <cell r="MX155">
            <v>241.95976576328277</v>
          </cell>
          <cell r="MY155">
            <v>237.79372494077683</v>
          </cell>
          <cell r="MZ155">
            <v>234.3276549913883</v>
          </cell>
          <cell r="NA155">
            <v>243.09787828397751</v>
          </cell>
          <cell r="NB155">
            <v>246.2672788286209</v>
          </cell>
          <cell r="NC155">
            <v>246.22082525634767</v>
          </cell>
          <cell r="ND155">
            <v>250.69831616568564</v>
          </cell>
          <cell r="NE155">
            <v>257.42352651524544</v>
          </cell>
          <cell r="NF155">
            <v>266.24442643213268</v>
          </cell>
          <cell r="NG155">
            <v>269.28291236400605</v>
          </cell>
          <cell r="NH155">
            <v>267.75839058303836</v>
          </cell>
          <cell r="NI155">
            <v>261.59062310075763</v>
          </cell>
          <cell r="NJ155">
            <v>254.79045357775689</v>
          </cell>
          <cell r="NK155">
            <v>254.60675081467627</v>
          </cell>
          <cell r="NL155">
            <v>248.46009859251976</v>
          </cell>
          <cell r="NM155">
            <v>243.54657756161689</v>
          </cell>
          <cell r="NN155">
            <v>245.05843018651009</v>
          </cell>
          <cell r="NO155">
            <v>253.28387976789475</v>
          </cell>
          <cell r="NP155">
            <v>258.31036744046213</v>
          </cell>
          <cell r="NQ155">
            <v>263.4836061708927</v>
          </cell>
          <cell r="NR155">
            <v>257.7582033882141</v>
          </cell>
          <cell r="NS155">
            <v>259.50021234846116</v>
          </cell>
          <cell r="NT155">
            <v>258.67038262557986</v>
          </cell>
          <cell r="NU155">
            <v>258.6767172036171</v>
          </cell>
          <cell r="NV155">
            <v>260.00169977641104</v>
          </cell>
          <cell r="NW155">
            <v>263.12886980080606</v>
          </cell>
          <cell r="NX155">
            <v>262.83114463305475</v>
          </cell>
          <cell r="NY155">
            <v>265.86118446087835</v>
          </cell>
          <cell r="NZ155">
            <v>279.50164250111578</v>
          </cell>
          <cell r="OA155">
            <v>280.74005250740049</v>
          </cell>
          <cell r="OB155">
            <v>269.19845132350923</v>
          </cell>
          <cell r="OC155">
            <v>254.15910730004313</v>
          </cell>
          <cell r="OD155">
            <v>255.91378541636465</v>
          </cell>
          <cell r="OE155">
            <v>263.89535374331473</v>
          </cell>
          <cell r="OF155">
            <v>264.46546576666833</v>
          </cell>
          <cell r="OG155">
            <v>271.90542767143245</v>
          </cell>
          <cell r="OH155">
            <v>284.32753520250321</v>
          </cell>
          <cell r="OI155">
            <v>288.05649014043809</v>
          </cell>
          <cell r="OJ155">
            <v>286.97116577005386</v>
          </cell>
          <cell r="OK155">
            <v>286.31553694319723</v>
          </cell>
          <cell r="OL155">
            <v>289.22627555131913</v>
          </cell>
          <cell r="OM155">
            <v>285.92068157887462</v>
          </cell>
          <cell r="ON155">
            <v>281.52342865800858</v>
          </cell>
          <cell r="OO155">
            <v>277.42917971992495</v>
          </cell>
          <cell r="OP155">
            <v>278.58207292270657</v>
          </cell>
          <cell r="OQ155">
            <v>292.06838956403732</v>
          </cell>
          <cell r="OR155">
            <v>293.2730151541233</v>
          </cell>
          <cell r="OS155">
            <v>304.7533820836544</v>
          </cell>
          <cell r="OT155">
            <v>302.90051800775524</v>
          </cell>
          <cell r="OU155">
            <v>298.5908934164047</v>
          </cell>
          <cell r="OV155">
            <v>306.11214907264713</v>
          </cell>
          <cell r="OW155">
            <v>304.32051925110818</v>
          </cell>
          <cell r="OX155">
            <v>322.29805172085759</v>
          </cell>
          <cell r="OY155">
            <v>332.32252146482466</v>
          </cell>
          <cell r="OZ155">
            <v>337.05233973264694</v>
          </cell>
          <cell r="PA155">
            <v>339.79098897075653</v>
          </cell>
          <cell r="PB155">
            <v>328.82689015126226</v>
          </cell>
          <cell r="PC155">
            <v>318.93650230908395</v>
          </cell>
          <cell r="PD155">
            <v>318.16051649951936</v>
          </cell>
          <cell r="PE155">
            <v>316.99073108863831</v>
          </cell>
          <cell r="PF155">
            <v>314.71978486227988</v>
          </cell>
          <cell r="PG155">
            <v>313.24066089057925</v>
          </cell>
          <cell r="PH155">
            <v>311.78581946802137</v>
          </cell>
          <cell r="PI155">
            <v>308.37570495796206</v>
          </cell>
          <cell r="PJ155">
            <v>304.39125537252426</v>
          </cell>
          <cell r="PK155">
            <v>299.58647793126102</v>
          </cell>
          <cell r="PL155">
            <v>298.78832109856609</v>
          </cell>
          <cell r="PM155">
            <v>296.62189540982246</v>
          </cell>
          <cell r="PN155">
            <v>303.91193896770477</v>
          </cell>
          <cell r="PO155">
            <v>312.60931461286549</v>
          </cell>
          <cell r="PP155">
            <v>313.46553841090201</v>
          </cell>
          <cell r="PQ155">
            <v>308.95426308536531</v>
          </cell>
          <cell r="PR155">
            <v>303.26897929692268</v>
          </cell>
          <cell r="PS155">
            <v>295.41199100470544</v>
          </cell>
          <cell r="PT155">
            <v>288.59598503661158</v>
          </cell>
          <cell r="PU155">
            <v>279.90811125850678</v>
          </cell>
          <cell r="PV155">
            <v>281.09056582546236</v>
          </cell>
          <cell r="PW155">
            <v>275.22791385197638</v>
          </cell>
          <cell r="PX155">
            <v>266.81242692947387</v>
          </cell>
          <cell r="PY155">
            <v>264.50347323489189</v>
          </cell>
          <cell r="PZ155">
            <v>260.9286596958637</v>
          </cell>
          <cell r="QA155">
            <v>266.11773487138748</v>
          </cell>
          <cell r="QB155">
            <v>264.87299028706553</v>
          </cell>
          <cell r="QC155">
            <v>267.2231187388897</v>
          </cell>
          <cell r="QD155">
            <v>272.84294522094729</v>
          </cell>
          <cell r="QE155">
            <v>261.32034777116775</v>
          </cell>
          <cell r="QF155">
            <v>257.56394299507144</v>
          </cell>
          <cell r="QG155">
            <v>252.07503112578391</v>
          </cell>
          <cell r="QH155">
            <v>246.19865423321724</v>
          </cell>
          <cell r="QI155">
            <v>242.68718647456168</v>
          </cell>
          <cell r="QJ155">
            <v>242.73575157284736</v>
          </cell>
          <cell r="QK155">
            <v>239.63708714962004</v>
          </cell>
          <cell r="QL155">
            <v>237.01985065722465</v>
          </cell>
          <cell r="QM155">
            <v>239.57057408022879</v>
          </cell>
          <cell r="QN155">
            <v>242.33245010447501</v>
          </cell>
          <cell r="QO155">
            <v>243.32909038233757</v>
          </cell>
          <cell r="QP155">
            <v>242.93634654402732</v>
          </cell>
          <cell r="QQ155">
            <v>246.91551731443406</v>
          </cell>
          <cell r="QR155">
            <v>250.99181828141215</v>
          </cell>
          <cell r="QS155">
            <v>252.98087578511237</v>
          </cell>
          <cell r="QT155">
            <v>254.00074284911156</v>
          </cell>
          <cell r="QU155">
            <v>253.48658626508714</v>
          </cell>
          <cell r="QV155">
            <v>245.35721111726761</v>
          </cell>
          <cell r="QW155">
            <v>244.57172344064713</v>
          </cell>
          <cell r="QX155">
            <v>242.37890367674828</v>
          </cell>
          <cell r="QY155">
            <v>237.80533833384516</v>
          </cell>
          <cell r="QZ155">
            <v>238.9677334036827</v>
          </cell>
          <cell r="RA155">
            <v>239.11765175056456</v>
          </cell>
          <cell r="RB155">
            <v>237.10431169772147</v>
          </cell>
          <cell r="RC155">
            <v>237.18877273821832</v>
          </cell>
          <cell r="RD155">
            <v>236.59543392872808</v>
          </cell>
          <cell r="RE155">
            <v>236.72001396346093</v>
          </cell>
          <cell r="RF155">
            <v>237.47382874989512</v>
          </cell>
          <cell r="RG155">
            <v>233.30673216438294</v>
          </cell>
          <cell r="RH155">
            <v>234.74573714184763</v>
          </cell>
          <cell r="RI155">
            <v>233.97714167332649</v>
          </cell>
          <cell r="RJ155">
            <v>231.05690119814875</v>
          </cell>
          <cell r="RK155">
            <v>227.57499480366707</v>
          </cell>
          <cell r="RL155">
            <v>229.61261740565303</v>
          </cell>
          <cell r="RM155">
            <v>239.33725045585632</v>
          </cell>
          <cell r="RN155">
            <v>237.57623776149748</v>
          </cell>
          <cell r="RO155">
            <v>241.88058353781699</v>
          </cell>
          <cell r="RP155">
            <v>240.05833658909796</v>
          </cell>
          <cell r="RQ155">
            <v>240.89344512701032</v>
          </cell>
          <cell r="RR155">
            <v>242.40318622589112</v>
          </cell>
          <cell r="RS155">
            <v>240.03194251394274</v>
          </cell>
          <cell r="RT155">
            <v>234.59793032097815</v>
          </cell>
          <cell r="RU155">
            <v>233.4049181239605</v>
          </cell>
          <cell r="RV155">
            <v>232.2604710252285</v>
          </cell>
          <cell r="RW155">
            <v>232.8939288289547</v>
          </cell>
          <cell r="RX155">
            <v>233.59601122808456</v>
          </cell>
          <cell r="RY155">
            <v>236.71051209640504</v>
          </cell>
          <cell r="RZ155">
            <v>243.62259249806402</v>
          </cell>
          <cell r="SA155">
            <v>244.2117082555294</v>
          </cell>
          <cell r="SB155">
            <v>244.05334380459786</v>
          </cell>
          <cell r="SC155">
            <v>250.67614514255524</v>
          </cell>
          <cell r="SD155">
            <v>253.06322529959678</v>
          </cell>
          <cell r="SE155">
            <v>254.10737491273881</v>
          </cell>
          <cell r="SF155">
            <v>254.67643117308617</v>
          </cell>
          <cell r="SG155">
            <v>251.59888200998307</v>
          </cell>
          <cell r="SH155">
            <v>252.63036246705056</v>
          </cell>
          <cell r="SI155">
            <v>251.18819020056725</v>
          </cell>
          <cell r="SJ155">
            <v>247.83086384081841</v>
          </cell>
          <cell r="TJ155" t="str">
            <v>UTILS</v>
          </cell>
        </row>
        <row r="156">
          <cell r="A156" t="str">
            <v>XS1150695192 Corp</v>
          </cell>
          <cell r="B156" t="str">
            <v>VLVY 4.85 03/10/78 nc-23</v>
          </cell>
          <cell r="C156" t="str">
            <v>XS1150695192</v>
          </cell>
          <cell r="D156">
            <v>173.98065516114235</v>
          </cell>
          <cell r="E156">
            <v>173.20260303854943</v>
          </cell>
          <cell r="F156">
            <v>172.42355084896087</v>
          </cell>
          <cell r="G156">
            <v>173.64963298559189</v>
          </cell>
          <cell r="H156">
            <v>176.6758357143402</v>
          </cell>
          <cell r="I156">
            <v>186.65350412964821</v>
          </cell>
          <cell r="J156">
            <v>188.08059973239901</v>
          </cell>
          <cell r="K156">
            <v>192.53689826488494</v>
          </cell>
          <cell r="L156">
            <v>195.25808055996896</v>
          </cell>
          <cell r="M156">
            <v>200.65344200134277</v>
          </cell>
          <cell r="N156">
            <v>202.54956902503969</v>
          </cell>
          <cell r="O156">
            <v>202.64557545661927</v>
          </cell>
          <cell r="P156">
            <v>202.55356929302215</v>
          </cell>
          <cell r="Q156">
            <v>198.54330064058303</v>
          </cell>
          <cell r="R156">
            <v>196.650173817873</v>
          </cell>
          <cell r="S156">
            <v>193.60296968221664</v>
          </cell>
          <cell r="T156">
            <v>195.20007667422297</v>
          </cell>
          <cell r="U156">
            <v>198.56430204749105</v>
          </cell>
          <cell r="V156">
            <v>200.69944508314134</v>
          </cell>
          <cell r="W156">
            <v>200.945461564064</v>
          </cell>
          <cell r="X156">
            <v>212.87826095581056</v>
          </cell>
          <cell r="Y156">
            <v>218.95666815519334</v>
          </cell>
          <cell r="Z156">
            <v>221.22081983327865</v>
          </cell>
          <cell r="AA156">
            <v>223.91600038647653</v>
          </cell>
          <cell r="AB156">
            <v>229.42136919736862</v>
          </cell>
          <cell r="AC156">
            <v>230.36443237423896</v>
          </cell>
          <cell r="AD156">
            <v>234.1056830048561</v>
          </cell>
          <cell r="AE156">
            <v>232.00854251503944</v>
          </cell>
          <cell r="AF156">
            <v>228.94233710646628</v>
          </cell>
          <cell r="AG156">
            <v>227.29122649669648</v>
          </cell>
          <cell r="AH156">
            <v>228.09528036117555</v>
          </cell>
          <cell r="AI156">
            <v>231.99454157710076</v>
          </cell>
          <cell r="AJ156">
            <v>233.13361788511276</v>
          </cell>
          <cell r="AK156">
            <v>236.06981458425523</v>
          </cell>
          <cell r="AL156">
            <v>243.3203003025055</v>
          </cell>
          <cell r="AM156">
            <v>245.76646417379379</v>
          </cell>
          <cell r="AN156">
            <v>246.43150872588157</v>
          </cell>
          <cell r="AO156">
            <v>244.76139684319497</v>
          </cell>
          <cell r="AP156">
            <v>244.3053662931919</v>
          </cell>
          <cell r="AQ156">
            <v>241.35616872310638</v>
          </cell>
          <cell r="AR156">
            <v>244.35036930799484</v>
          </cell>
          <cell r="AS156">
            <v>237.55891434073447</v>
          </cell>
          <cell r="AT156">
            <v>235.04474591374398</v>
          </cell>
          <cell r="AU156">
            <v>227.99427359461785</v>
          </cell>
          <cell r="AV156">
            <v>218.97266922712325</v>
          </cell>
          <cell r="AW156">
            <v>241.21215907573699</v>
          </cell>
          <cell r="AX156">
            <v>235.72679160475732</v>
          </cell>
          <cell r="AY156">
            <v>239.54404732704162</v>
          </cell>
          <cell r="AZ156">
            <v>222.73592133164405</v>
          </cell>
          <cell r="BA156">
            <v>221.83886123657228</v>
          </cell>
          <cell r="BB156">
            <v>222.69291845083237</v>
          </cell>
          <cell r="BC156">
            <v>240.62511974930763</v>
          </cell>
          <cell r="BD156">
            <v>285.71014004588125</v>
          </cell>
          <cell r="BE156">
            <v>308.47666520118713</v>
          </cell>
          <cell r="BF156">
            <v>335.8414984023571</v>
          </cell>
          <cell r="BG156">
            <v>341.84690071105956</v>
          </cell>
          <cell r="BH156">
            <v>347.11325350999829</v>
          </cell>
          <cell r="BI156">
            <v>345.9351745891571</v>
          </cell>
          <cell r="BJ156">
            <v>350.20046032547953</v>
          </cell>
          <cell r="BK156">
            <v>360.73216585636141</v>
          </cell>
          <cell r="BL156">
            <v>371.86291151762009</v>
          </cell>
          <cell r="BM156">
            <v>378.90038296580315</v>
          </cell>
          <cell r="BN156">
            <v>381.52655889630313</v>
          </cell>
          <cell r="BO156">
            <v>388.12000059843064</v>
          </cell>
          <cell r="BP156">
            <v>397.61663678884503</v>
          </cell>
          <cell r="BQ156">
            <v>417.18294755816459</v>
          </cell>
          <cell r="BR156">
            <v>425.18748379111287</v>
          </cell>
          <cell r="BS156">
            <v>428.19868551492692</v>
          </cell>
          <cell r="BT156">
            <v>426.48057041645052</v>
          </cell>
          <cell r="BU156">
            <v>428.38169777512553</v>
          </cell>
          <cell r="BV156">
            <v>430.3458293545246</v>
          </cell>
          <cell r="BW156">
            <v>432.70098712921146</v>
          </cell>
          <cell r="BX156">
            <v>432.30096033096311</v>
          </cell>
          <cell r="BY156">
            <v>435.14515086650846</v>
          </cell>
          <cell r="BZ156">
            <v>440.19848939538002</v>
          </cell>
          <cell r="CA156">
            <v>440.09348236083986</v>
          </cell>
          <cell r="CB156">
            <v>420.16914760708812</v>
          </cell>
          <cell r="CC156">
            <v>418.60504282593729</v>
          </cell>
          <cell r="CD156">
            <v>417.41596316814423</v>
          </cell>
          <cell r="CE156">
            <v>415.63884411692618</v>
          </cell>
          <cell r="CF156">
            <v>429.37376423478128</v>
          </cell>
          <cell r="CG156">
            <v>438.48637469887734</v>
          </cell>
          <cell r="CH156">
            <v>446.32589987754824</v>
          </cell>
          <cell r="CI156">
            <v>450.44617589950559</v>
          </cell>
          <cell r="CJ156">
            <v>445.68485693335532</v>
          </cell>
          <cell r="CK156">
            <v>450.47917811036109</v>
          </cell>
          <cell r="CL156">
            <v>452.65332375884054</v>
          </cell>
          <cell r="CM156">
            <v>449.74412886857988</v>
          </cell>
          <cell r="CN156">
            <v>462.87600858807565</v>
          </cell>
          <cell r="CO156">
            <v>483.75440725564954</v>
          </cell>
          <cell r="CP156">
            <v>496.21124175310132</v>
          </cell>
          <cell r="CQ156">
            <v>497.31631578326227</v>
          </cell>
          <cell r="CR156">
            <v>500.51252990126608</v>
          </cell>
          <cell r="CS156">
            <v>495.81821542382244</v>
          </cell>
          <cell r="CT156">
            <v>490.10483267784122</v>
          </cell>
          <cell r="CU156">
            <v>485.55952818274494</v>
          </cell>
          <cell r="CV156">
            <v>483.14436638832092</v>
          </cell>
          <cell r="CW156">
            <v>484.54346011519436</v>
          </cell>
          <cell r="CX156">
            <v>482.84534635663033</v>
          </cell>
          <cell r="CY156">
            <v>477.61999630451203</v>
          </cell>
          <cell r="CZ156">
            <v>471.50058635830879</v>
          </cell>
          <cell r="DA156">
            <v>496.4592583680153</v>
          </cell>
          <cell r="DB156">
            <v>496.41525542020798</v>
          </cell>
          <cell r="DC156">
            <v>483.69540330290795</v>
          </cell>
          <cell r="DD156">
            <v>484.59046326398851</v>
          </cell>
          <cell r="DE156">
            <v>476.9489513504505</v>
          </cell>
          <cell r="DF156">
            <v>414.80978857755662</v>
          </cell>
          <cell r="DG156">
            <v>364.91744623303413</v>
          </cell>
          <cell r="DH156">
            <v>283.87801730990407</v>
          </cell>
          <cell r="DI156">
            <v>273.79834206104277</v>
          </cell>
          <cell r="DJ156">
            <v>226.61718134164809</v>
          </cell>
          <cell r="DK156">
            <v>225.85813049197196</v>
          </cell>
          <cell r="DL156">
            <v>235.06574732065201</v>
          </cell>
          <cell r="DM156">
            <v>187.84258378744127</v>
          </cell>
          <cell r="DN156">
            <v>175.75477401137351</v>
          </cell>
          <cell r="DO156">
            <v>173.79164249897002</v>
          </cell>
          <cell r="DP156">
            <v>172.2165369808674</v>
          </cell>
          <cell r="DQ156">
            <v>178.33294672608375</v>
          </cell>
          <cell r="DR156">
            <v>177.58089634537697</v>
          </cell>
          <cell r="DS156">
            <v>159.05265511751176</v>
          </cell>
          <cell r="DT156">
            <v>146.674825912714</v>
          </cell>
          <cell r="DU156">
            <v>138.27526321649552</v>
          </cell>
          <cell r="DV156">
            <v>132.75389333367349</v>
          </cell>
          <cell r="DW156">
            <v>122.98623898744583</v>
          </cell>
          <cell r="DX156">
            <v>122.9942395234108</v>
          </cell>
          <cell r="DY156">
            <v>123.77229164600372</v>
          </cell>
          <cell r="DZ156">
            <v>124.41233452320098</v>
          </cell>
          <cell r="EA156">
            <v>123.3222614979744</v>
          </cell>
          <cell r="EB156">
            <v>123.71528782725333</v>
          </cell>
          <cell r="EC156">
            <v>123.71228762626647</v>
          </cell>
          <cell r="ED156">
            <v>123.62228159666061</v>
          </cell>
          <cell r="EE156">
            <v>123.87829874753953</v>
          </cell>
          <cell r="EF156">
            <v>124.4803390789032</v>
          </cell>
          <cell r="EG156">
            <v>121.14511564850807</v>
          </cell>
          <cell r="EH156">
            <v>119.48600450277328</v>
          </cell>
          <cell r="EI156">
            <v>122.64421607494354</v>
          </cell>
          <cell r="EJ156">
            <v>125.72842268943786</v>
          </cell>
          <cell r="EK156">
            <v>130.80676289319993</v>
          </cell>
          <cell r="EL156">
            <v>131.98884208202361</v>
          </cell>
          <cell r="EM156">
            <v>130.34973227620125</v>
          </cell>
          <cell r="EN156">
            <v>128.16558595776559</v>
          </cell>
          <cell r="EO156">
            <v>128.23659071445465</v>
          </cell>
          <cell r="EP156">
            <v>130.5157433974743</v>
          </cell>
          <cell r="EQ156">
            <v>123.38726585268975</v>
          </cell>
          <cell r="ER156">
            <v>118.9559689950943</v>
          </cell>
          <cell r="ES156">
            <v>115.58874342083931</v>
          </cell>
          <cell r="ET156">
            <v>115.1297126698494</v>
          </cell>
          <cell r="EU156">
            <v>114.44066650986672</v>
          </cell>
          <cell r="EV156">
            <v>114.91769846677779</v>
          </cell>
          <cell r="EW156">
            <v>118.23392062425613</v>
          </cell>
          <cell r="EX156">
            <v>120.69408543348312</v>
          </cell>
          <cell r="EY156">
            <v>120.00503927350044</v>
          </cell>
          <cell r="EZ156">
            <v>119.7860246014595</v>
          </cell>
          <cell r="FA156">
            <v>121.02110734105111</v>
          </cell>
          <cell r="FB156">
            <v>122.39619946002961</v>
          </cell>
          <cell r="FC156">
            <v>125.68842000961304</v>
          </cell>
          <cell r="FD156">
            <v>126.10744808077813</v>
          </cell>
          <cell r="FE156">
            <v>124.50834095478058</v>
          </cell>
          <cell r="FF156">
            <v>123.68828601837158</v>
          </cell>
          <cell r="FG156">
            <v>124.12031496047973</v>
          </cell>
          <cell r="FH156">
            <v>122.48420535564422</v>
          </cell>
          <cell r="FI156">
            <v>122.77122458338738</v>
          </cell>
          <cell r="FJ156">
            <v>125.8654318678379</v>
          </cell>
          <cell r="FK156">
            <v>126.95350475907325</v>
          </cell>
          <cell r="FL156">
            <v>128.53961101412773</v>
          </cell>
          <cell r="FM156">
            <v>128.97664029121398</v>
          </cell>
          <cell r="FN156">
            <v>130.20772276282312</v>
          </cell>
          <cell r="FO156">
            <v>132.48687544584274</v>
          </cell>
          <cell r="FP156">
            <v>134.86903502941132</v>
          </cell>
          <cell r="FQ156">
            <v>135.82109880924227</v>
          </cell>
          <cell r="FR156">
            <v>137.46320881605149</v>
          </cell>
          <cell r="FS156">
            <v>145.60575429439544</v>
          </cell>
          <cell r="FT156">
            <v>147.12485606074335</v>
          </cell>
          <cell r="FU156">
            <v>146.63682336688044</v>
          </cell>
          <cell r="FV156">
            <v>146.26379837751387</v>
          </cell>
          <cell r="FW156">
            <v>148.14592446327208</v>
          </cell>
          <cell r="FX156">
            <v>149.58902113795281</v>
          </cell>
          <cell r="FY156">
            <v>152.92724476933481</v>
          </cell>
          <cell r="FZ156">
            <v>151.52415077447893</v>
          </cell>
          <cell r="GA156">
            <v>147.66089197039605</v>
          </cell>
          <cell r="GB156">
            <v>149.41800968170165</v>
          </cell>
          <cell r="GC156">
            <v>151.68616162776945</v>
          </cell>
          <cell r="GD156">
            <v>151.5381517124176</v>
          </cell>
          <cell r="GE156">
            <v>150.86210642337798</v>
          </cell>
          <cell r="GF156">
            <v>152.30420303106308</v>
          </cell>
          <cell r="GG156">
            <v>154.80337045311927</v>
          </cell>
          <cell r="GH156">
            <v>154.2063304567337</v>
          </cell>
          <cell r="GI156">
            <v>155.46341467022896</v>
          </cell>
          <cell r="GJ156">
            <v>150.80510260462759</v>
          </cell>
          <cell r="GK156">
            <v>147.52588292598725</v>
          </cell>
          <cell r="GL156">
            <v>146.56781874418257</v>
          </cell>
          <cell r="GM156">
            <v>147.18386001348497</v>
          </cell>
          <cell r="GN156">
            <v>145.08471938967705</v>
          </cell>
          <cell r="GO156">
            <v>141.65148939371107</v>
          </cell>
          <cell r="GP156">
            <v>139.3173330259323</v>
          </cell>
          <cell r="GQ156">
            <v>134.06598123192785</v>
          </cell>
          <cell r="GR156">
            <v>130.60174915909766</v>
          </cell>
          <cell r="GS156">
            <v>132.63588542819025</v>
          </cell>
          <cell r="GT156">
            <v>131.05177930712699</v>
          </cell>
          <cell r="GU156">
            <v>134.11698464870454</v>
          </cell>
          <cell r="GV156">
            <v>135.87510242700577</v>
          </cell>
          <cell r="GW156">
            <v>135.02604554772375</v>
          </cell>
          <cell r="GX156">
            <v>133.80796394705774</v>
          </cell>
          <cell r="GY156">
            <v>132.61688415527345</v>
          </cell>
          <cell r="GZ156">
            <v>130.15071894407271</v>
          </cell>
          <cell r="HA156">
            <v>130.91276999473573</v>
          </cell>
          <cell r="HB156">
            <v>133.06591423630712</v>
          </cell>
          <cell r="HC156">
            <v>132.46387390494348</v>
          </cell>
          <cell r="HD156">
            <v>131.95083953619005</v>
          </cell>
          <cell r="HE156">
            <v>131.92183759331704</v>
          </cell>
          <cell r="HF156">
            <v>130.78776162028313</v>
          </cell>
          <cell r="HG156">
            <v>129.31666306972502</v>
          </cell>
          <cell r="HH156">
            <v>131.17878781557081</v>
          </cell>
          <cell r="HI156">
            <v>135.2930634355545</v>
          </cell>
          <cell r="HJ156">
            <v>137.76622911572457</v>
          </cell>
          <cell r="HK156">
            <v>138.36826944708824</v>
          </cell>
          <cell r="HL156">
            <v>142.61555397748947</v>
          </cell>
          <cell r="HM156">
            <v>147.33887039780618</v>
          </cell>
          <cell r="HN156">
            <v>149.28300063729287</v>
          </cell>
          <cell r="HO156">
            <v>148.46994616985322</v>
          </cell>
          <cell r="HP156">
            <v>148.25993210077286</v>
          </cell>
          <cell r="HQ156">
            <v>150.7470987188816</v>
          </cell>
          <cell r="HR156">
            <v>143.37760502815246</v>
          </cell>
          <cell r="HS156">
            <v>137.74422764182091</v>
          </cell>
          <cell r="HT156">
            <v>138.61428592801093</v>
          </cell>
          <cell r="HU156">
            <v>138.62328653097154</v>
          </cell>
          <cell r="HV156">
            <v>138.91430602669715</v>
          </cell>
          <cell r="HW156">
            <v>140.10138555049897</v>
          </cell>
          <cell r="HX156">
            <v>139.6403546655178</v>
          </cell>
          <cell r="HY156">
            <v>138.92430669665336</v>
          </cell>
          <cell r="HZ156">
            <v>135.57908259630202</v>
          </cell>
          <cell r="IA156">
            <v>141.87050406575202</v>
          </cell>
          <cell r="IB156">
            <v>142.54054895281791</v>
          </cell>
          <cell r="IC156">
            <v>136.49714409828186</v>
          </cell>
          <cell r="ID156">
            <v>135.27506222963333</v>
          </cell>
          <cell r="IE156">
            <v>132.72989172577857</v>
          </cell>
          <cell r="IF156">
            <v>132.87190123915673</v>
          </cell>
          <cell r="IG156">
            <v>151.23513141274452</v>
          </cell>
          <cell r="IH156">
            <v>151.01311653971672</v>
          </cell>
          <cell r="II156">
            <v>149.25299862742423</v>
          </cell>
          <cell r="IJ156">
            <v>149.46301269650459</v>
          </cell>
          <cell r="IK156">
            <v>147.95291153311732</v>
          </cell>
          <cell r="IL156">
            <v>154.89337648272516</v>
          </cell>
          <cell r="IM156">
            <v>157.13152641892435</v>
          </cell>
          <cell r="IN156">
            <v>153.30326995968818</v>
          </cell>
          <cell r="IO156">
            <v>152.04218547821046</v>
          </cell>
          <cell r="IP156">
            <v>153.05025300979614</v>
          </cell>
          <cell r="IQ156">
            <v>155.08238914489746</v>
          </cell>
          <cell r="IR156">
            <v>155.38240924358368</v>
          </cell>
          <cell r="IS156">
            <v>156.83050625324248</v>
          </cell>
          <cell r="IT156">
            <v>155.52441875696184</v>
          </cell>
          <cell r="IU156">
            <v>158.23760051608085</v>
          </cell>
          <cell r="IV156">
            <v>165.5350893831253</v>
          </cell>
          <cell r="IW156">
            <v>174.44168604612352</v>
          </cell>
          <cell r="IX156">
            <v>176.94685387015343</v>
          </cell>
          <cell r="IY156">
            <v>184.23134186625481</v>
          </cell>
          <cell r="IZ156">
            <v>185.91345455288888</v>
          </cell>
          <cell r="JA156">
            <v>178.96698920130731</v>
          </cell>
          <cell r="JB156">
            <v>175.08272899031638</v>
          </cell>
          <cell r="JC156">
            <v>173.9926559650898</v>
          </cell>
          <cell r="JD156">
            <v>175.84778024196626</v>
          </cell>
          <cell r="JE156">
            <v>175.24874011158943</v>
          </cell>
          <cell r="JF156">
            <v>182.42522087216378</v>
          </cell>
          <cell r="JG156">
            <v>182.54622897863388</v>
          </cell>
          <cell r="JH156">
            <v>184.13233523368837</v>
          </cell>
          <cell r="JI156">
            <v>175.94578680753708</v>
          </cell>
          <cell r="JJ156">
            <v>167.23420320868493</v>
          </cell>
          <cell r="JK156">
            <v>163.78197193980216</v>
          </cell>
          <cell r="JL156">
            <v>163.5229545879364</v>
          </cell>
          <cell r="JM156">
            <v>159.9817173564434</v>
          </cell>
          <cell r="JN156">
            <v>159.71369940161705</v>
          </cell>
          <cell r="JO156">
            <v>161.45681617498397</v>
          </cell>
          <cell r="JP156">
            <v>166.51715517282486</v>
          </cell>
          <cell r="JQ156">
            <v>167.84424407601355</v>
          </cell>
          <cell r="JR156">
            <v>170.81244291901587</v>
          </cell>
          <cell r="JS156">
            <v>168.85731194257735</v>
          </cell>
          <cell r="JT156">
            <v>168.71230222821234</v>
          </cell>
          <cell r="JU156">
            <v>161.08479125261309</v>
          </cell>
          <cell r="JV156">
            <v>158.12859321355819</v>
          </cell>
          <cell r="JW156">
            <v>157.1775295007229</v>
          </cell>
          <cell r="JX156">
            <v>170.50442228436469</v>
          </cell>
          <cell r="JY156">
            <v>155.99545031189919</v>
          </cell>
          <cell r="JZ156">
            <v>165.16406452775001</v>
          </cell>
          <cell r="KA156">
            <v>167.85724494695663</v>
          </cell>
          <cell r="KB156">
            <v>163.25793683409691</v>
          </cell>
          <cell r="KC156">
            <v>159.66669625282287</v>
          </cell>
          <cell r="KD156">
            <v>162.12486092805864</v>
          </cell>
          <cell r="KE156">
            <v>164.88304570198059</v>
          </cell>
          <cell r="KF156">
            <v>166.59116013050081</v>
          </cell>
          <cell r="KG156">
            <v>166.62616247534754</v>
          </cell>
          <cell r="KH156">
            <v>170.94645189642907</v>
          </cell>
          <cell r="KI156">
            <v>172.93158488273619</v>
          </cell>
          <cell r="KJ156">
            <v>173.44961958646772</v>
          </cell>
          <cell r="KK156">
            <v>172.72657114863395</v>
          </cell>
          <cell r="KL156">
            <v>169.95138523578643</v>
          </cell>
          <cell r="KM156">
            <v>169.83637753129005</v>
          </cell>
          <cell r="KN156">
            <v>169.73137049674989</v>
          </cell>
          <cell r="KO156">
            <v>176.21180462837219</v>
          </cell>
          <cell r="KP156">
            <v>187.00852791309359</v>
          </cell>
          <cell r="KQ156">
            <v>198.65630821108817</v>
          </cell>
          <cell r="KR156">
            <v>201.79751864433288</v>
          </cell>
          <cell r="KS156">
            <v>203.31662041068077</v>
          </cell>
          <cell r="KT156">
            <v>204.00666663765907</v>
          </cell>
          <cell r="KU156">
            <v>200.07740341186522</v>
          </cell>
          <cell r="KV156">
            <v>207.72491572737695</v>
          </cell>
          <cell r="KW156">
            <v>212.97626752138137</v>
          </cell>
          <cell r="KX156">
            <v>212.24021821260453</v>
          </cell>
          <cell r="KY156">
            <v>214.54737277150153</v>
          </cell>
          <cell r="KZ156">
            <v>222.18688455104828</v>
          </cell>
          <cell r="LA156">
            <v>226.03414228320122</v>
          </cell>
          <cell r="LB156">
            <v>224.3110268497467</v>
          </cell>
          <cell r="LC156">
            <v>214.44236573696136</v>
          </cell>
          <cell r="LD156">
            <v>217.46056792974471</v>
          </cell>
          <cell r="LE156">
            <v>215.41643099069594</v>
          </cell>
          <cell r="LF156">
            <v>214.93939903378487</v>
          </cell>
          <cell r="LG156">
            <v>213.9903354549408</v>
          </cell>
          <cell r="LH156">
            <v>214.72638476371765</v>
          </cell>
          <cell r="LI156">
            <v>204.1626770889759</v>
          </cell>
          <cell r="LJ156">
            <v>199.30935195922851</v>
          </cell>
          <cell r="LK156">
            <v>196.08613603234292</v>
          </cell>
          <cell r="LL156">
            <v>196.64417341589927</v>
          </cell>
          <cell r="LM156">
            <v>195.75111358880997</v>
          </cell>
          <cell r="LN156">
            <v>198.71131189584733</v>
          </cell>
          <cell r="LO156">
            <v>198.44629414200782</v>
          </cell>
          <cell r="LP156">
            <v>198.18827685713768</v>
          </cell>
          <cell r="LQ156">
            <v>193.17194080710411</v>
          </cell>
          <cell r="LR156">
            <v>199.78838405013084</v>
          </cell>
          <cell r="LS156">
            <v>193.21294355392456</v>
          </cell>
          <cell r="LT156">
            <v>181.49215836524962</v>
          </cell>
          <cell r="LU156">
            <v>172.56556036233903</v>
          </cell>
          <cell r="LV156">
            <v>171.99252197384834</v>
          </cell>
          <cell r="LW156">
            <v>171.99652224183083</v>
          </cell>
          <cell r="LX156">
            <v>173.96365402221679</v>
          </cell>
          <cell r="LY156">
            <v>178.10293131709099</v>
          </cell>
          <cell r="LZ156">
            <v>181.62716740965845</v>
          </cell>
          <cell r="MA156">
            <v>181.88418462753296</v>
          </cell>
          <cell r="MB156">
            <v>183.37428445100784</v>
          </cell>
          <cell r="MC156">
            <v>184.46935781121255</v>
          </cell>
          <cell r="MD156">
            <v>185.90745415091516</v>
          </cell>
          <cell r="ME156">
            <v>184.02232786417005</v>
          </cell>
          <cell r="MF156">
            <v>187.34255028963091</v>
          </cell>
          <cell r="MG156">
            <v>190.46375938296316</v>
          </cell>
          <cell r="MH156">
            <v>196.12913891315461</v>
          </cell>
          <cell r="MI156">
            <v>203.11860714554786</v>
          </cell>
          <cell r="MJ156">
            <v>207.17787908077239</v>
          </cell>
          <cell r="MK156">
            <v>204.99273269534112</v>
          </cell>
          <cell r="ML156">
            <v>204.58170516014101</v>
          </cell>
          <cell r="MM156">
            <v>204.47569805860519</v>
          </cell>
          <cell r="MN156">
            <v>204.6067068350315</v>
          </cell>
          <cell r="MO156">
            <v>204.25468325257302</v>
          </cell>
          <cell r="MP156">
            <v>206.28781945466994</v>
          </cell>
          <cell r="MQ156">
            <v>208.62197582244875</v>
          </cell>
          <cell r="MR156">
            <v>217.31955848336221</v>
          </cell>
          <cell r="MS156">
            <v>224.75005626082421</v>
          </cell>
          <cell r="MT156">
            <v>230.65545186996459</v>
          </cell>
          <cell r="MU156">
            <v>229.11334856271745</v>
          </cell>
          <cell r="MV156">
            <v>237.43690616726875</v>
          </cell>
          <cell r="MW156">
            <v>232.49657520890236</v>
          </cell>
          <cell r="MX156">
            <v>230.07841321349142</v>
          </cell>
          <cell r="MY156">
            <v>227.64325007915497</v>
          </cell>
          <cell r="MZ156">
            <v>224.28802530884744</v>
          </cell>
          <cell r="NA156">
            <v>230.14641776919365</v>
          </cell>
          <cell r="NB156">
            <v>234.35469968676566</v>
          </cell>
          <cell r="NC156">
            <v>233.18162110090256</v>
          </cell>
          <cell r="ND156">
            <v>235.76779435157778</v>
          </cell>
          <cell r="NE156">
            <v>239.94707432627678</v>
          </cell>
          <cell r="NF156">
            <v>246.65552373290063</v>
          </cell>
          <cell r="NG156">
            <v>250.09375406384467</v>
          </cell>
          <cell r="NH156">
            <v>245.19942618727683</v>
          </cell>
          <cell r="NI156">
            <v>238.0089444887638</v>
          </cell>
          <cell r="NJ156">
            <v>232.59158157348631</v>
          </cell>
          <cell r="NK156">
            <v>230.35143150329591</v>
          </cell>
          <cell r="NL156">
            <v>228.40430106282236</v>
          </cell>
          <cell r="NM156">
            <v>226.18615246653556</v>
          </cell>
          <cell r="NN156">
            <v>228.14628377795219</v>
          </cell>
          <cell r="NO156">
            <v>231.44850499749182</v>
          </cell>
          <cell r="NP156">
            <v>232.94860549092292</v>
          </cell>
          <cell r="NQ156">
            <v>235.46177385091781</v>
          </cell>
          <cell r="NR156">
            <v>234.22169077634811</v>
          </cell>
          <cell r="NS156">
            <v>234.41570377349854</v>
          </cell>
          <cell r="NT156">
            <v>233.05961292743683</v>
          </cell>
          <cell r="NU156">
            <v>230.87446654200554</v>
          </cell>
          <cell r="NV156">
            <v>232.74259168982505</v>
          </cell>
          <cell r="NW156">
            <v>229.18135311841965</v>
          </cell>
          <cell r="NX156">
            <v>227.88826649308203</v>
          </cell>
          <cell r="NY156">
            <v>234.18268816351892</v>
          </cell>
          <cell r="NZ156">
            <v>243.47631075382233</v>
          </cell>
          <cell r="OA156">
            <v>245.77846497774124</v>
          </cell>
          <cell r="OB156">
            <v>239.03901349425317</v>
          </cell>
          <cell r="OC156">
            <v>230.16241884112358</v>
          </cell>
          <cell r="OD156">
            <v>236.73785933732987</v>
          </cell>
          <cell r="OE156">
            <v>244.45037600755691</v>
          </cell>
          <cell r="OF156">
            <v>248.34963722348212</v>
          </cell>
          <cell r="OG156">
            <v>252.30190199017525</v>
          </cell>
          <cell r="OH156">
            <v>265.98881889224054</v>
          </cell>
          <cell r="OI156">
            <v>271.75820538997652</v>
          </cell>
          <cell r="OJ156">
            <v>272.9062823009491</v>
          </cell>
          <cell r="OK156">
            <v>272.2482382178307</v>
          </cell>
          <cell r="OL156">
            <v>277.9976233756542</v>
          </cell>
          <cell r="OM156">
            <v>278.43665278673171</v>
          </cell>
          <cell r="ON156">
            <v>280.23677337884902</v>
          </cell>
          <cell r="OO156">
            <v>285.14810239434246</v>
          </cell>
          <cell r="OP156">
            <v>290.22744266510011</v>
          </cell>
          <cell r="OQ156">
            <v>296.2898487925529</v>
          </cell>
          <cell r="OR156">
            <v>298.77301514267918</v>
          </cell>
          <cell r="OS156">
            <v>310.31978867411613</v>
          </cell>
          <cell r="OT156">
            <v>313.7510185360909</v>
          </cell>
          <cell r="OU156">
            <v>311.58887369155883</v>
          </cell>
          <cell r="OV156">
            <v>318.81635786890985</v>
          </cell>
          <cell r="OW156">
            <v>316.60120947360991</v>
          </cell>
          <cell r="OX156">
            <v>329.91410131931303</v>
          </cell>
          <cell r="OY156">
            <v>338.50367674469948</v>
          </cell>
          <cell r="OZ156">
            <v>346.78323140144346</v>
          </cell>
          <cell r="PA156">
            <v>350.60248725771902</v>
          </cell>
          <cell r="PB156">
            <v>340.02777884602546</v>
          </cell>
          <cell r="PC156">
            <v>330.91616844892502</v>
          </cell>
          <cell r="PD156">
            <v>329.04104283213616</v>
          </cell>
          <cell r="PE156">
            <v>328.66001730680466</v>
          </cell>
          <cell r="PF156">
            <v>326.5428754770756</v>
          </cell>
          <cell r="PG156">
            <v>325.04377505064008</v>
          </cell>
          <cell r="PH156">
            <v>322.56860923647884</v>
          </cell>
          <cell r="PI156">
            <v>320.47746914863586</v>
          </cell>
          <cell r="PJ156">
            <v>318.98136892318723</v>
          </cell>
          <cell r="PK156">
            <v>316.24418555617336</v>
          </cell>
          <cell r="PL156">
            <v>315.87716096878052</v>
          </cell>
          <cell r="PM156">
            <v>315.39912894487378</v>
          </cell>
          <cell r="PN156">
            <v>323.33466055512429</v>
          </cell>
          <cell r="PO156">
            <v>334.10338196396827</v>
          </cell>
          <cell r="PP156">
            <v>334.64941854357721</v>
          </cell>
          <cell r="PQ156">
            <v>330.2211218869686</v>
          </cell>
          <cell r="PR156">
            <v>330.18411940813064</v>
          </cell>
          <cell r="PS156">
            <v>320.34746043920518</v>
          </cell>
          <cell r="PT156">
            <v>307.26058373451235</v>
          </cell>
          <cell r="PU156">
            <v>295.70980993509295</v>
          </cell>
          <cell r="PV156">
            <v>293.30564887762068</v>
          </cell>
          <cell r="PW156">
            <v>284.15903613567349</v>
          </cell>
          <cell r="PX156">
            <v>276.90455014944081</v>
          </cell>
          <cell r="PY156">
            <v>272.11122903943061</v>
          </cell>
          <cell r="PZ156">
            <v>267.48891938567164</v>
          </cell>
          <cell r="QA156">
            <v>269.7940738105774</v>
          </cell>
          <cell r="QB156">
            <v>270.46311863064767</v>
          </cell>
          <cell r="QC156">
            <v>271.85321175456045</v>
          </cell>
          <cell r="QD156">
            <v>279.02569224715234</v>
          </cell>
          <cell r="QE156">
            <v>267.87694537997243</v>
          </cell>
          <cell r="QF156">
            <v>263.45264899134634</v>
          </cell>
          <cell r="QG156">
            <v>258.33430610775946</v>
          </cell>
          <cell r="QH156">
            <v>253.50398251891136</v>
          </cell>
          <cell r="QI156">
            <v>250.06775232195852</v>
          </cell>
          <cell r="QJ156">
            <v>246.95254363059999</v>
          </cell>
          <cell r="QK156">
            <v>242.86126955151559</v>
          </cell>
          <cell r="QL156">
            <v>237.39390328645706</v>
          </cell>
          <cell r="QM156">
            <v>237.49691018700599</v>
          </cell>
          <cell r="QN156">
            <v>240.96914279580116</v>
          </cell>
          <cell r="QO156">
            <v>240.50911197781562</v>
          </cell>
          <cell r="QP156">
            <v>240.35210145950319</v>
          </cell>
          <cell r="QQ156">
            <v>244.80039945602417</v>
          </cell>
          <cell r="QR156">
            <v>253.85000569939612</v>
          </cell>
          <cell r="QS156">
            <v>257.83727281093599</v>
          </cell>
          <cell r="QT156">
            <v>261.86854287028314</v>
          </cell>
          <cell r="QU156">
            <v>265.52778800725935</v>
          </cell>
          <cell r="QV156">
            <v>256.96621445775031</v>
          </cell>
          <cell r="QW156">
            <v>255.783135201931</v>
          </cell>
          <cell r="QX156">
            <v>248.43364285111429</v>
          </cell>
          <cell r="QY156">
            <v>243.73332797169687</v>
          </cell>
          <cell r="QZ156">
            <v>244.00734632849694</v>
          </cell>
          <cell r="RA156">
            <v>242.84926874756812</v>
          </cell>
          <cell r="RB156">
            <v>240.15308812737464</v>
          </cell>
          <cell r="RC156">
            <v>240.89713797211647</v>
          </cell>
          <cell r="RD156">
            <v>199.66937607765198</v>
          </cell>
          <cell r="RE156">
            <v>196.18714279890062</v>
          </cell>
          <cell r="RF156">
            <v>192.89992258429527</v>
          </cell>
          <cell r="RG156">
            <v>184.50035988807679</v>
          </cell>
          <cell r="RH156">
            <v>183.21827399969101</v>
          </cell>
          <cell r="RI156">
            <v>183.9413224375248</v>
          </cell>
          <cell r="RJ156">
            <v>181.73317451119422</v>
          </cell>
          <cell r="RK156">
            <v>182.2432086789608</v>
          </cell>
          <cell r="RL156">
            <v>185.69844014883043</v>
          </cell>
          <cell r="RM156">
            <v>187.81958224654196</v>
          </cell>
          <cell r="RN156">
            <v>185.10240021944045</v>
          </cell>
          <cell r="RO156">
            <v>187.50656127691269</v>
          </cell>
          <cell r="RP156">
            <v>184.11133382678031</v>
          </cell>
          <cell r="RQ156">
            <v>186.54649696111679</v>
          </cell>
          <cell r="RR156">
            <v>185.63943619608881</v>
          </cell>
          <cell r="RS156">
            <v>183.21727393269541</v>
          </cell>
          <cell r="RT156">
            <v>184.39835305452345</v>
          </cell>
          <cell r="RU156">
            <v>183.5122936964035</v>
          </cell>
          <cell r="RV156">
            <v>184.75637703895569</v>
          </cell>
          <cell r="RW156">
            <v>186.38948644280435</v>
          </cell>
          <cell r="RX156">
            <v>187.53456315279007</v>
          </cell>
          <cell r="RY156">
            <v>188.57063256025313</v>
          </cell>
          <cell r="RZ156">
            <v>191.78384781718253</v>
          </cell>
          <cell r="SA156">
            <v>192.86892050743103</v>
          </cell>
          <cell r="SB156">
            <v>191.36581981301308</v>
          </cell>
          <cell r="SC156">
            <v>192.71090992212297</v>
          </cell>
          <cell r="SD156">
            <v>193.87098763704302</v>
          </cell>
          <cell r="SE156">
            <v>196.40215720295907</v>
          </cell>
          <cell r="SF156">
            <v>195.63510581731796</v>
          </cell>
          <cell r="SG156">
            <v>196.06413455843924</v>
          </cell>
          <cell r="SH156">
            <v>195.62610521435738</v>
          </cell>
          <cell r="SI156">
            <v>191.33581780314447</v>
          </cell>
          <cell r="SJ156">
            <v>182.81924726843832</v>
          </cell>
          <cell r="SK156">
            <v>180.72910724759103</v>
          </cell>
          <cell r="SL156">
            <v>180.87911729693411</v>
          </cell>
          <cell r="SM156">
            <v>181.37915079474448</v>
          </cell>
          <cell r="SN156">
            <v>182.20520613312723</v>
          </cell>
          <cell r="SO156">
            <v>181.56416318893432</v>
          </cell>
          <cell r="SP156">
            <v>182.8132468664646</v>
          </cell>
          <cell r="SQ156">
            <v>184.48735901713371</v>
          </cell>
          <cell r="SR156">
            <v>190.24874497890471</v>
          </cell>
          <cell r="TJ156" t="str">
            <v>TMT/ AUTO</v>
          </cell>
        </row>
        <row r="157">
          <cell r="A157" t="str">
            <v>XS1048428012 Corp</v>
          </cell>
          <cell r="B157" t="str">
            <v>VW 3 3/4 PERP nc-21</v>
          </cell>
          <cell r="C157" t="str">
            <v>XS1048428012</v>
          </cell>
          <cell r="D157">
            <v>189.51365365099906</v>
          </cell>
          <cell r="E157">
            <v>156.52413209557534</v>
          </cell>
          <cell r="F157">
            <v>128.87265587973596</v>
          </cell>
          <cell r="G157">
            <v>134.07825347781181</v>
          </cell>
          <cell r="H157">
            <v>135.06860136318207</v>
          </cell>
          <cell r="I157">
            <v>170.31374809217454</v>
          </cell>
          <cell r="J157">
            <v>188.82833692789077</v>
          </cell>
          <cell r="K157">
            <v>216.05838851165771</v>
          </cell>
          <cell r="L157">
            <v>225.46318155074118</v>
          </cell>
          <cell r="M157">
            <v>247.77560903501509</v>
          </cell>
          <cell r="N157">
            <v>261.3846144750118</v>
          </cell>
          <cell r="O157">
            <v>254.94584813213348</v>
          </cell>
          <cell r="P157">
            <v>246.30062282276151</v>
          </cell>
          <cell r="Q157">
            <v>204.93177483296395</v>
          </cell>
          <cell r="R157">
            <v>193.93961567974091</v>
          </cell>
          <cell r="S157">
            <v>186.50448109960556</v>
          </cell>
          <cell r="T157">
            <v>181.73034205341341</v>
          </cell>
          <cell r="U157">
            <v>179.92724666333197</v>
          </cell>
          <cell r="V157">
            <v>184.58900580763816</v>
          </cell>
          <cell r="W157">
            <v>176.69532109212878</v>
          </cell>
          <cell r="X157">
            <v>198.96159254527092</v>
          </cell>
          <cell r="Y157">
            <v>213.20474171733858</v>
          </cell>
          <cell r="Z157">
            <v>232.5732171289921</v>
          </cell>
          <cell r="AA157">
            <v>226.90706261157987</v>
          </cell>
          <cell r="AB157">
            <v>244.09015028834341</v>
          </cell>
          <cell r="AC157">
            <v>251.55739341187476</v>
          </cell>
          <cell r="AD157">
            <v>245.69658085012438</v>
          </cell>
          <cell r="AE157">
            <v>232.20998923182489</v>
          </cell>
          <cell r="AF157">
            <v>228.44024555873872</v>
          </cell>
          <cell r="AG157">
            <v>216.03129692816734</v>
          </cell>
          <cell r="AH157">
            <v>213.92718394374847</v>
          </cell>
          <cell r="AI157">
            <v>227.17898183846475</v>
          </cell>
          <cell r="AJ157">
            <v>226.83381499695778</v>
          </cell>
          <cell r="AK157">
            <v>248.57430905199053</v>
          </cell>
          <cell r="AL157">
            <v>259.46010865521436</v>
          </cell>
          <cell r="AM157">
            <v>276.73450500226016</v>
          </cell>
          <cell r="AN157">
            <v>276.86695274376865</v>
          </cell>
          <cell r="AO157">
            <v>275.01067757868771</v>
          </cell>
          <cell r="AP157">
            <v>273.31093156266212</v>
          </cell>
          <cell r="AQ157">
            <v>259.60760727643969</v>
          </cell>
          <cell r="AR157">
            <v>276.93618679046631</v>
          </cell>
          <cell r="AS157">
            <v>250.87809704065322</v>
          </cell>
          <cell r="AT157">
            <v>245.58420094823836</v>
          </cell>
          <cell r="AU157">
            <v>228.80447684788703</v>
          </cell>
          <cell r="AV157">
            <v>218.04209445834161</v>
          </cell>
          <cell r="AW157">
            <v>240.60536993789674</v>
          </cell>
          <cell r="AX157">
            <v>237.65439412140847</v>
          </cell>
          <cell r="AY157">
            <v>259.31863038587574</v>
          </cell>
          <cell r="AZ157">
            <v>227.56528775119781</v>
          </cell>
          <cell r="BA157">
            <v>322.15605320382122</v>
          </cell>
          <cell r="BB157">
            <v>211.25615448999406</v>
          </cell>
          <cell r="BC157">
            <v>233.83147067332268</v>
          </cell>
          <cell r="BD157">
            <v>335.83830625844001</v>
          </cell>
          <cell r="BE157">
            <v>393.63669454717632</v>
          </cell>
          <cell r="BF157">
            <v>469.16903271031384</v>
          </cell>
          <cell r="BG157">
            <v>473.02707487773893</v>
          </cell>
          <cell r="BH157">
            <v>466.98665515136719</v>
          </cell>
          <cell r="BI157">
            <v>449.98317463922501</v>
          </cell>
          <cell r="BJ157">
            <v>437.61737186384198</v>
          </cell>
          <cell r="BK157">
            <v>458.85516653633113</v>
          </cell>
          <cell r="BL157">
            <v>525.35697686934475</v>
          </cell>
          <cell r="BM157">
            <v>515.26486032319076</v>
          </cell>
          <cell r="BN157">
            <v>515.31502992224694</v>
          </cell>
          <cell r="BO157">
            <v>529.71069467544555</v>
          </cell>
          <cell r="BP157">
            <v>564.16516852331165</v>
          </cell>
          <cell r="BQ157">
            <v>613.92237347531318</v>
          </cell>
          <cell r="BR157">
            <v>651.06995140051845</v>
          </cell>
          <cell r="BS157">
            <v>644.95929423546795</v>
          </cell>
          <cell r="BT157">
            <v>620.84577814507475</v>
          </cell>
          <cell r="BU157">
            <v>586.00198820853234</v>
          </cell>
          <cell r="BV157">
            <v>587.18799753022188</v>
          </cell>
          <cell r="BW157">
            <v>629.38865747237207</v>
          </cell>
          <cell r="BX157">
            <v>606.79628362536425</v>
          </cell>
          <cell r="BY157">
            <v>611.63965671825406</v>
          </cell>
          <cell r="BZ157">
            <v>626.77181118559838</v>
          </cell>
          <cell r="CA157">
            <v>633.80558897328376</v>
          </cell>
          <cell r="CB157">
            <v>541.0861495654583</v>
          </cell>
          <cell r="CC157">
            <v>511.79412746047979</v>
          </cell>
          <cell r="CD157">
            <v>459.34783199906349</v>
          </cell>
          <cell r="CE157">
            <v>436.52969495630259</v>
          </cell>
          <cell r="CF157">
            <v>487.820082855463</v>
          </cell>
          <cell r="CG157">
            <v>535.49023248672484</v>
          </cell>
          <cell r="CH157">
            <v>629.89035346293451</v>
          </cell>
          <cell r="CI157">
            <v>631.62521819829942</v>
          </cell>
          <cell r="CJ157">
            <v>582.29545823025705</v>
          </cell>
          <cell r="CK157">
            <v>505.1697336010933</v>
          </cell>
          <cell r="CL157">
            <v>480.77326097202302</v>
          </cell>
          <cell r="CM157">
            <v>392.51891588020328</v>
          </cell>
          <cell r="CN157">
            <v>337.52902174663541</v>
          </cell>
          <cell r="CO157">
            <v>465.58893012166021</v>
          </cell>
          <cell r="CP157">
            <v>649.41435463166238</v>
          </cell>
          <cell r="CQ157">
            <v>718.97751389908797</v>
          </cell>
          <cell r="CR157">
            <v>807.39240170788764</v>
          </cell>
          <cell r="CS157">
            <v>817.08416485357282</v>
          </cell>
          <cell r="CT157">
            <v>785.7452231070996</v>
          </cell>
          <cell r="CU157">
            <v>755.61938226580628</v>
          </cell>
          <cell r="CV157">
            <v>725.864796457529</v>
          </cell>
          <cell r="CW157">
            <v>741.32807027864453</v>
          </cell>
          <cell r="CX157">
            <v>565.04514329075812</v>
          </cell>
          <cell r="CY157">
            <v>512.5627257180214</v>
          </cell>
          <cell r="CZ157">
            <v>484.67344560265542</v>
          </cell>
          <cell r="DA157">
            <v>730.41116552400592</v>
          </cell>
          <cell r="DB157">
            <v>759.92192708086964</v>
          </cell>
          <cell r="DC157">
            <v>679.93352512955664</v>
          </cell>
          <cell r="DD157">
            <v>858.54331812167163</v>
          </cell>
          <cell r="DE157">
            <v>863.23417563343048</v>
          </cell>
          <cell r="DF157">
            <v>644.40241168594366</v>
          </cell>
          <cell r="DG157">
            <v>493.36984390306475</v>
          </cell>
          <cell r="DH157">
            <v>398.17905004572873</v>
          </cell>
          <cell r="DI157">
            <v>389.66426569390296</v>
          </cell>
          <cell r="DJ157">
            <v>235.01346642708779</v>
          </cell>
          <cell r="DK157">
            <v>222.42290384793282</v>
          </cell>
          <cell r="DL157">
            <v>231.22967526626587</v>
          </cell>
          <cell r="DM157">
            <v>137.38543344759941</v>
          </cell>
          <cell r="DN157">
            <v>110.22260912656783</v>
          </cell>
          <cell r="DO157">
            <v>91.621728580474851</v>
          </cell>
          <cell r="DP157">
            <v>98.634435136556633</v>
          </cell>
          <cell r="DQ157">
            <v>152.58481517767905</v>
          </cell>
          <cell r="DR157">
            <v>163.76661541533468</v>
          </cell>
          <cell r="DS157">
            <v>97.598934612035762</v>
          </cell>
          <cell r="DT157">
            <v>87.137569816827778</v>
          </cell>
          <cell r="DU157">
            <v>82.128637047052379</v>
          </cell>
          <cell r="DV157">
            <v>70.265533654212959</v>
          </cell>
          <cell r="DW157">
            <v>64.270266566991808</v>
          </cell>
          <cell r="DX157">
            <v>67.417907211780545</v>
          </cell>
          <cell r="DY157">
            <v>66.222867362260814</v>
          </cell>
          <cell r="DZ157">
            <v>69.346426599502564</v>
          </cell>
          <cell r="EA157">
            <v>69.595267810821539</v>
          </cell>
          <cell r="EB157">
            <v>70.47022561836242</v>
          </cell>
          <cell r="EC157">
            <v>70.353832148551945</v>
          </cell>
          <cell r="ED157">
            <v>70.700002382040026</v>
          </cell>
          <cell r="EE157">
            <v>71.113399878263479</v>
          </cell>
          <cell r="EF157">
            <v>73.879751570224755</v>
          </cell>
          <cell r="EG157">
            <v>70.888640074491505</v>
          </cell>
          <cell r="EH157">
            <v>68.798574577808381</v>
          </cell>
          <cell r="EI157">
            <v>71.79771320939065</v>
          </cell>
          <cell r="EJ157">
            <v>75.94172209143639</v>
          </cell>
          <cell r="EK157">
            <v>85.926475695610037</v>
          </cell>
          <cell r="EL157">
            <v>84.138431185245508</v>
          </cell>
          <cell r="EM157">
            <v>85.954570671081541</v>
          </cell>
          <cell r="EN157">
            <v>80.441935126781459</v>
          </cell>
          <cell r="EO157">
            <v>85.883329840421681</v>
          </cell>
          <cell r="EP157">
            <v>86.407100454568862</v>
          </cell>
          <cell r="EQ157">
            <v>74.475766407012941</v>
          </cell>
          <cell r="ER157">
            <v>73.020848034381871</v>
          </cell>
          <cell r="ES157">
            <v>70.73712788534165</v>
          </cell>
          <cell r="ET157">
            <v>70.347811796665198</v>
          </cell>
          <cell r="EU157">
            <v>70.726090573549271</v>
          </cell>
          <cell r="EV157">
            <v>72.303422767877578</v>
          </cell>
          <cell r="EW157">
            <v>77.710702154159534</v>
          </cell>
          <cell r="EX157">
            <v>82.931350631952284</v>
          </cell>
          <cell r="EY157">
            <v>81.143306121587756</v>
          </cell>
          <cell r="EZ157">
            <v>80.921556493759155</v>
          </cell>
          <cell r="FA157">
            <v>82.445708913087842</v>
          </cell>
          <cell r="FB157">
            <v>84.746486725807188</v>
          </cell>
          <cell r="FC157">
            <v>86.098055724382405</v>
          </cell>
          <cell r="FD157">
            <v>81.920934906959545</v>
          </cell>
          <cell r="FE157">
            <v>79.406434602260589</v>
          </cell>
          <cell r="FF157">
            <v>73.493445657491691</v>
          </cell>
          <cell r="FG157">
            <v>69.314318056106572</v>
          </cell>
          <cell r="FH157">
            <v>71.89805240750313</v>
          </cell>
          <cell r="FI157">
            <v>72.63654890561105</v>
          </cell>
          <cell r="FJ157">
            <v>74.912241918802266</v>
          </cell>
          <cell r="FK157">
            <v>74.311210122108463</v>
          </cell>
          <cell r="FL157">
            <v>76.73640854048729</v>
          </cell>
          <cell r="FM157">
            <v>77.658525771141058</v>
          </cell>
          <cell r="FN157">
            <v>78.378961213588724</v>
          </cell>
          <cell r="FO157">
            <v>81.130262025833119</v>
          </cell>
          <cell r="FP157">
            <v>82.275132276296617</v>
          </cell>
          <cell r="FQ157">
            <v>81.728283646583549</v>
          </cell>
          <cell r="FR157">
            <v>82.293193331956857</v>
          </cell>
          <cell r="FS157">
            <v>84.330079053640361</v>
          </cell>
          <cell r="FT157">
            <v>83.40194147109986</v>
          </cell>
          <cell r="FU157">
            <v>82.413600369691849</v>
          </cell>
          <cell r="FV157">
            <v>82.41259697771072</v>
          </cell>
          <cell r="FW157">
            <v>86.198394922494884</v>
          </cell>
          <cell r="FX157">
            <v>93.557271712064747</v>
          </cell>
          <cell r="FY157">
            <v>101.30847476625442</v>
          </cell>
          <cell r="FZ157">
            <v>99.573610030889512</v>
          </cell>
          <cell r="GA157">
            <v>95.749683190822608</v>
          </cell>
          <cell r="GB157">
            <v>95.494821627616886</v>
          </cell>
          <cell r="GC157">
            <v>97.890921678543094</v>
          </cell>
          <cell r="GD157">
            <v>98.181905353069297</v>
          </cell>
          <cell r="GE157">
            <v>95.81992062950134</v>
          </cell>
          <cell r="GF157">
            <v>100.42548982286453</v>
          </cell>
          <cell r="GG157">
            <v>106.66257437753679</v>
          </cell>
          <cell r="GH157">
            <v>110.38616201949119</v>
          </cell>
          <cell r="GI157">
            <v>110.01992394638062</v>
          </cell>
          <cell r="GJ157">
            <v>106.24315652942657</v>
          </cell>
          <cell r="GK157">
            <v>106.31439736008645</v>
          </cell>
          <cell r="GL157">
            <v>105.71135877943038</v>
          </cell>
          <cell r="GM157">
            <v>106.81207978272437</v>
          </cell>
          <cell r="GN157">
            <v>110.59486755156517</v>
          </cell>
          <cell r="GO157">
            <v>107.63686799120903</v>
          </cell>
          <cell r="GP157">
            <v>107.38802677989007</v>
          </cell>
          <cell r="GQ157">
            <v>101.93358797049522</v>
          </cell>
          <cell r="GR157">
            <v>101.50313281059265</v>
          </cell>
          <cell r="GS157">
            <v>100.58101557993889</v>
          </cell>
          <cell r="GT157">
            <v>98.687614911556238</v>
          </cell>
          <cell r="GU157">
            <v>104.22132168745995</v>
          </cell>
          <cell r="GV157">
            <v>111.37650990486145</v>
          </cell>
          <cell r="GW157">
            <v>108.99947430157661</v>
          </cell>
          <cell r="GX157">
            <v>107.50843381762505</v>
          </cell>
          <cell r="GY157">
            <v>103.67748323369025</v>
          </cell>
          <cell r="GZ157">
            <v>97.395246039867402</v>
          </cell>
          <cell r="HA157">
            <v>98.250136007785798</v>
          </cell>
          <cell r="HB157">
            <v>100.02714320635795</v>
          </cell>
          <cell r="HC157">
            <v>100.56596470022201</v>
          </cell>
          <cell r="HD157">
            <v>102.02590003275871</v>
          </cell>
          <cell r="HE157">
            <v>101.91853709077834</v>
          </cell>
          <cell r="HF157">
            <v>109.46103461289405</v>
          </cell>
          <cell r="HG157">
            <v>110.1323038482666</v>
          </cell>
          <cell r="HH157">
            <v>117.86945941472054</v>
          </cell>
          <cell r="HI157">
            <v>122.19708902931214</v>
          </cell>
          <cell r="HJ157">
            <v>126.67924100899697</v>
          </cell>
          <cell r="HK157">
            <v>128.54153652596474</v>
          </cell>
          <cell r="HL157">
            <v>137.4175419909954</v>
          </cell>
          <cell r="HM157">
            <v>139.48553286409378</v>
          </cell>
          <cell r="HN157">
            <v>138.25738107919693</v>
          </cell>
          <cell r="HO157">
            <v>133.64077457404136</v>
          </cell>
          <cell r="HP157">
            <v>135.02445211601258</v>
          </cell>
          <cell r="HQ157">
            <v>134.61205801177027</v>
          </cell>
          <cell r="HR157">
            <v>129.43455538916589</v>
          </cell>
          <cell r="HS157">
            <v>120.81441487932206</v>
          </cell>
          <cell r="HT157">
            <v>124.89721685051917</v>
          </cell>
          <cell r="HU157">
            <v>126.03305657315254</v>
          </cell>
          <cell r="HV157">
            <v>131.34200354528426</v>
          </cell>
          <cell r="HW157">
            <v>133.88560221743583</v>
          </cell>
          <cell r="HX157">
            <v>126.01198534154892</v>
          </cell>
          <cell r="HY157">
            <v>125.7169880990982</v>
          </cell>
          <cell r="HZ157">
            <v>120.20334916281701</v>
          </cell>
          <cell r="IA157">
            <v>131.79754350471498</v>
          </cell>
          <cell r="IB157">
            <v>125.07782740712166</v>
          </cell>
          <cell r="IC157">
            <v>107.52147791337967</v>
          </cell>
          <cell r="ID157">
            <v>95.00616973280907</v>
          </cell>
          <cell r="IE157">
            <v>93.709787293195731</v>
          </cell>
          <cell r="IF157">
            <v>83.134035812139501</v>
          </cell>
          <cell r="IG157">
            <v>124.54402287316323</v>
          </cell>
          <cell r="IH157">
            <v>116.17272357463837</v>
          </cell>
          <cell r="II157">
            <v>109.74399115157128</v>
          </cell>
          <cell r="IJ157">
            <v>107.78135643649101</v>
          </cell>
          <cell r="IK157">
            <v>101.70180442285537</v>
          </cell>
          <cell r="IL157">
            <v>110.6972135336399</v>
          </cell>
          <cell r="IM157">
            <v>113.12040516805649</v>
          </cell>
          <cell r="IN157">
            <v>107.13416860866548</v>
          </cell>
          <cell r="IO157">
            <v>108.94328435063362</v>
          </cell>
          <cell r="IP157">
            <v>108.58708019733429</v>
          </cell>
          <cell r="IQ157">
            <v>110.83066466712953</v>
          </cell>
          <cell r="IR157">
            <v>109.0075014374256</v>
          </cell>
          <cell r="IS157">
            <v>108.19074036478996</v>
          </cell>
          <cell r="IT157">
            <v>104.91667233037948</v>
          </cell>
          <cell r="IU157">
            <v>104.1430571129322</v>
          </cell>
          <cell r="IV157">
            <v>116.78479268312454</v>
          </cell>
          <cell r="IW157">
            <v>124.0192488670349</v>
          </cell>
          <cell r="IX157">
            <v>129.49174873209</v>
          </cell>
          <cell r="IY157">
            <v>142.6482243885994</v>
          </cell>
          <cell r="IZ157">
            <v>142.31208807492254</v>
          </cell>
          <cell r="JA157">
            <v>125.51129274296761</v>
          </cell>
          <cell r="JB157">
            <v>122.50513036751747</v>
          </cell>
          <cell r="JC157">
            <v>120.35987831187248</v>
          </cell>
          <cell r="JD157">
            <v>123.17439281892776</v>
          </cell>
          <cell r="JE157">
            <v>120.31472567272186</v>
          </cell>
          <cell r="JF157">
            <v>135.20004571270943</v>
          </cell>
          <cell r="JG157">
            <v>147.18656631922721</v>
          </cell>
          <cell r="JH157">
            <v>164.19707057523726</v>
          </cell>
          <cell r="JI157">
            <v>140.853156134367</v>
          </cell>
          <cell r="JJ157">
            <v>130.51621194481848</v>
          </cell>
          <cell r="JK157">
            <v>130.62056471085549</v>
          </cell>
          <cell r="JL157">
            <v>132.50092128348351</v>
          </cell>
          <cell r="JM157">
            <v>111.48989319872857</v>
          </cell>
          <cell r="JN157">
            <v>109.11285759544373</v>
          </cell>
          <cell r="JO157">
            <v>109.90854743647576</v>
          </cell>
          <cell r="JP157">
            <v>123.10616216421127</v>
          </cell>
          <cell r="JQ157">
            <v>140.82506115889549</v>
          </cell>
          <cell r="JR157">
            <v>149.20137741732597</v>
          </cell>
          <cell r="JS157">
            <v>150.69041111731531</v>
          </cell>
          <cell r="JT157">
            <v>161.29526096582413</v>
          </cell>
          <cell r="JU157">
            <v>148.02640540742874</v>
          </cell>
          <cell r="JV157">
            <v>135.45089370799064</v>
          </cell>
          <cell r="JW157">
            <v>136.96400881552697</v>
          </cell>
          <cell r="JX157">
            <v>140.15780549144745</v>
          </cell>
          <cell r="JY157">
            <v>141.18527888011931</v>
          </cell>
          <cell r="JZ157">
            <v>153.98655377531051</v>
          </cell>
          <cell r="KA157">
            <v>167.04168684172632</v>
          </cell>
          <cell r="KB157">
            <v>164.32149118089674</v>
          </cell>
          <cell r="KC157">
            <v>147.99530025601388</v>
          </cell>
          <cell r="KD157">
            <v>142.05220955181122</v>
          </cell>
          <cell r="KE157">
            <v>147.76753027629852</v>
          </cell>
          <cell r="KF157">
            <v>151.80919317626953</v>
          </cell>
          <cell r="KG157">
            <v>150.87904880976677</v>
          </cell>
          <cell r="KH157">
            <v>161.67153295874596</v>
          </cell>
          <cell r="KI157">
            <v>164.8673364186287</v>
          </cell>
          <cell r="KJ157">
            <v>167.57749815964698</v>
          </cell>
          <cell r="KK157">
            <v>162.73211828279494</v>
          </cell>
          <cell r="KL157">
            <v>152.72529005503654</v>
          </cell>
          <cell r="KM157">
            <v>143.79911499094962</v>
          </cell>
          <cell r="KN157">
            <v>135.36560538959503</v>
          </cell>
          <cell r="KO157">
            <v>143.02248959755897</v>
          </cell>
          <cell r="KP157">
            <v>159.5473521347046</v>
          </cell>
          <cell r="KQ157">
            <v>172.95668257045747</v>
          </cell>
          <cell r="KR157">
            <v>177.40471922278405</v>
          </cell>
          <cell r="KS157">
            <v>178.0529104425907</v>
          </cell>
          <cell r="KT157">
            <v>172.93862151479723</v>
          </cell>
          <cell r="KU157">
            <v>151.36770070457459</v>
          </cell>
          <cell r="KV157">
            <v>155.92912065076825</v>
          </cell>
          <cell r="KW157">
            <v>163.46760460495949</v>
          </cell>
          <cell r="KX157">
            <v>164.18101630353928</v>
          </cell>
          <cell r="KY157">
            <v>175.62169167232511</v>
          </cell>
          <cell r="KZ157">
            <v>190.26619763684272</v>
          </cell>
          <cell r="LA157">
            <v>209.58751362538337</v>
          </cell>
          <cell r="LB157">
            <v>207.17736608672143</v>
          </cell>
          <cell r="LC157">
            <v>197.84080370235444</v>
          </cell>
          <cell r="LD157">
            <v>204.69597771739959</v>
          </cell>
          <cell r="LE157">
            <v>200.58106720280645</v>
          </cell>
          <cell r="LF157">
            <v>209.54537116217611</v>
          </cell>
          <cell r="LG157">
            <v>208.50585706973075</v>
          </cell>
          <cell r="LH157">
            <v>207.89780152916907</v>
          </cell>
          <cell r="LI157">
            <v>189.77654235005377</v>
          </cell>
          <cell r="LJ157">
            <v>177.96461194825173</v>
          </cell>
          <cell r="LK157">
            <v>170.1682562549114</v>
          </cell>
          <cell r="LL157">
            <v>170.46827045726775</v>
          </cell>
          <cell r="LM157">
            <v>169.47892596387862</v>
          </cell>
          <cell r="LN157">
            <v>183.16920615434648</v>
          </cell>
          <cell r="LO157">
            <v>197.56687769150733</v>
          </cell>
          <cell r="LP157">
            <v>200.98543417119981</v>
          </cell>
          <cell r="LQ157">
            <v>190.24211622929573</v>
          </cell>
          <cell r="LR157">
            <v>200.17268666648866</v>
          </cell>
          <cell r="LS157">
            <v>190.24512640523912</v>
          </cell>
          <cell r="LT157">
            <v>165.38709346485138</v>
          </cell>
          <cell r="LU157">
            <v>144.64898799896241</v>
          </cell>
          <cell r="LV157">
            <v>143.74091825604438</v>
          </cell>
          <cell r="LW157">
            <v>140.78893904757498</v>
          </cell>
          <cell r="LX157">
            <v>151.65868437910078</v>
          </cell>
          <cell r="LY157">
            <v>153.89424171304702</v>
          </cell>
          <cell r="LZ157">
            <v>153.93337400031092</v>
          </cell>
          <cell r="MA157">
            <v>164.1739925596714</v>
          </cell>
          <cell r="MB157">
            <v>144.74732041311265</v>
          </cell>
          <cell r="MC157">
            <v>146.3587679347992</v>
          </cell>
          <cell r="MD157">
            <v>148.25116521120071</v>
          </cell>
          <cell r="ME157">
            <v>147.14743403196334</v>
          </cell>
          <cell r="MF157">
            <v>140.19091742682457</v>
          </cell>
          <cell r="MG157">
            <v>140.19693777871134</v>
          </cell>
          <cell r="MH157">
            <v>149.38800832581521</v>
          </cell>
          <cell r="MI157">
            <v>174.31828548884394</v>
          </cell>
          <cell r="MJ157">
            <v>185.44188899159431</v>
          </cell>
          <cell r="MK157">
            <v>190.55617791938784</v>
          </cell>
          <cell r="ML157">
            <v>189.85581031656264</v>
          </cell>
          <cell r="MM157">
            <v>175.90364481902122</v>
          </cell>
          <cell r="MN157">
            <v>173.74936223554613</v>
          </cell>
          <cell r="MO157">
            <v>170.64286066198349</v>
          </cell>
          <cell r="MP157">
            <v>171.85897174310682</v>
          </cell>
          <cell r="MQ157">
            <v>170.98200715160368</v>
          </cell>
          <cell r="MR157">
            <v>194.65904773020745</v>
          </cell>
          <cell r="MS157">
            <v>203.11463195514679</v>
          </cell>
          <cell r="MT157">
            <v>206.44790011644363</v>
          </cell>
          <cell r="MU157">
            <v>215.53261111354828</v>
          </cell>
          <cell r="MV157">
            <v>227.03349000120161</v>
          </cell>
          <cell r="MW157">
            <v>216.05838851165771</v>
          </cell>
          <cell r="MX157">
            <v>214.11080467629432</v>
          </cell>
          <cell r="MY157">
            <v>207.87171333765986</v>
          </cell>
          <cell r="MZ157">
            <v>185.47901449489595</v>
          </cell>
          <cell r="NA157">
            <v>192.6693214316368</v>
          </cell>
          <cell r="NB157">
            <v>200.90415942072869</v>
          </cell>
          <cell r="NC157">
            <v>190.9906466472149</v>
          </cell>
          <cell r="ND157">
            <v>202.24569449949266</v>
          </cell>
          <cell r="NE157">
            <v>215.05098296260834</v>
          </cell>
          <cell r="NF157">
            <v>231.33703820824624</v>
          </cell>
          <cell r="NG157">
            <v>237.7446993997097</v>
          </cell>
          <cell r="NH157">
            <v>234.91011705303194</v>
          </cell>
          <cell r="NI157">
            <v>230.66777575683594</v>
          </cell>
          <cell r="NJ157">
            <v>226.69233672761916</v>
          </cell>
          <cell r="NK157">
            <v>228.15126866817474</v>
          </cell>
          <cell r="NL157">
            <v>229.65736003184318</v>
          </cell>
          <cell r="NM157">
            <v>221.01213472247122</v>
          </cell>
          <cell r="NN157">
            <v>220.31778747153282</v>
          </cell>
          <cell r="NO157">
            <v>239.65816790771487</v>
          </cell>
          <cell r="NP157">
            <v>261.87928672170642</v>
          </cell>
          <cell r="NQ157">
            <v>274.9153553404808</v>
          </cell>
          <cell r="NR157">
            <v>273.13935153388979</v>
          </cell>
          <cell r="NS157">
            <v>261.28527866888044</v>
          </cell>
          <cell r="NT157">
            <v>258.65940185427667</v>
          </cell>
          <cell r="NU157">
            <v>260.20261872124672</v>
          </cell>
          <cell r="NV157">
            <v>264.24829518914225</v>
          </cell>
          <cell r="NW157">
            <v>257.3580024547577</v>
          </cell>
          <cell r="NX157">
            <v>254.82544109439849</v>
          </cell>
          <cell r="NY157">
            <v>273.29688407492637</v>
          </cell>
          <cell r="NZ157">
            <v>297.90206223607061</v>
          </cell>
          <cell r="OA157">
            <v>294.93703893184664</v>
          </cell>
          <cell r="OB157">
            <v>280.82433071732521</v>
          </cell>
          <cell r="OC157">
            <v>265.99419723629956</v>
          </cell>
          <cell r="OD157">
            <v>269.23816351127624</v>
          </cell>
          <cell r="OE157">
            <v>273.44137252020835</v>
          </cell>
          <cell r="OF157">
            <v>271.30715777635572</v>
          </cell>
          <cell r="OG157">
            <v>270.62786140513424</v>
          </cell>
          <cell r="OH157">
            <v>286.74735358190537</v>
          </cell>
          <cell r="OI157">
            <v>286.70119755077366</v>
          </cell>
          <cell r="OJ157">
            <v>282.82409093570709</v>
          </cell>
          <cell r="OK157">
            <v>280.07379351544381</v>
          </cell>
          <cell r="OL157">
            <v>283.06891857910159</v>
          </cell>
          <cell r="OM157">
            <v>280.65576086449624</v>
          </cell>
          <cell r="ON157">
            <v>276.08230021452903</v>
          </cell>
          <cell r="OO157">
            <v>268.53879930043217</v>
          </cell>
          <cell r="OP157">
            <v>275.70903839755056</v>
          </cell>
          <cell r="OQ157">
            <v>290.15085918188095</v>
          </cell>
          <cell r="OR157">
            <v>284.21679900550839</v>
          </cell>
          <cell r="OS157">
            <v>297.7635941426754</v>
          </cell>
          <cell r="OT157">
            <v>302.96016121292109</v>
          </cell>
          <cell r="OU157">
            <v>284.60711848616597</v>
          </cell>
          <cell r="OV157">
            <v>298.3365309638977</v>
          </cell>
          <cell r="OW157">
            <v>293.43295435214043</v>
          </cell>
          <cell r="OX157">
            <v>337.12565817022323</v>
          </cell>
          <cell r="OY157">
            <v>354.61879396915435</v>
          </cell>
          <cell r="OZ157">
            <v>363.74966099739072</v>
          </cell>
          <cell r="PA157">
            <v>367.42307904028888</v>
          </cell>
          <cell r="PB157">
            <v>342.72759560084347</v>
          </cell>
          <cell r="PC157">
            <v>322.56443374013901</v>
          </cell>
          <cell r="PD157">
            <v>323.58990034484862</v>
          </cell>
          <cell r="PE157">
            <v>322.63768135476113</v>
          </cell>
          <cell r="PF157">
            <v>317.18524932932854</v>
          </cell>
          <cell r="PG157">
            <v>317.91471529960631</v>
          </cell>
          <cell r="PH157">
            <v>310.88796125578881</v>
          </cell>
          <cell r="PI157">
            <v>306.22018175959585</v>
          </cell>
          <cell r="PJ157">
            <v>300.85404144454003</v>
          </cell>
          <cell r="PK157">
            <v>295.19290388703348</v>
          </cell>
          <cell r="PL157">
            <v>293.17708939695353</v>
          </cell>
          <cell r="PM157">
            <v>288.19725499463084</v>
          </cell>
          <cell r="PN157">
            <v>315.36007931566235</v>
          </cell>
          <cell r="PO157">
            <v>343.48716333055501</v>
          </cell>
          <cell r="PP157">
            <v>351.3838582220078</v>
          </cell>
          <cell r="PQ157">
            <v>343.28849171829222</v>
          </cell>
          <cell r="PR157">
            <v>341.92387862396237</v>
          </cell>
          <cell r="PS157">
            <v>329.34334996461871</v>
          </cell>
          <cell r="PT157">
            <v>305.67533991384505</v>
          </cell>
          <cell r="PU157">
            <v>285.44194061446188</v>
          </cell>
          <cell r="PV157">
            <v>307.85571068882945</v>
          </cell>
          <cell r="PW157">
            <v>294.59488226628304</v>
          </cell>
          <cell r="PX157">
            <v>284.35928066682817</v>
          </cell>
          <cell r="PY157">
            <v>280.10289188289642</v>
          </cell>
          <cell r="PZ157">
            <v>275.88362860226636</v>
          </cell>
          <cell r="QA157">
            <v>280.10891223478313</v>
          </cell>
          <cell r="QB157">
            <v>280.09486474704744</v>
          </cell>
          <cell r="QC157">
            <v>281.93307885646823</v>
          </cell>
          <cell r="QD157">
            <v>293.46907646346091</v>
          </cell>
          <cell r="QE157">
            <v>269.58032017683979</v>
          </cell>
          <cell r="QF157">
            <v>263.39240182924271</v>
          </cell>
          <cell r="QG157">
            <v>259.16410802078246</v>
          </cell>
          <cell r="QH157">
            <v>253.70966921138765</v>
          </cell>
          <cell r="QI157">
            <v>250.36235356235503</v>
          </cell>
          <cell r="QJ157">
            <v>251.64368512225153</v>
          </cell>
          <cell r="QK157">
            <v>224.58521356725691</v>
          </cell>
          <cell r="QL157">
            <v>211.15380850791931</v>
          </cell>
          <cell r="QM157">
            <v>218.15246757626534</v>
          </cell>
          <cell r="QN157">
            <v>222.14596766114235</v>
          </cell>
          <cell r="QO157">
            <v>221.70146501350402</v>
          </cell>
          <cell r="QP157">
            <v>218.24879320645331</v>
          </cell>
          <cell r="QQ157">
            <v>220.1070751554966</v>
          </cell>
          <cell r="QR157">
            <v>231.10826483654975</v>
          </cell>
          <cell r="QS157">
            <v>231.86983935022354</v>
          </cell>
          <cell r="QT157">
            <v>252.29087295007704</v>
          </cell>
          <cell r="QU157">
            <v>273.53669475841525</v>
          </cell>
          <cell r="QV157">
            <v>256.0355318236351</v>
          </cell>
          <cell r="QW157">
            <v>251.40186765480041</v>
          </cell>
          <cell r="QX157">
            <v>234.16560020303726</v>
          </cell>
          <cell r="QY157">
            <v>229.19178615260125</v>
          </cell>
          <cell r="QZ157">
            <v>233.43111727285384</v>
          </cell>
          <cell r="RA157">
            <v>222.35266640925408</v>
          </cell>
          <cell r="RB157">
            <v>221.15862995171548</v>
          </cell>
          <cell r="RC157">
            <v>224.67852902150156</v>
          </cell>
          <cell r="RD157">
            <v>219.60638255691529</v>
          </cell>
          <cell r="RE157">
            <v>216.26910082769396</v>
          </cell>
          <cell r="RF157">
            <v>216.88217332816123</v>
          </cell>
          <cell r="RG157">
            <v>195.65140239953996</v>
          </cell>
          <cell r="RH157">
            <v>193.72087622785568</v>
          </cell>
          <cell r="RI157">
            <v>191.256545522213</v>
          </cell>
          <cell r="RJ157">
            <v>188.50424131798744</v>
          </cell>
          <cell r="RK157">
            <v>186.84764115715026</v>
          </cell>
          <cell r="RL157">
            <v>186.64595936894415</v>
          </cell>
          <cell r="RM157">
            <v>189.13236469817161</v>
          </cell>
          <cell r="RN157">
            <v>186.2155042090416</v>
          </cell>
          <cell r="RO157">
            <v>188.02662673497198</v>
          </cell>
          <cell r="RP157">
            <v>182.62135413265227</v>
          </cell>
          <cell r="RQ157">
            <v>184.4766259057522</v>
          </cell>
          <cell r="RR157">
            <v>189.51967400288581</v>
          </cell>
          <cell r="RS157">
            <v>182.59827611708641</v>
          </cell>
          <cell r="RT157">
            <v>176.43644596099853</v>
          </cell>
          <cell r="RU157">
            <v>176.12138087892532</v>
          </cell>
          <cell r="RV157">
            <v>174.696564265728</v>
          </cell>
          <cell r="RW157">
            <v>173.66106374120713</v>
          </cell>
          <cell r="RX157">
            <v>172.27537941527368</v>
          </cell>
          <cell r="RY157">
            <v>168.37419139266015</v>
          </cell>
          <cell r="RZ157">
            <v>172.25832175159454</v>
          </cell>
          <cell r="SA157">
            <v>176.05214683222769</v>
          </cell>
          <cell r="SB157">
            <v>173.33195117139817</v>
          </cell>
          <cell r="SC157">
            <v>180.33462380766869</v>
          </cell>
          <cell r="SD157">
            <v>195.54704963350295</v>
          </cell>
          <cell r="SE157">
            <v>212.05886807489395</v>
          </cell>
          <cell r="SF157">
            <v>214.21816761827469</v>
          </cell>
          <cell r="SG157">
            <v>215.36604804468155</v>
          </cell>
          <cell r="SH157">
            <v>214.65263634610176</v>
          </cell>
          <cell r="SI157">
            <v>210.70228211641313</v>
          </cell>
          <cell r="SJ157">
            <v>203.19490331363679</v>
          </cell>
          <cell r="SK157">
            <v>194.21253829860689</v>
          </cell>
          <cell r="SL157">
            <v>194.90788894152641</v>
          </cell>
          <cell r="SM157">
            <v>197.7434746801853</v>
          </cell>
          <cell r="SN157">
            <v>196.85647616887093</v>
          </cell>
          <cell r="SO157">
            <v>195.38650691652299</v>
          </cell>
          <cell r="SP157">
            <v>193.78007635474205</v>
          </cell>
          <cell r="SQ157">
            <v>196.38789211368561</v>
          </cell>
          <cell r="SR157">
            <v>205.90707183861733</v>
          </cell>
          <cell r="TJ157" t="str">
            <v>TMT/ AUTO</v>
          </cell>
        </row>
        <row r="158">
          <cell r="A158" t="str">
            <v>XS1206540806 Corp</v>
          </cell>
          <cell r="B158" t="str">
            <v>VW 2 1/2 PERP nc-22</v>
          </cell>
          <cell r="C158" t="str">
            <v>XS1206540806</v>
          </cell>
          <cell r="D158">
            <v>265.11522768020632</v>
          </cell>
          <cell r="E158">
            <v>240.50467069303988</v>
          </cell>
          <cell r="F158">
            <v>230.56484961903095</v>
          </cell>
          <cell r="G158">
            <v>235.25676516020297</v>
          </cell>
          <cell r="H158">
            <v>238.84670053803922</v>
          </cell>
          <cell r="I158">
            <v>260.16031687319281</v>
          </cell>
          <cell r="J158">
            <v>282.06392258799076</v>
          </cell>
          <cell r="K158">
            <v>298.3666291241646</v>
          </cell>
          <cell r="L158">
            <v>311.72838860011097</v>
          </cell>
          <cell r="M158">
            <v>329.42707000744343</v>
          </cell>
          <cell r="N158">
            <v>341.73884838402273</v>
          </cell>
          <cell r="O158">
            <v>336.2389473873377</v>
          </cell>
          <cell r="P158">
            <v>322.7161908094883</v>
          </cell>
          <cell r="Q158">
            <v>290.10977775514129</v>
          </cell>
          <cell r="R158">
            <v>280.16195682513711</v>
          </cell>
          <cell r="S158">
            <v>272.29609841787811</v>
          </cell>
          <cell r="T158">
            <v>265.9182132257223</v>
          </cell>
          <cell r="U158">
            <v>266.38420483744147</v>
          </cell>
          <cell r="V158">
            <v>265.96221243369575</v>
          </cell>
          <cell r="W158">
            <v>263.04126501345633</v>
          </cell>
          <cell r="X158">
            <v>310.06441855311391</v>
          </cell>
          <cell r="Y158">
            <v>337.13493125879768</v>
          </cell>
          <cell r="Z158">
            <v>349.58270718729494</v>
          </cell>
          <cell r="AA158">
            <v>355.59559894967077</v>
          </cell>
          <cell r="AB158">
            <v>364.84243249809742</v>
          </cell>
          <cell r="AC158">
            <v>365.55041975367072</v>
          </cell>
          <cell r="AD158">
            <v>370.22633558285236</v>
          </cell>
          <cell r="AE158">
            <v>367.39638652455807</v>
          </cell>
          <cell r="AF158">
            <v>366.08841006934648</v>
          </cell>
          <cell r="AG158">
            <v>359.92452102506161</v>
          </cell>
          <cell r="AH158">
            <v>363.73345246076588</v>
          </cell>
          <cell r="AI158">
            <v>381.3771348581314</v>
          </cell>
          <cell r="AJ158">
            <v>376.37722486114501</v>
          </cell>
          <cell r="AK158">
            <v>382.33711757755282</v>
          </cell>
          <cell r="AL158">
            <v>385.89805347740645</v>
          </cell>
          <cell r="AM158">
            <v>397.00285358071324</v>
          </cell>
          <cell r="AN158">
            <v>399.1898142133951</v>
          </cell>
          <cell r="AO158">
            <v>395.67987739551069</v>
          </cell>
          <cell r="AP158">
            <v>379.02417721354959</v>
          </cell>
          <cell r="AQ158">
            <v>369.83934254908564</v>
          </cell>
          <cell r="AR158">
            <v>379.7781636410952</v>
          </cell>
          <cell r="AS158">
            <v>362.17248055970668</v>
          </cell>
          <cell r="AT158">
            <v>359.53852797329426</v>
          </cell>
          <cell r="AU158">
            <v>325.6961371676922</v>
          </cell>
          <cell r="AV158">
            <v>301.74656828212738</v>
          </cell>
          <cell r="AW158">
            <v>328.63408428192139</v>
          </cell>
          <cell r="AX158">
            <v>320.49223084282875</v>
          </cell>
          <cell r="AY158">
            <v>339.9768801010847</v>
          </cell>
          <cell r="AZ158">
            <v>300.19059629106522</v>
          </cell>
          <cell r="BA158">
            <v>259.53632810556888</v>
          </cell>
          <cell r="BB158">
            <v>190.49157097518446</v>
          </cell>
          <cell r="BC158">
            <v>215.75311624395849</v>
          </cell>
          <cell r="BD158">
            <v>282.89690759348866</v>
          </cell>
          <cell r="BE158">
            <v>306.55348175323013</v>
          </cell>
          <cell r="BF158">
            <v>351.62567041206358</v>
          </cell>
          <cell r="BG158">
            <v>361.54249190008636</v>
          </cell>
          <cell r="BH158">
            <v>353.47163718295099</v>
          </cell>
          <cell r="BI158">
            <v>329.85706226718423</v>
          </cell>
          <cell r="BJ158">
            <v>322.22719961178302</v>
          </cell>
          <cell r="BK158">
            <v>352.16366072773934</v>
          </cell>
          <cell r="BL158">
            <v>388.84400044763089</v>
          </cell>
          <cell r="BM158">
            <v>383.47909702086446</v>
          </cell>
          <cell r="BN158">
            <v>376.80621713888644</v>
          </cell>
          <cell r="BO158">
            <v>386.43704377508163</v>
          </cell>
          <cell r="BP158">
            <v>407.65666180229186</v>
          </cell>
          <cell r="BQ158">
            <v>459.39873039710523</v>
          </cell>
          <cell r="BR158">
            <v>485.38626259744166</v>
          </cell>
          <cell r="BS158">
            <v>485.48226086938382</v>
          </cell>
          <cell r="BT158">
            <v>462.39567644929883</v>
          </cell>
          <cell r="BU158">
            <v>448.47492703568935</v>
          </cell>
          <cell r="BV158">
            <v>455.20780583763121</v>
          </cell>
          <cell r="BW158">
            <v>468.89955937337879</v>
          </cell>
          <cell r="BX158">
            <v>474.16046467220781</v>
          </cell>
          <cell r="BY158">
            <v>484.87727175974851</v>
          </cell>
          <cell r="BZ158">
            <v>495.85907407712938</v>
          </cell>
          <cell r="CA158">
            <v>522.93058676481257</v>
          </cell>
          <cell r="CB158">
            <v>461.29569624996185</v>
          </cell>
          <cell r="CC158">
            <v>433.51219637870787</v>
          </cell>
          <cell r="CD158">
            <v>410.85260427236557</v>
          </cell>
          <cell r="CE158">
            <v>387.53802395641804</v>
          </cell>
          <cell r="CF158">
            <v>417.0794921826124</v>
          </cell>
          <cell r="CG158">
            <v>439.56008751106259</v>
          </cell>
          <cell r="CH158">
            <v>520.65662769818312</v>
          </cell>
          <cell r="CI158">
            <v>518.63466409540172</v>
          </cell>
          <cell r="CJ158">
            <v>485.64625791728491</v>
          </cell>
          <cell r="CK158">
            <v>455.44680153548717</v>
          </cell>
          <cell r="CL158">
            <v>440.25807494664195</v>
          </cell>
          <cell r="CM158">
            <v>376.40522435712813</v>
          </cell>
          <cell r="CN158">
            <v>334.42398005843165</v>
          </cell>
          <cell r="CO158">
            <v>443.41201817274094</v>
          </cell>
          <cell r="CP158">
            <v>558.76394173121457</v>
          </cell>
          <cell r="CQ158">
            <v>582.06352231717108</v>
          </cell>
          <cell r="CR158">
            <v>649.64430580043791</v>
          </cell>
          <cell r="CS158">
            <v>657.53616373968123</v>
          </cell>
          <cell r="CT158">
            <v>623.60277457213408</v>
          </cell>
          <cell r="CU158">
            <v>595.23428523123266</v>
          </cell>
          <cell r="CV158">
            <v>587.13443103611462</v>
          </cell>
          <cell r="CW158">
            <v>584.75047394955152</v>
          </cell>
          <cell r="CX158">
            <v>507.52686404609682</v>
          </cell>
          <cell r="CY158">
            <v>475.58143909335132</v>
          </cell>
          <cell r="CZ158">
            <v>467.48358486223225</v>
          </cell>
          <cell r="DA158">
            <v>648.55732536709309</v>
          </cell>
          <cell r="DB158">
            <v>719.13705486655238</v>
          </cell>
          <cell r="DC158">
            <v>677.77979933547977</v>
          </cell>
          <cell r="DD158">
            <v>835.77595525825029</v>
          </cell>
          <cell r="DE158">
            <v>870.33533315742011</v>
          </cell>
          <cell r="DF158">
            <v>709.57522698831553</v>
          </cell>
          <cell r="DG158">
            <v>592.96332611060143</v>
          </cell>
          <cell r="DH158">
            <v>445.02098920977113</v>
          </cell>
          <cell r="DI158">
            <v>412.88656765913964</v>
          </cell>
          <cell r="DJ158">
            <v>315.35432332992553</v>
          </cell>
          <cell r="DK158">
            <v>296.13166935551169</v>
          </cell>
          <cell r="DL158">
            <v>327.77109981644151</v>
          </cell>
          <cell r="DM158">
            <v>236.56574159741402</v>
          </cell>
          <cell r="DN158">
            <v>202.76035012578964</v>
          </cell>
          <cell r="DO158">
            <v>184.78767365062237</v>
          </cell>
          <cell r="DP158">
            <v>197.88043796873092</v>
          </cell>
          <cell r="DQ158">
            <v>245.39458267009257</v>
          </cell>
          <cell r="DR158">
            <v>249.22151378178597</v>
          </cell>
          <cell r="DS158">
            <v>207.2562691950798</v>
          </cell>
          <cell r="DT158">
            <v>180.5427500631809</v>
          </cell>
          <cell r="DU158">
            <v>166.21200802981855</v>
          </cell>
          <cell r="DV158">
            <v>159.2141339980364</v>
          </cell>
          <cell r="DW158">
            <v>133.55659585750104</v>
          </cell>
          <cell r="DX158">
            <v>134.17758467912674</v>
          </cell>
          <cell r="DY158">
            <v>136.02555141401291</v>
          </cell>
          <cell r="DZ158">
            <v>136.94653483545781</v>
          </cell>
          <cell r="EA158">
            <v>135.33556383442877</v>
          </cell>
          <cell r="EB158">
            <v>134.3005824650526</v>
          </cell>
          <cell r="EC158">
            <v>134.26858304107188</v>
          </cell>
          <cell r="ED158">
            <v>133.39859870159626</v>
          </cell>
          <cell r="EE158">
            <v>135.036569216609</v>
          </cell>
          <cell r="EF158">
            <v>135.78455575215818</v>
          </cell>
          <cell r="EG158">
            <v>132.52661439812184</v>
          </cell>
          <cell r="EH158">
            <v>130.80264543116093</v>
          </cell>
          <cell r="EI158">
            <v>135.20856612050534</v>
          </cell>
          <cell r="EJ158">
            <v>143.72841275537013</v>
          </cell>
          <cell r="EK158">
            <v>152.39125681614877</v>
          </cell>
          <cell r="EL158">
            <v>150.2412955174446</v>
          </cell>
          <cell r="EM158">
            <v>149.24231350004675</v>
          </cell>
          <cell r="EN158">
            <v>144.90939149665834</v>
          </cell>
          <cell r="EO158">
            <v>148.84932057428361</v>
          </cell>
          <cell r="EP158">
            <v>149.9213012776375</v>
          </cell>
          <cell r="EQ158">
            <v>136.97653429543973</v>
          </cell>
          <cell r="ER158">
            <v>133.47759727954863</v>
          </cell>
          <cell r="ES158">
            <v>130.06165876960753</v>
          </cell>
          <cell r="ET158">
            <v>130.70164724922182</v>
          </cell>
          <cell r="EU158">
            <v>128.80968130636217</v>
          </cell>
          <cell r="EV158">
            <v>132.82160908794404</v>
          </cell>
          <cell r="EW158">
            <v>139.69048544180396</v>
          </cell>
          <cell r="EX158">
            <v>144.29340258502958</v>
          </cell>
          <cell r="EY158">
            <v>145.76037617814541</v>
          </cell>
          <cell r="EZ158">
            <v>146.42736417174339</v>
          </cell>
          <cell r="FA158">
            <v>148.30833031260968</v>
          </cell>
          <cell r="FB158">
            <v>150.24829539144039</v>
          </cell>
          <cell r="FC158">
            <v>154.00522776317598</v>
          </cell>
          <cell r="FD158">
            <v>151.52427242267132</v>
          </cell>
          <cell r="FE158">
            <v>148.49432696449759</v>
          </cell>
          <cell r="FF158">
            <v>142.6764316920042</v>
          </cell>
          <cell r="FG158">
            <v>141.77044800055026</v>
          </cell>
          <cell r="FH158">
            <v>139.82348304772376</v>
          </cell>
          <cell r="FI158">
            <v>140.78946565914154</v>
          </cell>
          <cell r="FJ158">
            <v>142.79442956793309</v>
          </cell>
          <cell r="FK158">
            <v>145.13738739252088</v>
          </cell>
          <cell r="FL158">
            <v>145.49738091230392</v>
          </cell>
          <cell r="FM158">
            <v>145.5733795442581</v>
          </cell>
          <cell r="FN158">
            <v>146.22536780786515</v>
          </cell>
          <cell r="FO158">
            <v>150.13029751551153</v>
          </cell>
          <cell r="FP158">
            <v>150.81628516709804</v>
          </cell>
          <cell r="FQ158">
            <v>150.82528500509261</v>
          </cell>
          <cell r="FR158">
            <v>151.96126455640794</v>
          </cell>
          <cell r="FS158">
            <v>155.66419790017605</v>
          </cell>
          <cell r="FT158">
            <v>153.1442432616949</v>
          </cell>
          <cell r="FU158">
            <v>149.73530462574959</v>
          </cell>
          <cell r="FV158">
            <v>147.81833913290501</v>
          </cell>
          <cell r="FW158">
            <v>153.58223537743092</v>
          </cell>
          <cell r="FX158">
            <v>155.18720648646354</v>
          </cell>
          <cell r="FY158">
            <v>166.00701171994208</v>
          </cell>
          <cell r="FZ158">
            <v>164.6050369567871</v>
          </cell>
          <cell r="GA158">
            <v>157.46116555309297</v>
          </cell>
          <cell r="GB158">
            <v>160.95710262298584</v>
          </cell>
          <cell r="GC158">
            <v>159.12313563609123</v>
          </cell>
          <cell r="GD158">
            <v>161.84908656644822</v>
          </cell>
          <cell r="GE158">
            <v>159.42913012790677</v>
          </cell>
          <cell r="GF158">
            <v>166.7849977154732</v>
          </cell>
          <cell r="GG158">
            <v>183.30970025551318</v>
          </cell>
          <cell r="GH158">
            <v>187.73262063884735</v>
          </cell>
          <cell r="GI158">
            <v>186.26864699172972</v>
          </cell>
          <cell r="GJ158">
            <v>179.15977495801451</v>
          </cell>
          <cell r="GK158">
            <v>178.08079438066483</v>
          </cell>
          <cell r="GL158">
            <v>178.15279308462144</v>
          </cell>
          <cell r="GM158">
            <v>178.74878235626221</v>
          </cell>
          <cell r="GN158">
            <v>179.26777301394938</v>
          </cell>
          <cell r="GO158">
            <v>175.41884229826928</v>
          </cell>
          <cell r="GP158">
            <v>176.64882015752792</v>
          </cell>
          <cell r="GQ158">
            <v>169.3769510579109</v>
          </cell>
          <cell r="GR158">
            <v>162.80206941187382</v>
          </cell>
          <cell r="GS158">
            <v>156.89017583143712</v>
          </cell>
          <cell r="GT158">
            <v>154.59421716082096</v>
          </cell>
          <cell r="GU158">
            <v>160.09711810350419</v>
          </cell>
          <cell r="GV158">
            <v>172.62789253795148</v>
          </cell>
          <cell r="GW158">
            <v>172.53589419400691</v>
          </cell>
          <cell r="GX158">
            <v>168.89595971620082</v>
          </cell>
          <cell r="GY158">
            <v>164.14404525506495</v>
          </cell>
          <cell r="GZ158">
            <v>156.89417575943469</v>
          </cell>
          <cell r="HA158">
            <v>159.41313041591644</v>
          </cell>
          <cell r="HB158">
            <v>164.06104674911498</v>
          </cell>
          <cell r="HC158">
            <v>168.94695879817007</v>
          </cell>
          <cell r="HD158">
            <v>169.86494227361678</v>
          </cell>
          <cell r="HE158">
            <v>175.86983417999744</v>
          </cell>
          <cell r="HF158">
            <v>181.43573398864268</v>
          </cell>
          <cell r="HG158">
            <v>182.10272198224067</v>
          </cell>
          <cell r="HH158">
            <v>189.36659122586252</v>
          </cell>
          <cell r="HI158">
            <v>193.24552140152454</v>
          </cell>
          <cell r="HJ158">
            <v>198.60942484629155</v>
          </cell>
          <cell r="HK158">
            <v>200.99238195085528</v>
          </cell>
          <cell r="HL158">
            <v>206.1952882937193</v>
          </cell>
          <cell r="HM158">
            <v>211.17919857871533</v>
          </cell>
          <cell r="HN158">
            <v>208.76724199616908</v>
          </cell>
          <cell r="HO158">
            <v>201.77636783838273</v>
          </cell>
          <cell r="HP158">
            <v>198.7674220021963</v>
          </cell>
          <cell r="HQ158">
            <v>201.16037892675399</v>
          </cell>
          <cell r="HR158">
            <v>191.89854564833641</v>
          </cell>
          <cell r="HS158">
            <v>183.31070023751258</v>
          </cell>
          <cell r="HT158">
            <v>188.68160355627538</v>
          </cell>
          <cell r="HU158">
            <v>189.72258481764794</v>
          </cell>
          <cell r="HV158">
            <v>192.4495357300043</v>
          </cell>
          <cell r="HW158">
            <v>201.47137332856656</v>
          </cell>
          <cell r="HX158">
            <v>196.94145487129688</v>
          </cell>
          <cell r="HY158">
            <v>197.83543877875806</v>
          </cell>
          <cell r="HZ158">
            <v>195.62347859609127</v>
          </cell>
          <cell r="IA158">
            <v>205.30830426025392</v>
          </cell>
          <cell r="IB158">
            <v>203.71933286321163</v>
          </cell>
          <cell r="IC158">
            <v>189.99057999348639</v>
          </cell>
          <cell r="ID158">
            <v>181.57173154056071</v>
          </cell>
          <cell r="IE158">
            <v>179.76076413965225</v>
          </cell>
          <cell r="IF158">
            <v>176.81181722342967</v>
          </cell>
          <cell r="IG158">
            <v>213.47315728533269</v>
          </cell>
          <cell r="IH158">
            <v>207.10227196717261</v>
          </cell>
          <cell r="II158">
            <v>197.02645334124566</v>
          </cell>
          <cell r="IJ158">
            <v>189.65358605968953</v>
          </cell>
          <cell r="IK158">
            <v>185.01766951048373</v>
          </cell>
          <cell r="IL158">
            <v>192.52553436195851</v>
          </cell>
          <cell r="IM158">
            <v>194.85049251055719</v>
          </cell>
          <cell r="IN158">
            <v>189.551587895751</v>
          </cell>
          <cell r="IO158">
            <v>188.21761190855503</v>
          </cell>
          <cell r="IP158">
            <v>190.58956921112537</v>
          </cell>
          <cell r="IQ158">
            <v>190.82656494498255</v>
          </cell>
          <cell r="IR158">
            <v>188.48560708439351</v>
          </cell>
          <cell r="IS158">
            <v>191.40955445063116</v>
          </cell>
          <cell r="IT158">
            <v>190.61056883311272</v>
          </cell>
          <cell r="IU158">
            <v>187.0506329152584</v>
          </cell>
          <cell r="IV158">
            <v>199.37841100382806</v>
          </cell>
          <cell r="IW158">
            <v>211.26719699466227</v>
          </cell>
          <cell r="IX158">
            <v>222.23699952805043</v>
          </cell>
          <cell r="IY158">
            <v>234.05978670692443</v>
          </cell>
          <cell r="IZ158">
            <v>237.30872822296618</v>
          </cell>
          <cell r="JA158">
            <v>215.11612771034243</v>
          </cell>
          <cell r="JB158">
            <v>209.36323126780985</v>
          </cell>
          <cell r="JC158">
            <v>197.36944716703891</v>
          </cell>
          <cell r="JD158">
            <v>205.75129628598688</v>
          </cell>
          <cell r="JE158">
            <v>206.73227862739563</v>
          </cell>
          <cell r="JF158">
            <v>221.19401830267907</v>
          </cell>
          <cell r="JG158">
            <v>233.97678820097445</v>
          </cell>
          <cell r="JH158">
            <v>249.52650829160214</v>
          </cell>
          <cell r="JI158">
            <v>230.71884684693813</v>
          </cell>
          <cell r="JJ158">
            <v>204.11032582497597</v>
          </cell>
          <cell r="JK158">
            <v>205.74629637598991</v>
          </cell>
          <cell r="JL158">
            <v>207.88725783669949</v>
          </cell>
          <cell r="JM158">
            <v>184.08268634104729</v>
          </cell>
          <cell r="JN158">
            <v>182.42871611404416</v>
          </cell>
          <cell r="JO158">
            <v>178.19079240059853</v>
          </cell>
          <cell r="JP158">
            <v>203.57833540129661</v>
          </cell>
          <cell r="JQ158">
            <v>222.27699880802632</v>
          </cell>
          <cell r="JR158">
            <v>228.61688468420508</v>
          </cell>
          <cell r="JS158">
            <v>227.39490668094157</v>
          </cell>
          <cell r="JT158">
            <v>234.53377817463877</v>
          </cell>
          <cell r="JU158">
            <v>216.92209520125388</v>
          </cell>
          <cell r="JV158">
            <v>198.8454205981493</v>
          </cell>
          <cell r="JW158">
            <v>198.96041852808</v>
          </cell>
          <cell r="JX158">
            <v>197.54144407093523</v>
          </cell>
          <cell r="JY158">
            <v>197.12445157718656</v>
          </cell>
          <cell r="JZ158">
            <v>208.9832381080389</v>
          </cell>
          <cell r="KA158">
            <v>218.48006715631485</v>
          </cell>
          <cell r="KB158">
            <v>209.04123706400392</v>
          </cell>
          <cell r="KC158">
            <v>191.62755052649976</v>
          </cell>
          <cell r="KD158">
            <v>189.50658870577811</v>
          </cell>
          <cell r="KE158">
            <v>197.97743622267245</v>
          </cell>
          <cell r="KF158">
            <v>202.42935608398915</v>
          </cell>
          <cell r="KG158">
            <v>200.56038972711562</v>
          </cell>
          <cell r="KH158">
            <v>219.36805117177965</v>
          </cell>
          <cell r="KI158">
            <v>226.93191501522065</v>
          </cell>
          <cell r="KJ158">
            <v>231.59683104240895</v>
          </cell>
          <cell r="KK158">
            <v>228.87987995004653</v>
          </cell>
          <cell r="KL158">
            <v>218.3180700724125</v>
          </cell>
          <cell r="KM158">
            <v>207.93025706267358</v>
          </cell>
          <cell r="KN158">
            <v>200.74338643300536</v>
          </cell>
          <cell r="KO158">
            <v>207.92425717067718</v>
          </cell>
          <cell r="KP158">
            <v>231.56083169043063</v>
          </cell>
          <cell r="KQ158">
            <v>254.4284200526476</v>
          </cell>
          <cell r="KR158">
            <v>254.99940977430342</v>
          </cell>
          <cell r="KS158">
            <v>253.61043477714063</v>
          </cell>
          <cell r="KT158">
            <v>257.22536970496179</v>
          </cell>
          <cell r="KU158">
            <v>239.34769151973725</v>
          </cell>
          <cell r="KV158">
            <v>256.66137985730171</v>
          </cell>
          <cell r="KW158">
            <v>270.0341391352415</v>
          </cell>
          <cell r="KX158">
            <v>270.63312835288048</v>
          </cell>
          <cell r="KY158">
            <v>278.03799505841732</v>
          </cell>
          <cell r="KZ158">
            <v>297.86563814246654</v>
          </cell>
          <cell r="LA158">
            <v>321.33221572232247</v>
          </cell>
          <cell r="LB158">
            <v>315.00532961213594</v>
          </cell>
          <cell r="LC158">
            <v>306.06749050152303</v>
          </cell>
          <cell r="LD158">
            <v>312.08038226389885</v>
          </cell>
          <cell r="LE158">
            <v>303.95952844679351</v>
          </cell>
          <cell r="LF158">
            <v>316.25530711138254</v>
          </cell>
          <cell r="LG158">
            <v>312.03538307392597</v>
          </cell>
          <cell r="LH158">
            <v>314.01034752273563</v>
          </cell>
          <cell r="LI158">
            <v>287.78681957054135</v>
          </cell>
          <cell r="LJ158">
            <v>268.2941704562902</v>
          </cell>
          <cell r="LK158">
            <v>257.98535602450374</v>
          </cell>
          <cell r="LL158">
            <v>251.80446728622914</v>
          </cell>
          <cell r="LM158">
            <v>250.9014835407734</v>
          </cell>
          <cell r="LN158">
            <v>264.27324283671379</v>
          </cell>
          <cell r="LO158">
            <v>274.47105926656724</v>
          </cell>
          <cell r="LP158">
            <v>277.50800459873676</v>
          </cell>
          <cell r="LQ158">
            <v>262.61127275371553</v>
          </cell>
          <cell r="LR158">
            <v>274.93005100429059</v>
          </cell>
          <cell r="LS158">
            <v>262.25827910792827</v>
          </cell>
          <cell r="LT158">
            <v>247.1835504670143</v>
          </cell>
          <cell r="LU158">
            <v>228.05889472854136</v>
          </cell>
          <cell r="LV158">
            <v>221.1040199227333</v>
          </cell>
          <cell r="LW158">
            <v>218.77106191813945</v>
          </cell>
          <cell r="LX158">
            <v>231.19783822464942</v>
          </cell>
          <cell r="LY158">
            <v>233.45979750728608</v>
          </cell>
          <cell r="LZ158">
            <v>237.46872534286976</v>
          </cell>
          <cell r="MA158">
            <v>229.36587120175363</v>
          </cell>
          <cell r="MB158">
            <v>222.41199637794494</v>
          </cell>
          <cell r="MC158">
            <v>223.98796800899504</v>
          </cell>
          <cell r="MD158">
            <v>227.94589676260946</v>
          </cell>
          <cell r="ME158">
            <v>225.9569325658083</v>
          </cell>
          <cell r="MF158">
            <v>216.91909525525571</v>
          </cell>
          <cell r="MG158">
            <v>221.78000775432585</v>
          </cell>
          <cell r="MH158">
            <v>230.80384531688691</v>
          </cell>
          <cell r="MI158">
            <v>251.29847639453411</v>
          </cell>
          <cell r="MJ158">
            <v>264.98523002028469</v>
          </cell>
          <cell r="MK158">
            <v>268.71816282403472</v>
          </cell>
          <cell r="ML158">
            <v>268.32016998827459</v>
          </cell>
          <cell r="MM158">
            <v>253.15244302141667</v>
          </cell>
          <cell r="MN158">
            <v>250.41349232506752</v>
          </cell>
          <cell r="MO158">
            <v>243.61161476516725</v>
          </cell>
          <cell r="MP158">
            <v>246.10556987166407</v>
          </cell>
          <cell r="MQ158">
            <v>243.53461615121364</v>
          </cell>
          <cell r="MR158">
            <v>265.69921716785433</v>
          </cell>
          <cell r="MS158">
            <v>273.02908522343637</v>
          </cell>
          <cell r="MT158">
            <v>277.76999988257882</v>
          </cell>
          <cell r="MU158">
            <v>287.01283350300787</v>
          </cell>
          <cell r="MV158">
            <v>298.89961952984328</v>
          </cell>
          <cell r="MW158">
            <v>285.23986541807653</v>
          </cell>
          <cell r="MX158">
            <v>283.73989241898062</v>
          </cell>
          <cell r="MY158">
            <v>267.60818280470369</v>
          </cell>
          <cell r="MZ158">
            <v>242.91662727558611</v>
          </cell>
          <cell r="NA158">
            <v>252.80644924962522</v>
          </cell>
          <cell r="NB158">
            <v>261.80428728020195</v>
          </cell>
          <cell r="NC158">
            <v>251.46047347843648</v>
          </cell>
          <cell r="ND158">
            <v>265.36522318005564</v>
          </cell>
          <cell r="NE158">
            <v>279.72896461939808</v>
          </cell>
          <cell r="NF158">
            <v>298.24463132023811</v>
          </cell>
          <cell r="NG158">
            <v>304.59751696240903</v>
          </cell>
          <cell r="NH158">
            <v>300.30459423899651</v>
          </cell>
          <cell r="NI158">
            <v>296.4416637753248</v>
          </cell>
          <cell r="NJ158">
            <v>290.3347737050056</v>
          </cell>
          <cell r="NK158">
            <v>291.90774539005758</v>
          </cell>
          <cell r="NL158">
            <v>293.55971565306186</v>
          </cell>
          <cell r="NM158">
            <v>291.10075991654395</v>
          </cell>
          <cell r="NN158">
            <v>292.68973131358621</v>
          </cell>
          <cell r="NO158">
            <v>308.69144326794145</v>
          </cell>
          <cell r="NP158">
            <v>329.1950741835833</v>
          </cell>
          <cell r="NQ158">
            <v>350.64768801665303</v>
          </cell>
          <cell r="NR158">
            <v>345.27578471589089</v>
          </cell>
          <cell r="NS158">
            <v>336.21094789135452</v>
          </cell>
          <cell r="NT158">
            <v>333.74199233484268</v>
          </cell>
          <cell r="NU158">
            <v>335.99495177948472</v>
          </cell>
          <cell r="NV158">
            <v>342.52083430755135</v>
          </cell>
          <cell r="NW158">
            <v>325.4861409478188</v>
          </cell>
          <cell r="NX158">
            <v>321.72320868408679</v>
          </cell>
          <cell r="NY158">
            <v>328.80808114981653</v>
          </cell>
          <cell r="NZ158">
            <v>351.1796784403324</v>
          </cell>
          <cell r="OA158">
            <v>348.56172556591031</v>
          </cell>
          <cell r="OB158">
            <v>327.42810599064831</v>
          </cell>
          <cell r="OC158">
            <v>302.99254585337638</v>
          </cell>
          <cell r="OD158">
            <v>303.80953114688396</v>
          </cell>
          <cell r="OE158">
            <v>310.95240256857875</v>
          </cell>
          <cell r="OF158">
            <v>308.0124554903507</v>
          </cell>
          <cell r="OG158">
            <v>303.49453681707382</v>
          </cell>
          <cell r="OH158">
            <v>324.13116533863547</v>
          </cell>
          <cell r="OI158">
            <v>323.48217702102659</v>
          </cell>
          <cell r="OJ158">
            <v>316.97529415094851</v>
          </cell>
          <cell r="OK158">
            <v>310.82940478265283</v>
          </cell>
          <cell r="OL158">
            <v>316.67329958713054</v>
          </cell>
          <cell r="OM158">
            <v>314.8543323302269</v>
          </cell>
          <cell r="ON158">
            <v>310.89740355861187</v>
          </cell>
          <cell r="OO158">
            <v>300.99558180058</v>
          </cell>
          <cell r="OP158">
            <v>307.87845790243148</v>
          </cell>
          <cell r="OQ158">
            <v>328.02609522628785</v>
          </cell>
          <cell r="OR158">
            <v>327.31910795271398</v>
          </cell>
          <cell r="OS158">
            <v>345.26878484189507</v>
          </cell>
          <cell r="OT158">
            <v>345.31978392386441</v>
          </cell>
          <cell r="OU158">
            <v>321.27421676635737</v>
          </cell>
          <cell r="OV158">
            <v>331.96502432191375</v>
          </cell>
          <cell r="OW158">
            <v>328.87307997977734</v>
          </cell>
          <cell r="OX158">
            <v>385.05206870591644</v>
          </cell>
          <cell r="OY158">
            <v>406.6966790828705</v>
          </cell>
          <cell r="OZ158">
            <v>415.49152076756957</v>
          </cell>
          <cell r="PA158">
            <v>416.26350687110425</v>
          </cell>
          <cell r="PB158">
            <v>394.82389280402663</v>
          </cell>
          <cell r="PC158">
            <v>380.81014506447315</v>
          </cell>
          <cell r="PD158">
            <v>376.28622649919987</v>
          </cell>
          <cell r="PE158">
            <v>376.77121776890755</v>
          </cell>
          <cell r="PF158">
            <v>372.8922875932455</v>
          </cell>
          <cell r="PG158">
            <v>375.61523857760432</v>
          </cell>
          <cell r="PH158">
            <v>366.62140047502515</v>
          </cell>
          <cell r="PI158">
            <v>362.72047069537638</v>
          </cell>
          <cell r="PJ158">
            <v>360.08151819896699</v>
          </cell>
          <cell r="PK158">
            <v>353.45663745296002</v>
          </cell>
          <cell r="PL158">
            <v>352.07766227579117</v>
          </cell>
          <cell r="PM158">
            <v>353.84063054072857</v>
          </cell>
          <cell r="PN158">
            <v>376.43022390711309</v>
          </cell>
          <cell r="PO158">
            <v>407.10367175662515</v>
          </cell>
          <cell r="PP158">
            <v>412.39957642543317</v>
          </cell>
          <cell r="PQ158">
            <v>408.06965436804296</v>
          </cell>
          <cell r="PR158">
            <v>410.8706039483547</v>
          </cell>
          <cell r="PS158">
            <v>400.81278499841687</v>
          </cell>
          <cell r="PT158">
            <v>387.3680270165205</v>
          </cell>
          <cell r="PU158">
            <v>368.25637104403972</v>
          </cell>
          <cell r="PV158">
            <v>389.88298174500466</v>
          </cell>
          <cell r="PW158">
            <v>377.28820846259595</v>
          </cell>
          <cell r="PX158">
            <v>368.7393623497486</v>
          </cell>
          <cell r="PY158">
            <v>357.68856127440927</v>
          </cell>
          <cell r="PZ158">
            <v>352.86964801931379</v>
          </cell>
          <cell r="QA158">
            <v>361.02450122439859</v>
          </cell>
          <cell r="QB158">
            <v>359.96852023303512</v>
          </cell>
          <cell r="QC158">
            <v>360.29551434683799</v>
          </cell>
          <cell r="QD158">
            <v>377.17421051466465</v>
          </cell>
          <cell r="QE158">
            <v>350.06969842100148</v>
          </cell>
          <cell r="QF158">
            <v>340.44587165880205</v>
          </cell>
          <cell r="QG158">
            <v>337.49492477858064</v>
          </cell>
          <cell r="QH158">
            <v>324.93915079414842</v>
          </cell>
          <cell r="QI158">
            <v>319.74624427127839</v>
          </cell>
          <cell r="QJ158">
            <v>318.75426212787625</v>
          </cell>
          <cell r="QK158">
            <v>291.03676106858251</v>
          </cell>
          <cell r="QL158">
            <v>275.53504011392596</v>
          </cell>
          <cell r="QM158">
            <v>277.23500951290134</v>
          </cell>
          <cell r="QN158">
            <v>283.76689193296431</v>
          </cell>
          <cell r="QO158">
            <v>282.21091994190215</v>
          </cell>
          <cell r="QP158">
            <v>280.67394760882854</v>
          </cell>
          <cell r="QQ158">
            <v>284.86587215030193</v>
          </cell>
          <cell r="QR158">
            <v>297.24764926683901</v>
          </cell>
          <cell r="QS158">
            <v>298.97361819779871</v>
          </cell>
          <cell r="QT158">
            <v>306.88647575902939</v>
          </cell>
          <cell r="QU158">
            <v>338.30191025209427</v>
          </cell>
          <cell r="QV158">
            <v>321.3772149122953</v>
          </cell>
          <cell r="QW158">
            <v>316.81129710304737</v>
          </cell>
          <cell r="QX158">
            <v>298.48062707209584</v>
          </cell>
          <cell r="QY158">
            <v>291.02476128458972</v>
          </cell>
          <cell r="QZ158">
            <v>295.18368642008306</v>
          </cell>
          <cell r="RA158">
            <v>279.2749727916717</v>
          </cell>
          <cell r="RB158">
            <v>274.58905714249613</v>
          </cell>
          <cell r="RC158">
            <v>276.24002742350103</v>
          </cell>
          <cell r="RD158">
            <v>271.41311431241036</v>
          </cell>
          <cell r="RE158">
            <v>268.04117501044271</v>
          </cell>
          <cell r="RF158">
            <v>267.85017844855787</v>
          </cell>
          <cell r="RG158">
            <v>252.91644726955889</v>
          </cell>
          <cell r="RH158">
            <v>253.04044503748415</v>
          </cell>
          <cell r="RI158">
            <v>249.20851401579378</v>
          </cell>
          <cell r="RJ158">
            <v>243.1496230814457</v>
          </cell>
          <cell r="RK158">
            <v>239.76068408548829</v>
          </cell>
          <cell r="RL158">
            <v>238.6957032561302</v>
          </cell>
          <cell r="RM158">
            <v>242.31163816595077</v>
          </cell>
          <cell r="RN158">
            <v>238.23271159040928</v>
          </cell>
          <cell r="RO158">
            <v>241.32765587854385</v>
          </cell>
          <cell r="RP158">
            <v>234.51777846264838</v>
          </cell>
          <cell r="RQ158">
            <v>236.58674121940138</v>
          </cell>
          <cell r="RR158">
            <v>237.41572629690168</v>
          </cell>
          <cell r="RS158">
            <v>227.39390669894217</v>
          </cell>
          <cell r="RT158">
            <v>221.84900651228429</v>
          </cell>
          <cell r="RU158">
            <v>220.7830257009268</v>
          </cell>
          <cell r="RV158">
            <v>219.94904071342944</v>
          </cell>
          <cell r="RW158">
            <v>218.07007453656198</v>
          </cell>
          <cell r="RX158">
            <v>218.48806701231001</v>
          </cell>
          <cell r="RY158">
            <v>220.43903189313414</v>
          </cell>
          <cell r="RZ158">
            <v>224.12596552491186</v>
          </cell>
          <cell r="SA158">
            <v>224.24896331083772</v>
          </cell>
          <cell r="SB158">
            <v>222.01500352418424</v>
          </cell>
          <cell r="SC158">
            <v>226.82191699528693</v>
          </cell>
          <cell r="SD158">
            <v>243.24662133538723</v>
          </cell>
          <cell r="SE158">
            <v>261.77428782021997</v>
          </cell>
          <cell r="SF158">
            <v>263.34625952327252</v>
          </cell>
          <cell r="SG158">
            <v>264.4522396146059</v>
          </cell>
          <cell r="SH158">
            <v>266.194208257556</v>
          </cell>
          <cell r="SI158">
            <v>263.95524856090543</v>
          </cell>
          <cell r="SJ158">
            <v>258.52234635818002</v>
          </cell>
          <cell r="SK158">
            <v>253.79443146502973</v>
          </cell>
          <cell r="SL158">
            <v>254.13442534482479</v>
          </cell>
          <cell r="SM158">
            <v>254.70941499447824</v>
          </cell>
          <cell r="SN158">
            <v>255.78939555382729</v>
          </cell>
          <cell r="SO158">
            <v>256.23538752555851</v>
          </cell>
          <cell r="SP158">
            <v>253.03944505548478</v>
          </cell>
          <cell r="SQ158">
            <v>255.89939357376099</v>
          </cell>
          <cell r="SR158">
            <v>266.0072116236687</v>
          </cell>
          <cell r="TJ158" t="str">
            <v>TMT/ AUTO</v>
          </cell>
        </row>
        <row r="159">
          <cell r="A159" t="str">
            <v>XS1629658755 Corp</v>
          </cell>
          <cell r="B159" t="str">
            <v>VW 2.7 PERP nc-22</v>
          </cell>
          <cell r="C159" t="str">
            <v>XS1629658755</v>
          </cell>
          <cell r="D159">
            <v>289.41282149738072</v>
          </cell>
          <cell r="E159">
            <v>268.24946705561877</v>
          </cell>
          <cell r="F159">
            <v>263.18310038471225</v>
          </cell>
          <cell r="G159">
            <v>265.17685115277766</v>
          </cell>
          <cell r="H159">
            <v>268.36845218169685</v>
          </cell>
          <cell r="I159">
            <v>290.37570113110542</v>
          </cell>
          <cell r="J159">
            <v>306.06274014824629</v>
          </cell>
          <cell r="K159">
            <v>318.04324250680213</v>
          </cell>
          <cell r="L159">
            <v>324.47143894004824</v>
          </cell>
          <cell r="M159">
            <v>340.71240871220829</v>
          </cell>
          <cell r="N159">
            <v>351.29408593308926</v>
          </cell>
          <cell r="O159">
            <v>343.4170706117153</v>
          </cell>
          <cell r="P159">
            <v>333.64829177320001</v>
          </cell>
          <cell r="Q159">
            <v>309.46431492906805</v>
          </cell>
          <cell r="R159">
            <v>303.95100412911177</v>
          </cell>
          <cell r="S159">
            <v>293.0623652804494</v>
          </cell>
          <cell r="T159">
            <v>290.35870325595141</v>
          </cell>
          <cell r="U159">
            <v>293.65029178577663</v>
          </cell>
          <cell r="V159">
            <v>294.2042225407958</v>
          </cell>
          <cell r="W159">
            <v>288.85789086735247</v>
          </cell>
          <cell r="X159">
            <v>330.18572461682555</v>
          </cell>
          <cell r="Y159">
            <v>350.28521204894781</v>
          </cell>
          <cell r="Z159">
            <v>361.43181864994762</v>
          </cell>
          <cell r="AA159">
            <v>363.11660804021358</v>
          </cell>
          <cell r="AB159">
            <v>371.18459948831799</v>
          </cell>
          <cell r="AC159">
            <v>371.26858898907898</v>
          </cell>
          <cell r="AD159">
            <v>374.26521439123155</v>
          </cell>
          <cell r="AE159">
            <v>368.96087746816875</v>
          </cell>
          <cell r="AF159">
            <v>367.74003008210661</v>
          </cell>
          <cell r="AG159">
            <v>363.63654304492474</v>
          </cell>
          <cell r="AH159">
            <v>368.40794658815861</v>
          </cell>
          <cell r="AI159">
            <v>380.42544432204966</v>
          </cell>
          <cell r="AJ159">
            <v>380.38744907170536</v>
          </cell>
          <cell r="AK159">
            <v>382.26921383875612</v>
          </cell>
          <cell r="AL159">
            <v>387.92150726497175</v>
          </cell>
          <cell r="AM159">
            <v>393.33083106398584</v>
          </cell>
          <cell r="AN159">
            <v>391.90600917607543</v>
          </cell>
          <cell r="AO159">
            <v>390.31320828664303</v>
          </cell>
          <cell r="AP159">
            <v>384.62391948509219</v>
          </cell>
          <cell r="AQ159">
            <v>377.78977379816769</v>
          </cell>
          <cell r="AR159">
            <v>389.97025115853546</v>
          </cell>
          <cell r="AS159">
            <v>376.04199228233097</v>
          </cell>
          <cell r="AT159">
            <v>372.09748537158964</v>
          </cell>
          <cell r="AU159">
            <v>340.79539833796025</v>
          </cell>
          <cell r="AV159">
            <v>319.56105277055502</v>
          </cell>
          <cell r="AW159">
            <v>341.80527209711079</v>
          </cell>
          <cell r="AX159">
            <v>334.53818053126332</v>
          </cell>
          <cell r="AY159">
            <v>344.42994399589304</v>
          </cell>
          <cell r="AZ159">
            <v>317.20634712421889</v>
          </cell>
          <cell r="BA159">
            <v>272.24196796679496</v>
          </cell>
          <cell r="BB159">
            <v>223.1451053969264</v>
          </cell>
          <cell r="BC159">
            <v>231.82302060055733</v>
          </cell>
          <cell r="BD159">
            <v>303.8510166282058</v>
          </cell>
          <cell r="BE159">
            <v>324.48443731516596</v>
          </cell>
          <cell r="BF159">
            <v>361.61679552662372</v>
          </cell>
          <cell r="BG159">
            <v>366.97512570017579</v>
          </cell>
          <cell r="BH159">
            <v>365.0983603081703</v>
          </cell>
          <cell r="BI159">
            <v>347.41157127290961</v>
          </cell>
          <cell r="BJ159">
            <v>350.09623567223548</v>
          </cell>
          <cell r="BK159">
            <v>375.57605052810908</v>
          </cell>
          <cell r="BL159">
            <v>407.47406306713816</v>
          </cell>
          <cell r="BM159">
            <v>408.03899244725704</v>
          </cell>
          <cell r="BN159">
            <v>405.57330067491534</v>
          </cell>
          <cell r="BO159">
            <v>412.13748010939361</v>
          </cell>
          <cell r="BP159">
            <v>431.29808490800855</v>
          </cell>
          <cell r="BQ159">
            <v>468.02649361580609</v>
          </cell>
          <cell r="BR159">
            <v>486.81714466106888</v>
          </cell>
          <cell r="BS159">
            <v>488.01999429696798</v>
          </cell>
          <cell r="BT159">
            <v>466.82264410489796</v>
          </cell>
          <cell r="BU159">
            <v>463.53205545008183</v>
          </cell>
          <cell r="BV159">
            <v>465.70978321981426</v>
          </cell>
          <cell r="BW159">
            <v>482.43469249635933</v>
          </cell>
          <cell r="BX159">
            <v>487.94800329631568</v>
          </cell>
          <cell r="BY159">
            <v>501.7182819210887</v>
          </cell>
          <cell r="BZ159">
            <v>510.29420987379552</v>
          </cell>
          <cell r="CA159">
            <v>516.6324175562263</v>
          </cell>
          <cell r="CB159">
            <v>459.57555003923176</v>
          </cell>
          <cell r="CC159">
            <v>445.54130441206689</v>
          </cell>
          <cell r="CD159">
            <v>424.77889984893795</v>
          </cell>
          <cell r="CE159">
            <v>405.70528417611121</v>
          </cell>
          <cell r="CF159">
            <v>441.27383787339926</v>
          </cell>
          <cell r="CG159">
            <v>453.55330285966397</v>
          </cell>
          <cell r="CH159">
            <v>510.23121774822476</v>
          </cell>
          <cell r="CI159">
            <v>513.99374740731719</v>
          </cell>
          <cell r="CJ159">
            <v>492.50343383759258</v>
          </cell>
          <cell r="CK159">
            <v>465.56380146849159</v>
          </cell>
          <cell r="CL159">
            <v>449.72178182494645</v>
          </cell>
          <cell r="CM159">
            <v>401.80077226573229</v>
          </cell>
          <cell r="CN159">
            <v>368.80189734172825</v>
          </cell>
          <cell r="CO159">
            <v>453.7052838610411</v>
          </cell>
          <cell r="CP159">
            <v>537.52380599552396</v>
          </cell>
          <cell r="CQ159">
            <v>570.36970004314185</v>
          </cell>
          <cell r="CR159">
            <v>620.4994334973693</v>
          </cell>
          <cell r="CS159">
            <v>610.8206434096694</v>
          </cell>
          <cell r="CT159">
            <v>599.73902868425841</v>
          </cell>
          <cell r="CU159">
            <v>584.65391442257169</v>
          </cell>
          <cell r="CV159">
            <v>575.95700159376861</v>
          </cell>
          <cell r="CW159">
            <v>576.46293834835285</v>
          </cell>
          <cell r="CX159">
            <v>532.68041145163772</v>
          </cell>
          <cell r="CY159">
            <v>493.96825072586535</v>
          </cell>
          <cell r="CZ159">
            <v>494.74015423285965</v>
          </cell>
          <cell r="DA159">
            <v>639.77602379703524</v>
          </cell>
          <cell r="DB159">
            <v>696.32495480942725</v>
          </cell>
          <cell r="DC159">
            <v>654.60317030638453</v>
          </cell>
          <cell r="DD159">
            <v>776.78889628851414</v>
          </cell>
          <cell r="DE159">
            <v>793.03086593568321</v>
          </cell>
          <cell r="DF159">
            <v>687.17609847652909</v>
          </cell>
          <cell r="DG159">
            <v>576.46193847334382</v>
          </cell>
          <cell r="DH159">
            <v>472.22996815389394</v>
          </cell>
          <cell r="DI159">
            <v>435.14160444283488</v>
          </cell>
          <cell r="DJ159">
            <v>331.99049900817869</v>
          </cell>
          <cell r="DK159">
            <v>309.26833942729235</v>
          </cell>
          <cell r="DL159">
            <v>335.55605329048637</v>
          </cell>
          <cell r="DM159">
            <v>264.38595002061129</v>
          </cell>
          <cell r="DN159">
            <v>229.91625895828008</v>
          </cell>
          <cell r="DO159">
            <v>206.42719524544478</v>
          </cell>
          <cell r="DP159">
            <v>215.78102595520019</v>
          </cell>
          <cell r="DQ159">
            <v>256.28096319717167</v>
          </cell>
          <cell r="DR159">
            <v>255.71203431701659</v>
          </cell>
          <cell r="DS159">
            <v>214.02624531430007</v>
          </cell>
          <cell r="DT159">
            <v>188.08648795425893</v>
          </cell>
          <cell r="DU159">
            <v>179.77752662897112</v>
          </cell>
          <cell r="DV159">
            <v>171.30558567720652</v>
          </cell>
          <cell r="DW159">
            <v>148.15347984242439</v>
          </cell>
          <cell r="DX159">
            <v>148.4404439700246</v>
          </cell>
          <cell r="DY159">
            <v>151.4830636225939</v>
          </cell>
          <cell r="DZ159">
            <v>152.48393850666284</v>
          </cell>
          <cell r="EA159">
            <v>150.55817923921347</v>
          </cell>
          <cell r="EB159">
            <v>150.49218748861551</v>
          </cell>
          <cell r="EC159">
            <v>150.44219373816253</v>
          </cell>
          <cell r="ED159">
            <v>150.04824298459292</v>
          </cell>
          <cell r="EE159">
            <v>151.66404099923372</v>
          </cell>
          <cell r="EF159">
            <v>152.89588701039551</v>
          </cell>
          <cell r="EG159">
            <v>149.27533960258961</v>
          </cell>
          <cell r="EH159">
            <v>146.35270495110751</v>
          </cell>
          <cell r="EI159">
            <v>150.96812799292803</v>
          </cell>
          <cell r="EJ159">
            <v>158.30021143436431</v>
          </cell>
          <cell r="EK159">
            <v>169.5548045363426</v>
          </cell>
          <cell r="EL159">
            <v>166.63816913491488</v>
          </cell>
          <cell r="EM159">
            <v>165.06936524569988</v>
          </cell>
          <cell r="EN159">
            <v>160.85789170753955</v>
          </cell>
          <cell r="EO159">
            <v>162.23471959501504</v>
          </cell>
          <cell r="EP159">
            <v>164.71041011744737</v>
          </cell>
          <cell r="EQ159">
            <v>151.51006024783848</v>
          </cell>
          <cell r="ER159">
            <v>148.54143134593963</v>
          </cell>
          <cell r="ES159">
            <v>144.84689318746328</v>
          </cell>
          <cell r="ET159">
            <v>143.95600455439089</v>
          </cell>
          <cell r="EU159">
            <v>143.02712067097426</v>
          </cell>
          <cell r="EV159">
            <v>146.29271245056393</v>
          </cell>
          <cell r="EW159">
            <v>154.03974402076005</v>
          </cell>
          <cell r="EX159">
            <v>160.91788420808314</v>
          </cell>
          <cell r="EY159">
            <v>160.79889908200502</v>
          </cell>
          <cell r="EZ159">
            <v>160.66791545581816</v>
          </cell>
          <cell r="FA159">
            <v>163.28658810454607</v>
          </cell>
          <cell r="FB159">
            <v>165.48731299948693</v>
          </cell>
          <cell r="FC159">
            <v>172.6454181893468</v>
          </cell>
          <cell r="FD159">
            <v>168.54193115216492</v>
          </cell>
          <cell r="FE159">
            <v>165.11735924613475</v>
          </cell>
          <cell r="FF159">
            <v>161.749780215621</v>
          </cell>
          <cell r="FG159">
            <v>156.3004614162445</v>
          </cell>
          <cell r="FH159">
            <v>154.72765802699328</v>
          </cell>
          <cell r="FI159">
            <v>154.65566702634098</v>
          </cell>
          <cell r="FJ159">
            <v>157.31033517539501</v>
          </cell>
          <cell r="FK159">
            <v>157.20234867441656</v>
          </cell>
          <cell r="FL159">
            <v>159.00212369072437</v>
          </cell>
          <cell r="FM159">
            <v>159.20109881752731</v>
          </cell>
          <cell r="FN159">
            <v>160.02999520003797</v>
          </cell>
          <cell r="FO159">
            <v>162.62567072355745</v>
          </cell>
          <cell r="FP159">
            <v>164.15048011237383</v>
          </cell>
          <cell r="FQ159">
            <v>164.3084603638053</v>
          </cell>
          <cell r="FR159">
            <v>164.04049386137726</v>
          </cell>
          <cell r="FS159">
            <v>168.60792290276288</v>
          </cell>
          <cell r="FT159">
            <v>167.78902527034282</v>
          </cell>
          <cell r="FU159">
            <v>166.13523200535775</v>
          </cell>
          <cell r="FV159">
            <v>167.45006764227153</v>
          </cell>
          <cell r="FW159">
            <v>177.71478448528052</v>
          </cell>
          <cell r="FX159">
            <v>182.67116490519047</v>
          </cell>
          <cell r="FY159">
            <v>192.08498811548949</v>
          </cell>
          <cell r="FZ159">
            <v>192.07598924040795</v>
          </cell>
          <cell r="GA159">
            <v>184.63091992294787</v>
          </cell>
          <cell r="GB159">
            <v>185.59479943168162</v>
          </cell>
          <cell r="GC159">
            <v>185.88676293432712</v>
          </cell>
          <cell r="GD159">
            <v>183.9050106663704</v>
          </cell>
          <cell r="GE159">
            <v>181.90926014828682</v>
          </cell>
          <cell r="GF159">
            <v>187.88051370239256</v>
          </cell>
          <cell r="GG159">
            <v>199.43806893211604</v>
          </cell>
          <cell r="GH159">
            <v>203.20059859120846</v>
          </cell>
          <cell r="GI159">
            <v>202.44869258439539</v>
          </cell>
          <cell r="GJ159">
            <v>195.72653289848566</v>
          </cell>
          <cell r="GK159">
            <v>193.8447681314349</v>
          </cell>
          <cell r="GL159">
            <v>194.14373075914384</v>
          </cell>
          <cell r="GM159">
            <v>194.95762901651858</v>
          </cell>
          <cell r="GN159">
            <v>193.39082487732171</v>
          </cell>
          <cell r="GO159">
            <v>187.14260594570635</v>
          </cell>
          <cell r="GP159">
            <v>189.25334208983182</v>
          </cell>
          <cell r="GQ159">
            <v>183.52305841290951</v>
          </cell>
          <cell r="GR159">
            <v>175.67603934180738</v>
          </cell>
          <cell r="GS159">
            <v>170.45069254446031</v>
          </cell>
          <cell r="GT159">
            <v>166.81814663654566</v>
          </cell>
          <cell r="GU159">
            <v>177.33083248180151</v>
          </cell>
          <cell r="GV159">
            <v>191.29308710831404</v>
          </cell>
          <cell r="GW159">
            <v>195.59054989725351</v>
          </cell>
          <cell r="GX159">
            <v>192.88788774776458</v>
          </cell>
          <cell r="GY159">
            <v>180.14148113226889</v>
          </cell>
          <cell r="GZ159">
            <v>174.55117995661499</v>
          </cell>
          <cell r="HA159">
            <v>175.69003759193419</v>
          </cell>
          <cell r="HB159">
            <v>179.19359962368011</v>
          </cell>
          <cell r="HC159">
            <v>181.38232601851226</v>
          </cell>
          <cell r="HD159">
            <v>181.66429077106716</v>
          </cell>
          <cell r="HE159">
            <v>186.68266344153881</v>
          </cell>
          <cell r="HF159">
            <v>193.3088351265788</v>
          </cell>
          <cell r="HG159">
            <v>194.5706773880124</v>
          </cell>
          <cell r="HH159">
            <v>201.54380570119619</v>
          </cell>
          <cell r="HI159">
            <v>206.9751267504096</v>
          </cell>
          <cell r="HJ159">
            <v>210.92863253623247</v>
          </cell>
          <cell r="HK159">
            <v>211.71353441834449</v>
          </cell>
          <cell r="HL159">
            <v>220.18647524511815</v>
          </cell>
          <cell r="HM159">
            <v>223.57305190080405</v>
          </cell>
          <cell r="HN159">
            <v>222.80814751887323</v>
          </cell>
          <cell r="HO159">
            <v>216.62392058783772</v>
          </cell>
          <cell r="HP159">
            <v>215.3370814511776</v>
          </cell>
          <cell r="HQ159">
            <v>216.41294696092606</v>
          </cell>
          <cell r="HR159">
            <v>211.72053354340792</v>
          </cell>
          <cell r="HS159">
            <v>200.772902069211</v>
          </cell>
          <cell r="HT159">
            <v>205.13335698372126</v>
          </cell>
          <cell r="HU159">
            <v>206.66416562259198</v>
          </cell>
          <cell r="HV159">
            <v>209.69878627508879</v>
          </cell>
          <cell r="HW159">
            <v>215.64204332894087</v>
          </cell>
          <cell r="HX159">
            <v>211.18760016357899</v>
          </cell>
          <cell r="HY159">
            <v>212.84639280360935</v>
          </cell>
          <cell r="HZ159">
            <v>210.60167340826987</v>
          </cell>
          <cell r="IA159">
            <v>221.45831625664232</v>
          </cell>
          <cell r="IB159">
            <v>220.38045099687574</v>
          </cell>
          <cell r="IC159">
            <v>209.90376065194607</v>
          </cell>
          <cell r="ID159">
            <v>202.2167215822935</v>
          </cell>
          <cell r="IE159">
            <v>197.97125229382516</v>
          </cell>
          <cell r="IF159">
            <v>195.89251214998961</v>
          </cell>
          <cell r="IG159">
            <v>238.61917103713751</v>
          </cell>
          <cell r="IH159">
            <v>230.99112459301949</v>
          </cell>
          <cell r="II159">
            <v>221.85326688522102</v>
          </cell>
          <cell r="IJ159">
            <v>219.03661898469923</v>
          </cell>
          <cell r="IK159">
            <v>214.61317194461822</v>
          </cell>
          <cell r="IL159">
            <v>222.52318314129113</v>
          </cell>
          <cell r="IM159">
            <v>223.92000852894785</v>
          </cell>
          <cell r="IN159">
            <v>220.15147961980105</v>
          </cell>
          <cell r="IO159">
            <v>218.91863373363017</v>
          </cell>
          <cell r="IP159">
            <v>221.33333188050983</v>
          </cell>
          <cell r="IQ159">
            <v>223.23609402275088</v>
          </cell>
          <cell r="IR159">
            <v>218.15372935169935</v>
          </cell>
          <cell r="IS159">
            <v>217.84176834887265</v>
          </cell>
          <cell r="IT159">
            <v>216.43194458609821</v>
          </cell>
          <cell r="IU159">
            <v>214.69316194534301</v>
          </cell>
          <cell r="IV159">
            <v>226.58167580306531</v>
          </cell>
          <cell r="IW159">
            <v>239.29808616828919</v>
          </cell>
          <cell r="IX159">
            <v>249.29883600890636</v>
          </cell>
          <cell r="IY159">
            <v>266.06374028581376</v>
          </cell>
          <cell r="IZ159">
            <v>272.35295409280064</v>
          </cell>
          <cell r="JA159">
            <v>249.8617656390071</v>
          </cell>
          <cell r="JB159">
            <v>242.79364919996263</v>
          </cell>
          <cell r="JC159">
            <v>237.14035589873791</v>
          </cell>
          <cell r="JD159">
            <v>241.11285930973293</v>
          </cell>
          <cell r="JE159">
            <v>242.79464907497166</v>
          </cell>
          <cell r="JF159">
            <v>251.25159190160034</v>
          </cell>
          <cell r="JG159">
            <v>260.7024104872346</v>
          </cell>
          <cell r="JH159">
            <v>277.94225539344546</v>
          </cell>
          <cell r="JI159">
            <v>260.809397113204</v>
          </cell>
          <cell r="JJ159">
            <v>239.25009216785432</v>
          </cell>
          <cell r="JK159">
            <v>237.72628265404703</v>
          </cell>
          <cell r="JL159">
            <v>236.90638514661791</v>
          </cell>
          <cell r="JM159">
            <v>209.12185839486122</v>
          </cell>
          <cell r="JN159">
            <v>208.42394563853739</v>
          </cell>
          <cell r="JO159">
            <v>205.00837260758877</v>
          </cell>
          <cell r="JP159">
            <v>225.05686641424896</v>
          </cell>
          <cell r="JQ159">
            <v>240.91188443291188</v>
          </cell>
          <cell r="JR159">
            <v>251.21459652626515</v>
          </cell>
          <cell r="JS159">
            <v>250.19972339206933</v>
          </cell>
          <cell r="JT159">
            <v>253.26034079480172</v>
          </cell>
          <cell r="JU159">
            <v>233.35682886445522</v>
          </cell>
          <cell r="JV159">
            <v>218.23571910244226</v>
          </cell>
          <cell r="JW159">
            <v>219.36857748770711</v>
          </cell>
          <cell r="JX159">
            <v>219.74753011614084</v>
          </cell>
          <cell r="JY159">
            <v>221.45031725656986</v>
          </cell>
          <cell r="JZ159">
            <v>233.59279936659337</v>
          </cell>
          <cell r="KA159">
            <v>244.02749496114254</v>
          </cell>
          <cell r="KB159">
            <v>237.38932477599383</v>
          </cell>
          <cell r="KC159">
            <v>224.47693890899419</v>
          </cell>
          <cell r="KD159">
            <v>222.81814626896383</v>
          </cell>
          <cell r="KE159">
            <v>230.69016221529245</v>
          </cell>
          <cell r="KF159">
            <v>236.36945226675272</v>
          </cell>
          <cell r="KG159">
            <v>234.83364425283671</v>
          </cell>
          <cell r="KH159">
            <v>250.8346440228224</v>
          </cell>
          <cell r="KI159">
            <v>260.45044198495151</v>
          </cell>
          <cell r="KJ159">
            <v>262.34320537710187</v>
          </cell>
          <cell r="KK159">
            <v>261.08936211574081</v>
          </cell>
          <cell r="KL159">
            <v>253.49131192189455</v>
          </cell>
          <cell r="KM159">
            <v>245.15435409635305</v>
          </cell>
          <cell r="KN159">
            <v>236.1104846394062</v>
          </cell>
          <cell r="KO159">
            <v>242.27971344530582</v>
          </cell>
          <cell r="KP159">
            <v>263.23009451013803</v>
          </cell>
          <cell r="KQ159">
            <v>283.8345188218355</v>
          </cell>
          <cell r="KR159">
            <v>283.83051932179927</v>
          </cell>
          <cell r="KS159">
            <v>282.08073805594444</v>
          </cell>
          <cell r="KT159">
            <v>282.96662731397151</v>
          </cell>
          <cell r="KU159">
            <v>267.76552755123373</v>
          </cell>
          <cell r="KV159">
            <v>280.17297653865819</v>
          </cell>
          <cell r="KW159">
            <v>288.52993186438079</v>
          </cell>
          <cell r="KX159">
            <v>288.41894573837516</v>
          </cell>
          <cell r="KY159">
            <v>296.29996055978535</v>
          </cell>
          <cell r="KZ159">
            <v>309.05836567538972</v>
          </cell>
          <cell r="LA159">
            <v>325.53730569970605</v>
          </cell>
          <cell r="LB159">
            <v>321.47281378787756</v>
          </cell>
          <cell r="LC159">
            <v>313.78377496820684</v>
          </cell>
          <cell r="LD159">
            <v>317.42032037615775</v>
          </cell>
          <cell r="LE159">
            <v>310.280212936461</v>
          </cell>
          <cell r="LF159">
            <v>318.27921300894025</v>
          </cell>
          <cell r="LG159">
            <v>316.48143774265054</v>
          </cell>
          <cell r="LH159">
            <v>317.66428987836838</v>
          </cell>
          <cell r="LI159">
            <v>298.36870195353032</v>
          </cell>
          <cell r="LJ159">
            <v>283.17360144084694</v>
          </cell>
          <cell r="LK159">
            <v>276.95337900948522</v>
          </cell>
          <cell r="LL159">
            <v>275.04161799216274</v>
          </cell>
          <cell r="LM159">
            <v>271.96300283926729</v>
          </cell>
          <cell r="LN159">
            <v>283.06261531484131</v>
          </cell>
          <cell r="LO159">
            <v>291.43156914067271</v>
          </cell>
          <cell r="LP159">
            <v>295.75602855485681</v>
          </cell>
          <cell r="LQ159">
            <v>285.88926196545361</v>
          </cell>
          <cell r="LR159">
            <v>298.51668345487116</v>
          </cell>
          <cell r="LS159">
            <v>290.38470000618696</v>
          </cell>
          <cell r="LT159">
            <v>277.46531501412392</v>
          </cell>
          <cell r="LU159">
            <v>259.37057697516684</v>
          </cell>
          <cell r="LV159">
            <v>258.51368409240246</v>
          </cell>
          <cell r="LW159">
            <v>258.35170434093476</v>
          </cell>
          <cell r="LX159">
            <v>273.50980947828293</v>
          </cell>
          <cell r="LY159">
            <v>274.94163049125672</v>
          </cell>
          <cell r="LZ159">
            <v>277.74827964168787</v>
          </cell>
          <cell r="MA159">
            <v>273.41682110244039</v>
          </cell>
          <cell r="MB159">
            <v>266.79764854246378</v>
          </cell>
          <cell r="MC159">
            <v>269.81627119481567</v>
          </cell>
          <cell r="MD159">
            <v>270.37720107489827</v>
          </cell>
          <cell r="ME159">
            <v>267.64854217517376</v>
          </cell>
          <cell r="MF159">
            <v>261.9682522487044</v>
          </cell>
          <cell r="MG159">
            <v>262.90013575714823</v>
          </cell>
          <cell r="MH159">
            <v>271.34308033365011</v>
          </cell>
          <cell r="MI159">
            <v>289.51280899828669</v>
          </cell>
          <cell r="MJ159">
            <v>316.17147648984195</v>
          </cell>
          <cell r="MK159">
            <v>300.13548109453916</v>
          </cell>
          <cell r="ML159">
            <v>300.27946309584382</v>
          </cell>
          <cell r="MM159">
            <v>286.80314772373436</v>
          </cell>
          <cell r="MN159">
            <v>284.73240657997127</v>
          </cell>
          <cell r="MO159">
            <v>277.28933701252936</v>
          </cell>
          <cell r="MP159">
            <v>281.57680105137825</v>
          </cell>
          <cell r="MQ159">
            <v>275.43656862074135</v>
          </cell>
          <cell r="MR159">
            <v>291.77352639377119</v>
          </cell>
          <cell r="MS159">
            <v>295.68403755420445</v>
          </cell>
          <cell r="MT159">
            <v>297.37282644450664</v>
          </cell>
          <cell r="MU159">
            <v>301.95925311106447</v>
          </cell>
          <cell r="MV159">
            <v>313.1098592121005</v>
          </cell>
          <cell r="MW159">
            <v>302.72115786796809</v>
          </cell>
          <cell r="MX159">
            <v>299.53955558913947</v>
          </cell>
          <cell r="MY159">
            <v>292.4984357753396</v>
          </cell>
          <cell r="MZ159">
            <v>269.94925457102062</v>
          </cell>
          <cell r="NA159">
            <v>274.9916242417097</v>
          </cell>
          <cell r="NB159">
            <v>281.58579992645974</v>
          </cell>
          <cell r="NC159">
            <v>269.41132181614637</v>
          </cell>
          <cell r="ND159">
            <v>286.22122046846152</v>
          </cell>
          <cell r="NE159">
            <v>310.19522356069086</v>
          </cell>
          <cell r="NF159">
            <v>327.52005784267186</v>
          </cell>
          <cell r="NG159">
            <v>333.85326615005732</v>
          </cell>
          <cell r="NH159">
            <v>330.43569336909053</v>
          </cell>
          <cell r="NI159">
            <v>321.70978416502476</v>
          </cell>
          <cell r="NJ159">
            <v>315.10061035513877</v>
          </cell>
          <cell r="NK159">
            <v>314.73565597683188</v>
          </cell>
          <cell r="NL159">
            <v>316.05749073880907</v>
          </cell>
          <cell r="NM159">
            <v>311.67803819912672</v>
          </cell>
          <cell r="NN159">
            <v>317.9002603805065</v>
          </cell>
          <cell r="NO159">
            <v>330.23671824228768</v>
          </cell>
          <cell r="NP159">
            <v>345.62879413175585</v>
          </cell>
          <cell r="NQ159">
            <v>361.71678302752974</v>
          </cell>
          <cell r="NR159">
            <v>358.3112087466717</v>
          </cell>
          <cell r="NS159">
            <v>347.46956402343511</v>
          </cell>
          <cell r="NT159">
            <v>345.91175875931975</v>
          </cell>
          <cell r="NU159">
            <v>346.28071263766287</v>
          </cell>
          <cell r="NV159">
            <v>350.35820292460915</v>
          </cell>
          <cell r="NW159">
            <v>333.34732939547303</v>
          </cell>
          <cell r="NX159">
            <v>331.33758062726264</v>
          </cell>
          <cell r="NY159">
            <v>340.43144383466245</v>
          </cell>
          <cell r="NZ159">
            <v>364.0494914236665</v>
          </cell>
          <cell r="OA159">
            <v>369.38182484698297</v>
          </cell>
          <cell r="OB159">
            <v>346.53068138992785</v>
          </cell>
          <cell r="OC159">
            <v>324.20147268760206</v>
          </cell>
          <cell r="OD159">
            <v>324.6244198164344</v>
          </cell>
          <cell r="OE159">
            <v>335.74003029215334</v>
          </cell>
          <cell r="OF159">
            <v>335.34208003854752</v>
          </cell>
          <cell r="OG159">
            <v>340.30345983350276</v>
          </cell>
          <cell r="OH159">
            <v>356.00349722576141</v>
          </cell>
          <cell r="OI159">
            <v>358.71415837532282</v>
          </cell>
          <cell r="OJ159">
            <v>355.99749797570701</v>
          </cell>
          <cell r="OK159">
            <v>354.08373720836636</v>
          </cell>
          <cell r="OL159">
            <v>361.34182989913228</v>
          </cell>
          <cell r="OM159">
            <v>360.71090876841544</v>
          </cell>
          <cell r="ON159">
            <v>356.75140373253822</v>
          </cell>
          <cell r="OO159">
            <v>349.0833622880578</v>
          </cell>
          <cell r="OP159">
            <v>353.29283607619999</v>
          </cell>
          <cell r="OQ159">
            <v>369.55880272358655</v>
          </cell>
          <cell r="OR159">
            <v>365.1073591832519</v>
          </cell>
          <cell r="OS159">
            <v>384.03299335473775</v>
          </cell>
          <cell r="OT159">
            <v>385.72178224503995</v>
          </cell>
          <cell r="OU159">
            <v>372.03749287104608</v>
          </cell>
          <cell r="OV159">
            <v>386.09873512345553</v>
          </cell>
          <cell r="OW159">
            <v>381.51230845689776</v>
          </cell>
          <cell r="OX159">
            <v>425.14585397726296</v>
          </cell>
          <cell r="OY159">
            <v>441.86276425373558</v>
          </cell>
          <cell r="OZ159">
            <v>448.92688119274379</v>
          </cell>
          <cell r="PA159">
            <v>451.19959708833693</v>
          </cell>
          <cell r="PB159">
            <v>428.70740875953436</v>
          </cell>
          <cell r="PC159">
            <v>414.07923737698792</v>
          </cell>
          <cell r="PD159">
            <v>410.75665272188184</v>
          </cell>
          <cell r="PE159">
            <v>409.84276696360109</v>
          </cell>
          <cell r="PF159">
            <v>404.54042979055646</v>
          </cell>
          <cell r="PG159">
            <v>404.49843504017588</v>
          </cell>
          <cell r="PH159">
            <v>399.52705649513007</v>
          </cell>
          <cell r="PI159">
            <v>391.8010223001242</v>
          </cell>
          <cell r="PJ159">
            <v>389.32733152770993</v>
          </cell>
          <cell r="PK159">
            <v>384.29596048212051</v>
          </cell>
          <cell r="PL159">
            <v>382.61517059189083</v>
          </cell>
          <cell r="PM159">
            <v>382.91613296961782</v>
          </cell>
          <cell r="PN159">
            <v>403.20359690344338</v>
          </cell>
          <cell r="PO159">
            <v>423.64104208862784</v>
          </cell>
          <cell r="PP159">
            <v>428.25946475547551</v>
          </cell>
          <cell r="PQ159">
            <v>422.01824494892361</v>
          </cell>
          <cell r="PR159">
            <v>421.32933106768132</v>
          </cell>
          <cell r="PS159">
            <v>411.39857247769834</v>
          </cell>
          <cell r="PT159">
            <v>401.13185588467121</v>
          </cell>
          <cell r="PU159">
            <v>378.73565555673838</v>
          </cell>
          <cell r="PV159">
            <v>394.72465682661533</v>
          </cell>
          <cell r="PW159">
            <v>382.95412821996212</v>
          </cell>
          <cell r="PX159">
            <v>373.57130113494395</v>
          </cell>
          <cell r="PY159">
            <v>365.11635805833339</v>
          </cell>
          <cell r="PZ159">
            <v>359.16910150444505</v>
          </cell>
          <cell r="QA159">
            <v>362.92263228845599</v>
          </cell>
          <cell r="QB159">
            <v>360.02399463719132</v>
          </cell>
          <cell r="QC159">
            <v>358.11223361986873</v>
          </cell>
          <cell r="QD159">
            <v>369.01187109363076</v>
          </cell>
          <cell r="QE159">
            <v>347.3195827720761</v>
          </cell>
          <cell r="QF159">
            <v>337.81677068597077</v>
          </cell>
          <cell r="QG159">
            <v>335.59004904079438</v>
          </cell>
          <cell r="QH159">
            <v>323.64654205757381</v>
          </cell>
          <cell r="QI159">
            <v>319.49306126993895</v>
          </cell>
          <cell r="QJ159">
            <v>317.50630962693691</v>
          </cell>
          <cell r="QK159">
            <v>296.54093043696878</v>
          </cell>
          <cell r="QL159">
            <v>281.37782592457535</v>
          </cell>
          <cell r="QM159">
            <v>280.06698978769776</v>
          </cell>
          <cell r="QN159">
            <v>285.74527996414901</v>
          </cell>
          <cell r="QO159">
            <v>283.44356769329306</v>
          </cell>
          <cell r="QP159">
            <v>280.89988567024471</v>
          </cell>
          <cell r="QQ159">
            <v>284.48843707776069</v>
          </cell>
          <cell r="QR159">
            <v>296.72890693867208</v>
          </cell>
          <cell r="QS159">
            <v>301.18135035401582</v>
          </cell>
          <cell r="QT159">
            <v>315.21359623116251</v>
          </cell>
          <cell r="QU159">
            <v>342.48218747824427</v>
          </cell>
          <cell r="QV159">
            <v>327.35807809120416</v>
          </cell>
          <cell r="QW159">
            <v>322.36370242094995</v>
          </cell>
          <cell r="QX159">
            <v>307.62254516237977</v>
          </cell>
          <cell r="QY159">
            <v>298.56667720532414</v>
          </cell>
          <cell r="QZ159">
            <v>302.81614599382874</v>
          </cell>
          <cell r="RA159">
            <v>290.0437426280975</v>
          </cell>
          <cell r="RB159">
            <v>285.17935070902109</v>
          </cell>
          <cell r="RC159">
            <v>284.17247657489781</v>
          </cell>
          <cell r="RD159">
            <v>276.82639488333461</v>
          </cell>
          <cell r="RE159">
            <v>274.23371898484226</v>
          </cell>
          <cell r="RF159">
            <v>272.39194921815397</v>
          </cell>
          <cell r="RG159">
            <v>259.76852722877265</v>
          </cell>
          <cell r="RH159">
            <v>258.26171559011937</v>
          </cell>
          <cell r="RI159">
            <v>255.43406906449795</v>
          </cell>
          <cell r="RJ159">
            <v>249.28283800876139</v>
          </cell>
          <cell r="RK159">
            <v>247.17410161465406</v>
          </cell>
          <cell r="RL159">
            <v>248.45194187623264</v>
          </cell>
          <cell r="RM159">
            <v>251.10860977530479</v>
          </cell>
          <cell r="RN159">
            <v>248.90288550531864</v>
          </cell>
          <cell r="RO159">
            <v>250.53168189507721</v>
          </cell>
          <cell r="RP159">
            <v>243.66853983289005</v>
          </cell>
          <cell r="RQ159">
            <v>244.70041084223985</v>
          </cell>
          <cell r="RR159">
            <v>250.52368289500475</v>
          </cell>
          <cell r="RS159">
            <v>244.75140446770192</v>
          </cell>
          <cell r="RT159">
            <v>238.00124828153849</v>
          </cell>
          <cell r="RU159">
            <v>236.140480889678</v>
          </cell>
          <cell r="RV159">
            <v>234.31970849817989</v>
          </cell>
          <cell r="RW159">
            <v>233.89976099437476</v>
          </cell>
          <cell r="RX159">
            <v>234.43069462418558</v>
          </cell>
          <cell r="RY159">
            <v>234.28871237289906</v>
          </cell>
          <cell r="RZ159">
            <v>241.180850810349</v>
          </cell>
          <cell r="SA159">
            <v>243.15360420322418</v>
          </cell>
          <cell r="SB159">
            <v>238.00224815654755</v>
          </cell>
          <cell r="SC159">
            <v>241.53780618858337</v>
          </cell>
          <cell r="SD159">
            <v>253.85526642519235</v>
          </cell>
          <cell r="SE159">
            <v>267.83151930183175</v>
          </cell>
          <cell r="SF159">
            <v>270.38020069992541</v>
          </cell>
          <cell r="SG159">
            <v>274.20372273457048</v>
          </cell>
          <cell r="SH159">
            <v>276.53643113070729</v>
          </cell>
          <cell r="SI159">
            <v>274.10373523366451</v>
          </cell>
          <cell r="SJ159">
            <v>270.67816345262526</v>
          </cell>
          <cell r="SK159">
            <v>265.85076690888405</v>
          </cell>
          <cell r="SL159">
            <v>266.98462516915794</v>
          </cell>
          <cell r="SM159">
            <v>267.89751105242965</v>
          </cell>
          <cell r="SN159">
            <v>270.64216795229913</v>
          </cell>
          <cell r="SO159">
            <v>269.46331531661752</v>
          </cell>
          <cell r="SP159">
            <v>265.74777978295089</v>
          </cell>
          <cell r="SQ159">
            <v>268.7304069349766</v>
          </cell>
          <cell r="SR159">
            <v>276.0844876266122</v>
          </cell>
          <cell r="SV159">
            <v>239.58799999999999</v>
          </cell>
          <cell r="TJ159" t="str">
            <v>TMT/ AUTO</v>
          </cell>
        </row>
        <row r="160">
          <cell r="A160" t="str">
            <v>XS0968913342 Corp</v>
          </cell>
          <cell r="B160" t="str">
            <v>VW 5 1/8 PERP nc-23</v>
          </cell>
          <cell r="C160" t="str">
            <v>XS0968913342</v>
          </cell>
          <cell r="D160">
            <v>308.28664713740346</v>
          </cell>
          <cell r="E160">
            <v>299.38316635930539</v>
          </cell>
          <cell r="F160">
            <v>293.58485325682165</v>
          </cell>
          <cell r="G160">
            <v>295.80497314083573</v>
          </cell>
          <cell r="H160">
            <v>300.00219978642463</v>
          </cell>
          <cell r="I160">
            <v>316.83810890686516</v>
          </cell>
          <cell r="J160">
            <v>331.07387762260436</v>
          </cell>
          <cell r="K160">
            <v>339.46033048176764</v>
          </cell>
          <cell r="L160">
            <v>348.09179657137389</v>
          </cell>
          <cell r="M160">
            <v>364.93670617783067</v>
          </cell>
          <cell r="N160">
            <v>371.30304995334149</v>
          </cell>
          <cell r="O160">
            <v>361.14150124096869</v>
          </cell>
          <cell r="P160">
            <v>348.33380963981153</v>
          </cell>
          <cell r="Q160">
            <v>329.2807807973623</v>
          </cell>
          <cell r="R160">
            <v>321.84137907791137</v>
          </cell>
          <cell r="S160">
            <v>312.14785563838478</v>
          </cell>
          <cell r="T160">
            <v>310.38176027119158</v>
          </cell>
          <cell r="U160">
            <v>310.52876820945738</v>
          </cell>
          <cell r="V160">
            <v>310.93078991818425</v>
          </cell>
          <cell r="W160">
            <v>307.10458330726624</v>
          </cell>
          <cell r="X160">
            <v>334.31205248045922</v>
          </cell>
          <cell r="Y160">
            <v>348.6988293504715</v>
          </cell>
          <cell r="Z160">
            <v>353.21707333064074</v>
          </cell>
          <cell r="AA160">
            <v>354.01311631608013</v>
          </cell>
          <cell r="AB160">
            <v>355.78821216928958</v>
          </cell>
          <cell r="AC160">
            <v>354.95816734778884</v>
          </cell>
          <cell r="AD160">
            <v>357.90532649111748</v>
          </cell>
          <cell r="AE160">
            <v>353.4380852650404</v>
          </cell>
          <cell r="AF160">
            <v>351.42297645139695</v>
          </cell>
          <cell r="AG160">
            <v>347.56476811242101</v>
          </cell>
          <cell r="AH160">
            <v>348.37881206989289</v>
          </cell>
          <cell r="AI160">
            <v>352.97406020820137</v>
          </cell>
          <cell r="AJ160">
            <v>351.26896813511848</v>
          </cell>
          <cell r="AK160">
            <v>351.61198665773873</v>
          </cell>
          <cell r="AL160">
            <v>355.23218214428425</v>
          </cell>
          <cell r="AM160">
            <v>357.71831639277934</v>
          </cell>
          <cell r="AN160">
            <v>355.43719321465494</v>
          </cell>
          <cell r="AO160">
            <v>355.13317679810524</v>
          </cell>
          <cell r="AP160">
            <v>349.91689512467389</v>
          </cell>
          <cell r="AQ160">
            <v>344.89462392759322</v>
          </cell>
          <cell r="AR160">
            <v>351.07895787477491</v>
          </cell>
          <cell r="AS160">
            <v>340.1593682290316</v>
          </cell>
          <cell r="AT160">
            <v>339.54833523392676</v>
          </cell>
          <cell r="AU160">
            <v>322.76842913758753</v>
          </cell>
          <cell r="AV160">
            <v>307.76561900246145</v>
          </cell>
          <cell r="AW160">
            <v>330.94187049436567</v>
          </cell>
          <cell r="AX160">
            <v>324.62552941894529</v>
          </cell>
          <cell r="AY160">
            <v>329.79480855429171</v>
          </cell>
          <cell r="AZ160">
            <v>307.78662013649938</v>
          </cell>
          <cell r="BA160">
            <v>275.71288819050784</v>
          </cell>
          <cell r="BB160">
            <v>246.37830415546895</v>
          </cell>
          <cell r="BC160">
            <v>261.89414199352262</v>
          </cell>
          <cell r="BD160">
            <v>321.26134775686268</v>
          </cell>
          <cell r="BE160">
            <v>335.87313677728179</v>
          </cell>
          <cell r="BF160">
            <v>363.3316195049286</v>
          </cell>
          <cell r="BG160">
            <v>367.93886829125881</v>
          </cell>
          <cell r="BH160">
            <v>361.25950761318205</v>
          </cell>
          <cell r="BI160">
            <v>349.77488745641705</v>
          </cell>
          <cell r="BJ160">
            <v>348.11679792141916</v>
          </cell>
          <cell r="BK160">
            <v>369.65596101236343</v>
          </cell>
          <cell r="BL160">
            <v>386.86489027547833</v>
          </cell>
          <cell r="BM160">
            <v>388.37697192621232</v>
          </cell>
          <cell r="BN160">
            <v>389.11001150953769</v>
          </cell>
          <cell r="BO160">
            <v>398.5675222046375</v>
          </cell>
          <cell r="BP160">
            <v>408.62006503081324</v>
          </cell>
          <cell r="BQ160">
            <v>439.59973789882662</v>
          </cell>
          <cell r="BR160">
            <v>458.35975091874599</v>
          </cell>
          <cell r="BS160">
            <v>456.08362801063066</v>
          </cell>
          <cell r="BT160">
            <v>444.35999494743351</v>
          </cell>
          <cell r="BU160">
            <v>446.18409344673159</v>
          </cell>
          <cell r="BV160">
            <v>448.08819626617435</v>
          </cell>
          <cell r="BW160">
            <v>456.16063216876984</v>
          </cell>
          <cell r="BX160">
            <v>462.86399414288996</v>
          </cell>
          <cell r="BY160">
            <v>477.97981038022044</v>
          </cell>
          <cell r="BZ160">
            <v>487.80034067797664</v>
          </cell>
          <cell r="CA160">
            <v>493.94567251908779</v>
          </cell>
          <cell r="CB160">
            <v>451.38937452614306</v>
          </cell>
          <cell r="CC160">
            <v>436.16755256462096</v>
          </cell>
          <cell r="CD160">
            <v>415.26942408883571</v>
          </cell>
          <cell r="CE160">
            <v>397.86648434937001</v>
          </cell>
          <cell r="CF160">
            <v>424.91094472026822</v>
          </cell>
          <cell r="CG160">
            <v>435.87253663408757</v>
          </cell>
          <cell r="CH160">
            <v>496.85882982635496</v>
          </cell>
          <cell r="CI160">
            <v>505.46429451191426</v>
          </cell>
          <cell r="CJ160">
            <v>489.50643280506137</v>
          </cell>
          <cell r="CK160">
            <v>469.87737285757061</v>
          </cell>
          <cell r="CL160">
            <v>456.02362477052213</v>
          </cell>
          <cell r="CM160">
            <v>410.20515062367917</v>
          </cell>
          <cell r="CN160">
            <v>383.45470612931257</v>
          </cell>
          <cell r="CO160">
            <v>445.01503031861779</v>
          </cell>
          <cell r="CP160">
            <v>512.64868246090407</v>
          </cell>
          <cell r="CQ160">
            <v>530.45464396309853</v>
          </cell>
          <cell r="CR160">
            <v>582.54545680928231</v>
          </cell>
          <cell r="CS160">
            <v>589.99085885274405</v>
          </cell>
          <cell r="CT160">
            <v>579.1622741211653</v>
          </cell>
          <cell r="CU160">
            <v>569.67476180601125</v>
          </cell>
          <cell r="CV160">
            <v>566.0575664814711</v>
          </cell>
          <cell r="CW160">
            <v>570.18978961694245</v>
          </cell>
          <cell r="CX160">
            <v>520.65511479938027</v>
          </cell>
          <cell r="CY160">
            <v>486.51527128565311</v>
          </cell>
          <cell r="CZ160">
            <v>486.81728759419917</v>
          </cell>
          <cell r="DA160">
            <v>616.92531328344353</v>
          </cell>
          <cell r="DB160">
            <v>669.84717100512989</v>
          </cell>
          <cell r="DC160">
            <v>641.21562493336205</v>
          </cell>
          <cell r="DD160">
            <v>740.22597138237961</v>
          </cell>
          <cell r="DE160">
            <v>755.03677114915843</v>
          </cell>
          <cell r="DF160">
            <v>642.37968779146672</v>
          </cell>
          <cell r="DG160">
            <v>525.80739301669598</v>
          </cell>
          <cell r="DH160">
            <v>435.17749910283089</v>
          </cell>
          <cell r="DI160">
            <v>416.6504986653328</v>
          </cell>
          <cell r="DJ160">
            <v>321.86838053596017</v>
          </cell>
          <cell r="DK160">
            <v>308.9076806725264</v>
          </cell>
          <cell r="DL160">
            <v>323.62247525513175</v>
          </cell>
          <cell r="DM160">
            <v>273.41776425635817</v>
          </cell>
          <cell r="DN160">
            <v>241.8780611473322</v>
          </cell>
          <cell r="DO160">
            <v>227.16626672673226</v>
          </cell>
          <cell r="DP160">
            <v>236.89979232633115</v>
          </cell>
          <cell r="DQ160">
            <v>271.64866872715953</v>
          </cell>
          <cell r="DR160">
            <v>268.58250315761563</v>
          </cell>
          <cell r="DS160">
            <v>234.3736559177637</v>
          </cell>
          <cell r="DT160">
            <v>213.82754645061493</v>
          </cell>
          <cell r="DU160">
            <v>206.1351310687065</v>
          </cell>
          <cell r="DV160">
            <v>196.17159304869176</v>
          </cell>
          <cell r="DW160">
            <v>171.88828177678585</v>
          </cell>
          <cell r="DX160">
            <v>172.92433772265909</v>
          </cell>
          <cell r="DY160">
            <v>174.98144880437852</v>
          </cell>
          <cell r="DZ160">
            <v>178.05761491394043</v>
          </cell>
          <cell r="EA160">
            <v>177.41658029878141</v>
          </cell>
          <cell r="EB160">
            <v>179.61569904875753</v>
          </cell>
          <cell r="EC160">
            <v>179.73970574498176</v>
          </cell>
          <cell r="ED160">
            <v>179.56069607865808</v>
          </cell>
          <cell r="EE160">
            <v>181.41879641401766</v>
          </cell>
          <cell r="EF160">
            <v>181.60480645835401</v>
          </cell>
          <cell r="EG160">
            <v>177.75659865939619</v>
          </cell>
          <cell r="EH160">
            <v>176.38452456891537</v>
          </cell>
          <cell r="EI160">
            <v>181.0667774053812</v>
          </cell>
          <cell r="EJ160">
            <v>187.81514180958271</v>
          </cell>
          <cell r="EK160">
            <v>195.58456134963038</v>
          </cell>
          <cell r="EL160">
            <v>195.43155308735371</v>
          </cell>
          <cell r="EM160">
            <v>193.58845356202127</v>
          </cell>
          <cell r="EN160">
            <v>186.22705605471137</v>
          </cell>
          <cell r="EO160">
            <v>187.18610784244535</v>
          </cell>
          <cell r="EP160">
            <v>191.17732336366177</v>
          </cell>
          <cell r="EQ160">
            <v>177.00455805003642</v>
          </cell>
          <cell r="ER160">
            <v>173.33435986340044</v>
          </cell>
          <cell r="ES160">
            <v>168.83611696326733</v>
          </cell>
          <cell r="ET160">
            <v>168.18808197009562</v>
          </cell>
          <cell r="EU160">
            <v>165.61594307744502</v>
          </cell>
          <cell r="EV160">
            <v>167.38103839063646</v>
          </cell>
          <cell r="EW160">
            <v>172.41731034374234</v>
          </cell>
          <cell r="EX160">
            <v>175.89449810802935</v>
          </cell>
          <cell r="EY160">
            <v>172.67132406020164</v>
          </cell>
          <cell r="EZ160">
            <v>171.78827637660504</v>
          </cell>
          <cell r="FA160">
            <v>171.84027918469906</v>
          </cell>
          <cell r="FB160">
            <v>172.67332416820526</v>
          </cell>
          <cell r="FC160">
            <v>178.04861442792415</v>
          </cell>
          <cell r="FD160">
            <v>166.68200064337253</v>
          </cell>
          <cell r="FE160">
            <v>159.41360815823077</v>
          </cell>
          <cell r="FF160">
            <v>154.98636909222603</v>
          </cell>
          <cell r="FG160">
            <v>146.79692687141895</v>
          </cell>
          <cell r="FH160">
            <v>144.794818759799</v>
          </cell>
          <cell r="FI160">
            <v>144.40979796910284</v>
          </cell>
          <cell r="FJ160">
            <v>147.59997023487094</v>
          </cell>
          <cell r="FK160">
            <v>147.854984005332</v>
          </cell>
          <cell r="FL160">
            <v>149.21205728578568</v>
          </cell>
          <cell r="FM160">
            <v>149.87409303498271</v>
          </cell>
          <cell r="FN160">
            <v>150.44912408602238</v>
          </cell>
          <cell r="FO160">
            <v>152.17521729314328</v>
          </cell>
          <cell r="FP160">
            <v>153.9053107162714</v>
          </cell>
          <cell r="FQ160">
            <v>154.04931849253177</v>
          </cell>
          <cell r="FR160">
            <v>154.63535013759136</v>
          </cell>
          <cell r="FS160">
            <v>159.70862408876417</v>
          </cell>
          <cell r="FT160">
            <v>158.72357089698315</v>
          </cell>
          <cell r="FU160">
            <v>156.57145468509196</v>
          </cell>
          <cell r="FV160">
            <v>158.17854146599768</v>
          </cell>
          <cell r="FW160">
            <v>169.32114315414429</v>
          </cell>
          <cell r="FX160">
            <v>174.31241267716885</v>
          </cell>
          <cell r="FY160">
            <v>182.52285603201389</v>
          </cell>
          <cell r="FZ160">
            <v>183.95493336260319</v>
          </cell>
          <cell r="GA160">
            <v>175.63148390555384</v>
          </cell>
          <cell r="GB160">
            <v>177.96260978376867</v>
          </cell>
          <cell r="GC160">
            <v>179.19667642199994</v>
          </cell>
          <cell r="GD160">
            <v>177.94860902774334</v>
          </cell>
          <cell r="GE160">
            <v>177.94860902774334</v>
          </cell>
          <cell r="GF160">
            <v>185.65102494966982</v>
          </cell>
          <cell r="GG160">
            <v>199.56177611482141</v>
          </cell>
          <cell r="GH160">
            <v>203.11996825325491</v>
          </cell>
          <cell r="GI160">
            <v>204.04201804292202</v>
          </cell>
          <cell r="GJ160">
            <v>200.17580927193163</v>
          </cell>
          <cell r="GK160">
            <v>199.91779533946516</v>
          </cell>
          <cell r="GL160">
            <v>199.67678232502936</v>
          </cell>
          <cell r="GM160">
            <v>202.21391932761671</v>
          </cell>
          <cell r="GN160">
            <v>201.48788012230398</v>
          </cell>
          <cell r="GO160">
            <v>198.0876965161562</v>
          </cell>
          <cell r="GP160">
            <v>198.55972200500966</v>
          </cell>
          <cell r="GQ160">
            <v>192.23338038957121</v>
          </cell>
          <cell r="GR160">
            <v>189.33022362232208</v>
          </cell>
          <cell r="GS160">
            <v>187.44212166690826</v>
          </cell>
          <cell r="GT160">
            <v>185.88203742408754</v>
          </cell>
          <cell r="GU160">
            <v>195.40055141329765</v>
          </cell>
          <cell r="GV160">
            <v>205.41409213340282</v>
          </cell>
          <cell r="GW160">
            <v>206.79516670989989</v>
          </cell>
          <cell r="GX160">
            <v>203.59099368810655</v>
          </cell>
          <cell r="GY160">
            <v>196.24059677481651</v>
          </cell>
          <cell r="GZ160">
            <v>191.49034026622772</v>
          </cell>
          <cell r="HA160">
            <v>194.03047743082047</v>
          </cell>
          <cell r="HB160">
            <v>198.38071233868598</v>
          </cell>
          <cell r="HC160">
            <v>201.41587623417377</v>
          </cell>
          <cell r="HD160">
            <v>202.1649166815281</v>
          </cell>
          <cell r="HE160">
            <v>205.33108765125274</v>
          </cell>
          <cell r="HF160">
            <v>212.60448040640352</v>
          </cell>
          <cell r="HG160">
            <v>213.41452414786815</v>
          </cell>
          <cell r="HH160">
            <v>218.37079178082945</v>
          </cell>
          <cell r="HI160">
            <v>222.94103856909274</v>
          </cell>
          <cell r="HJ160">
            <v>226.33122163522242</v>
          </cell>
          <cell r="HK160">
            <v>227.03425959849358</v>
          </cell>
          <cell r="HL160">
            <v>234.58166715013979</v>
          </cell>
          <cell r="HM160">
            <v>238.40987386906147</v>
          </cell>
          <cell r="HN160">
            <v>237.41181997525692</v>
          </cell>
          <cell r="HO160">
            <v>228.70534983551502</v>
          </cell>
          <cell r="HP160">
            <v>228.46133665907385</v>
          </cell>
          <cell r="HQ160">
            <v>228.01931279027463</v>
          </cell>
          <cell r="HR160">
            <v>222.83303273689748</v>
          </cell>
          <cell r="HS160">
            <v>214.94460677063464</v>
          </cell>
          <cell r="HT160">
            <v>218.16078044044971</v>
          </cell>
          <cell r="HU160">
            <v>219.12583255219459</v>
          </cell>
          <cell r="HV160">
            <v>222.47201324224474</v>
          </cell>
          <cell r="HW160">
            <v>225.25116331326961</v>
          </cell>
          <cell r="HX160">
            <v>221.34395232820509</v>
          </cell>
          <cell r="HY160">
            <v>221.526962210536</v>
          </cell>
          <cell r="HZ160">
            <v>217.39673918306826</v>
          </cell>
          <cell r="IA160">
            <v>226.00620408463479</v>
          </cell>
          <cell r="IB160">
            <v>224.44611984181404</v>
          </cell>
          <cell r="IC160">
            <v>214.43657933771613</v>
          </cell>
          <cell r="ID160">
            <v>208.44725592088699</v>
          </cell>
          <cell r="IE160">
            <v>203.4519861818552</v>
          </cell>
          <cell r="IF160">
            <v>203.53699077200892</v>
          </cell>
          <cell r="IG160">
            <v>236.84778951823714</v>
          </cell>
          <cell r="IH160">
            <v>233.56761239230633</v>
          </cell>
          <cell r="II160">
            <v>226.13521105086804</v>
          </cell>
          <cell r="IJ160">
            <v>223.63607610034941</v>
          </cell>
          <cell r="IK160">
            <v>219.94287667167188</v>
          </cell>
          <cell r="IL160">
            <v>229.61939919316768</v>
          </cell>
          <cell r="IM160">
            <v>233.04058393335342</v>
          </cell>
          <cell r="IN160">
            <v>229.04036792612075</v>
          </cell>
          <cell r="IO160">
            <v>228.77235345363616</v>
          </cell>
          <cell r="IP160">
            <v>231.55550374066831</v>
          </cell>
          <cell r="IQ160">
            <v>234.92368561875821</v>
          </cell>
          <cell r="IR160">
            <v>229.98341884982585</v>
          </cell>
          <cell r="IS160">
            <v>229.3163828306198</v>
          </cell>
          <cell r="IT160">
            <v>228.51233941316605</v>
          </cell>
          <cell r="IU160">
            <v>225.83219468832016</v>
          </cell>
          <cell r="IV160">
            <v>237.08980258667469</v>
          </cell>
          <cell r="IW160">
            <v>247.66237349379062</v>
          </cell>
          <cell r="IX160">
            <v>253.8697086830139</v>
          </cell>
          <cell r="IY160">
            <v>271.09563886415958</v>
          </cell>
          <cell r="IZ160">
            <v>278.26002573311331</v>
          </cell>
          <cell r="JA160">
            <v>259.78602815771103</v>
          </cell>
          <cell r="JB160">
            <v>248.17840135872362</v>
          </cell>
          <cell r="JC160">
            <v>241.20402475011349</v>
          </cell>
          <cell r="JD160">
            <v>247.02733920264245</v>
          </cell>
          <cell r="JE160">
            <v>249.59847804129126</v>
          </cell>
          <cell r="JF160">
            <v>258.34795050311089</v>
          </cell>
          <cell r="JG160">
            <v>263.02620312356947</v>
          </cell>
          <cell r="JH160">
            <v>277.20796892321107</v>
          </cell>
          <cell r="JI160">
            <v>262.12115425193315</v>
          </cell>
          <cell r="JJ160">
            <v>248.99544547820091</v>
          </cell>
          <cell r="JK160">
            <v>247.38135831928253</v>
          </cell>
          <cell r="JL160">
            <v>245.80527321243287</v>
          </cell>
          <cell r="JM160">
            <v>225.85419587635997</v>
          </cell>
          <cell r="JN160">
            <v>222.80903144085406</v>
          </cell>
          <cell r="JO160">
            <v>221.10493942177294</v>
          </cell>
          <cell r="JP160">
            <v>234.58466731214523</v>
          </cell>
          <cell r="JQ160">
            <v>244.84422131669521</v>
          </cell>
          <cell r="JR160">
            <v>251.54758329081534</v>
          </cell>
          <cell r="JS160">
            <v>251.41957637858391</v>
          </cell>
          <cell r="JT160">
            <v>252.30162400817872</v>
          </cell>
          <cell r="JU160">
            <v>236.70278168797492</v>
          </cell>
          <cell r="JV160">
            <v>222.92603775906562</v>
          </cell>
          <cell r="JW160">
            <v>223.43106502997875</v>
          </cell>
          <cell r="JX160">
            <v>222.60502042448519</v>
          </cell>
          <cell r="JY160">
            <v>223.04404413127901</v>
          </cell>
          <cell r="JZ160">
            <v>234.60766855418683</v>
          </cell>
          <cell r="KA160">
            <v>241.18202356207371</v>
          </cell>
          <cell r="KB160">
            <v>230.88946777546406</v>
          </cell>
          <cell r="KC160">
            <v>214.73359537625313</v>
          </cell>
          <cell r="KD160">
            <v>212.71448634660246</v>
          </cell>
          <cell r="KE160">
            <v>218.25978578662873</v>
          </cell>
          <cell r="KF160">
            <v>220.770921385169</v>
          </cell>
          <cell r="KG160">
            <v>221.25294741404059</v>
          </cell>
          <cell r="KH160">
            <v>233.59461385035513</v>
          </cell>
          <cell r="KI160">
            <v>239.35092468476296</v>
          </cell>
          <cell r="KJ160">
            <v>240.87300687551499</v>
          </cell>
          <cell r="KK160">
            <v>240.52098786687853</v>
          </cell>
          <cell r="KL160">
            <v>233.77562362468242</v>
          </cell>
          <cell r="KM160">
            <v>229.0583688981533</v>
          </cell>
          <cell r="KN160">
            <v>220.84692548930647</v>
          </cell>
          <cell r="KO160">
            <v>227.22626996684073</v>
          </cell>
          <cell r="KP160">
            <v>243.323139179945</v>
          </cell>
          <cell r="KQ160">
            <v>262.25016121816634</v>
          </cell>
          <cell r="KR160">
            <v>264.57128655636313</v>
          </cell>
          <cell r="KS160">
            <v>264.33127359592913</v>
          </cell>
          <cell r="KT160">
            <v>263.44622580432895</v>
          </cell>
          <cell r="KU160">
            <v>249.05044844830036</v>
          </cell>
          <cell r="KV160">
            <v>257.4619026575088</v>
          </cell>
          <cell r="KW160">
            <v>264.27727067983147</v>
          </cell>
          <cell r="KX160">
            <v>264.35927510797978</v>
          </cell>
          <cell r="KY160">
            <v>272.2607017762661</v>
          </cell>
          <cell r="KZ160">
            <v>278.61004463374616</v>
          </cell>
          <cell r="LA160">
            <v>295.32694732797142</v>
          </cell>
          <cell r="LB160">
            <v>292.67180395317081</v>
          </cell>
          <cell r="LC160">
            <v>283.90833073532576</v>
          </cell>
          <cell r="LD160">
            <v>287.5295262758732</v>
          </cell>
          <cell r="LE160">
            <v>283.80332506513599</v>
          </cell>
          <cell r="LF160">
            <v>287.63553200006487</v>
          </cell>
          <cell r="LG160">
            <v>285.6154229164124</v>
          </cell>
          <cell r="LH160">
            <v>286.46946903395656</v>
          </cell>
          <cell r="LI160">
            <v>270.03958183825011</v>
          </cell>
          <cell r="LJ160">
            <v>261.66512962710857</v>
          </cell>
          <cell r="LK160">
            <v>255.07477375519275</v>
          </cell>
          <cell r="LL160">
            <v>253.54069091641901</v>
          </cell>
          <cell r="LM160">
            <v>251.6115867469311</v>
          </cell>
          <cell r="LN160">
            <v>261.78913632333274</v>
          </cell>
          <cell r="LO160">
            <v>265.69634730839732</v>
          </cell>
          <cell r="LP160">
            <v>266.5283922379017</v>
          </cell>
          <cell r="LQ160">
            <v>259.59701795136931</v>
          </cell>
          <cell r="LR160">
            <v>265.96236167287822</v>
          </cell>
          <cell r="LS160">
            <v>259.97603841805454</v>
          </cell>
          <cell r="LT160">
            <v>247.73537743592263</v>
          </cell>
          <cell r="LU160">
            <v>231.93752436935904</v>
          </cell>
          <cell r="LV160">
            <v>230.98847312164307</v>
          </cell>
          <cell r="LW160">
            <v>229.82541031754016</v>
          </cell>
          <cell r="LX160">
            <v>239.42592873489858</v>
          </cell>
          <cell r="LY160">
            <v>240.33697793054583</v>
          </cell>
          <cell r="LZ160">
            <v>241.72505288505553</v>
          </cell>
          <cell r="MA160">
            <v>256.19883445322512</v>
          </cell>
          <cell r="MB160">
            <v>235.24870316934584</v>
          </cell>
          <cell r="MC160">
            <v>235.30470619344712</v>
          </cell>
          <cell r="MD160">
            <v>236.43776737749579</v>
          </cell>
          <cell r="ME160">
            <v>235.31170657145978</v>
          </cell>
          <cell r="MF160">
            <v>234.53566466605662</v>
          </cell>
          <cell r="MG160">
            <v>235.77373152029514</v>
          </cell>
          <cell r="MH160">
            <v>240.9360102776289</v>
          </cell>
          <cell r="MI160">
            <v>254.75175631260871</v>
          </cell>
          <cell r="MJ160">
            <v>262.77818973112107</v>
          </cell>
          <cell r="MK160">
            <v>262.51317542064191</v>
          </cell>
          <cell r="ML160">
            <v>263.07120555365088</v>
          </cell>
          <cell r="MM160">
            <v>253.30967844200134</v>
          </cell>
          <cell r="MN160">
            <v>250.94055051171779</v>
          </cell>
          <cell r="MO160">
            <v>248.38441248309613</v>
          </cell>
          <cell r="MP160">
            <v>254.03471759331225</v>
          </cell>
          <cell r="MQ160">
            <v>258.30994845104215</v>
          </cell>
          <cell r="MR160">
            <v>273.83178661310671</v>
          </cell>
          <cell r="MS160">
            <v>278.1980223850012</v>
          </cell>
          <cell r="MT160">
            <v>282.71526631116865</v>
          </cell>
          <cell r="MU160">
            <v>285.30440612184998</v>
          </cell>
          <cell r="MV160">
            <v>295.589961530447</v>
          </cell>
          <cell r="MW160">
            <v>289.65064081370832</v>
          </cell>
          <cell r="MX160">
            <v>287.51652557384966</v>
          </cell>
          <cell r="MY160">
            <v>280.95317115998267</v>
          </cell>
          <cell r="MZ160">
            <v>270.40760171091551</v>
          </cell>
          <cell r="NA160">
            <v>280.06512320637705</v>
          </cell>
          <cell r="NB160">
            <v>282.2922434684038</v>
          </cell>
          <cell r="NC160">
            <v>274.1198021656275</v>
          </cell>
          <cell r="ND160">
            <v>286.46346870994563</v>
          </cell>
          <cell r="NE160">
            <v>296.84402924871443</v>
          </cell>
          <cell r="NF160">
            <v>310.59377171957493</v>
          </cell>
          <cell r="NG160">
            <v>313.42192443668841</v>
          </cell>
          <cell r="NH160">
            <v>309.65872122788431</v>
          </cell>
          <cell r="NI160">
            <v>299.60917856371407</v>
          </cell>
          <cell r="NJ160">
            <v>293.28483705627917</v>
          </cell>
          <cell r="NK160">
            <v>297.93708827269074</v>
          </cell>
          <cell r="NL160">
            <v>298.60612439990041</v>
          </cell>
          <cell r="NM160">
            <v>295.19594025373459</v>
          </cell>
          <cell r="NN160">
            <v>299.0041458926201</v>
          </cell>
          <cell r="NO160">
            <v>307.38259831976887</v>
          </cell>
          <cell r="NP160">
            <v>316.87311079692842</v>
          </cell>
          <cell r="NQ160">
            <v>330.98687292444703</v>
          </cell>
          <cell r="NR160">
            <v>327.50568494415285</v>
          </cell>
          <cell r="NS160">
            <v>322.02338890624043</v>
          </cell>
          <cell r="NT160">
            <v>321.1723429507017</v>
          </cell>
          <cell r="NU160">
            <v>325.36556938028338</v>
          </cell>
          <cell r="NV160">
            <v>328.2037226374149</v>
          </cell>
          <cell r="NW160">
            <v>318.87521890854833</v>
          </cell>
          <cell r="NX160">
            <v>315.65004475271701</v>
          </cell>
          <cell r="NY160">
            <v>326.50363083434104</v>
          </cell>
          <cell r="NZ160">
            <v>344.51760356891157</v>
          </cell>
          <cell r="OA160">
            <v>345.66166534698004</v>
          </cell>
          <cell r="OB160">
            <v>328.1767211793661</v>
          </cell>
          <cell r="OC160">
            <v>308.3456503235102</v>
          </cell>
          <cell r="OD160">
            <v>309.33170356929304</v>
          </cell>
          <cell r="OE160">
            <v>319.21123705315591</v>
          </cell>
          <cell r="OF160">
            <v>319.64126027393343</v>
          </cell>
          <cell r="OG160">
            <v>320.94233053028586</v>
          </cell>
          <cell r="OH160">
            <v>335.92813974738124</v>
          </cell>
          <cell r="OI160">
            <v>335.44311355650427</v>
          </cell>
          <cell r="OJ160">
            <v>331.74491385781761</v>
          </cell>
          <cell r="OK160">
            <v>331.29788971900939</v>
          </cell>
          <cell r="OL160">
            <v>336.61617690062525</v>
          </cell>
          <cell r="OM160">
            <v>334.68307251513005</v>
          </cell>
          <cell r="ON160">
            <v>332.97298017203804</v>
          </cell>
          <cell r="OO160">
            <v>325.69258703887465</v>
          </cell>
          <cell r="OP160">
            <v>334.52306387484072</v>
          </cell>
          <cell r="OQ160">
            <v>363.13860908257965</v>
          </cell>
          <cell r="OR160">
            <v>361.14950167298315</v>
          </cell>
          <cell r="OS160">
            <v>393.15623000085355</v>
          </cell>
          <cell r="OT160">
            <v>396.44040734279156</v>
          </cell>
          <cell r="OU160">
            <v>382.85067351222034</v>
          </cell>
          <cell r="OV160">
            <v>391.74515380430222</v>
          </cell>
          <cell r="OW160">
            <v>386.37086359858517</v>
          </cell>
          <cell r="OX160">
            <v>420.32069685196876</v>
          </cell>
          <cell r="OY160">
            <v>433.5654120519161</v>
          </cell>
          <cell r="OZ160">
            <v>436.59657573139663</v>
          </cell>
          <cell r="PA160">
            <v>438.90570042157174</v>
          </cell>
          <cell r="PB160">
            <v>422.24980102145668</v>
          </cell>
          <cell r="PC160">
            <v>408.84207701921463</v>
          </cell>
          <cell r="PD160">
            <v>406.78196577548982</v>
          </cell>
          <cell r="PE160">
            <v>405.79691258370872</v>
          </cell>
          <cell r="PF160">
            <v>403.41978422141079</v>
          </cell>
          <cell r="PG160">
            <v>403.32577914524074</v>
          </cell>
          <cell r="PH160">
            <v>400.95765126895901</v>
          </cell>
          <cell r="PI160">
            <v>397.0124382318258</v>
          </cell>
          <cell r="PJ160">
            <v>396.27339832448962</v>
          </cell>
          <cell r="PK160">
            <v>390.396080955863</v>
          </cell>
          <cell r="PL160">
            <v>389.38002609002586</v>
          </cell>
          <cell r="PM160">
            <v>387.24591085016732</v>
          </cell>
          <cell r="PN160">
            <v>406.78296582949162</v>
          </cell>
          <cell r="PO160">
            <v>426.75804446160794</v>
          </cell>
          <cell r="PP160">
            <v>430.60925242257122</v>
          </cell>
          <cell r="PQ160">
            <v>426.47102896308894</v>
          </cell>
          <cell r="PR160">
            <v>422.38180814969536</v>
          </cell>
          <cell r="PS160">
            <v>411.561223850131</v>
          </cell>
          <cell r="PT160">
            <v>403.38678243935107</v>
          </cell>
          <cell r="PU160">
            <v>387.17690712404254</v>
          </cell>
          <cell r="PV160">
            <v>402.60374015593527</v>
          </cell>
          <cell r="PW160">
            <v>395.3193468067646</v>
          </cell>
          <cell r="PX160">
            <v>383.63771601164342</v>
          </cell>
          <cell r="PY160">
            <v>371.12404028701781</v>
          </cell>
          <cell r="PZ160">
            <v>364.33767383074758</v>
          </cell>
          <cell r="QA160">
            <v>369.87297273075581</v>
          </cell>
          <cell r="QB160">
            <v>366.29877972829343</v>
          </cell>
          <cell r="QC160">
            <v>366.15577200603485</v>
          </cell>
          <cell r="QD160">
            <v>375.96030143976213</v>
          </cell>
          <cell r="QE160">
            <v>354.23312819647788</v>
          </cell>
          <cell r="QF160">
            <v>345.81567366325856</v>
          </cell>
          <cell r="QG160">
            <v>340.83740484225751</v>
          </cell>
          <cell r="QH160">
            <v>324.40251737654211</v>
          </cell>
          <cell r="QI160">
            <v>317.27713261365892</v>
          </cell>
          <cell r="QJ160">
            <v>312.15685612440109</v>
          </cell>
          <cell r="QK160">
            <v>292.72580686926841</v>
          </cell>
          <cell r="QL160">
            <v>280.80016289770606</v>
          </cell>
          <cell r="QM160">
            <v>281.42519664883616</v>
          </cell>
          <cell r="QN160">
            <v>283.97733446145054</v>
          </cell>
          <cell r="QO160">
            <v>283.64531653285025</v>
          </cell>
          <cell r="QP160">
            <v>279.89511402606962</v>
          </cell>
          <cell r="QQ160">
            <v>282.89227586948874</v>
          </cell>
          <cell r="QR160">
            <v>292.83481275546552</v>
          </cell>
          <cell r="QS160">
            <v>290.7306991356611</v>
          </cell>
          <cell r="QT160">
            <v>303.34538031446937</v>
          </cell>
          <cell r="QU160">
            <v>328.33572976565358</v>
          </cell>
          <cell r="QV160">
            <v>310.43976340329647</v>
          </cell>
          <cell r="QW160">
            <v>307.36459734773638</v>
          </cell>
          <cell r="QX160">
            <v>292.58379920101163</v>
          </cell>
          <cell r="QY160">
            <v>285.60442232239245</v>
          </cell>
          <cell r="QZ160">
            <v>288.54258097970484</v>
          </cell>
          <cell r="RA160">
            <v>279.4750913453102</v>
          </cell>
          <cell r="RB160">
            <v>276.40892577576636</v>
          </cell>
          <cell r="RC160">
            <v>276.879951210618</v>
          </cell>
          <cell r="RD160">
            <v>270.00758011019229</v>
          </cell>
          <cell r="RE160">
            <v>267.79946087419989</v>
          </cell>
          <cell r="RF160">
            <v>266.20937501132488</v>
          </cell>
          <cell r="RG160">
            <v>256.05682678496839</v>
          </cell>
          <cell r="RH160">
            <v>255.78481209647654</v>
          </cell>
          <cell r="RI160">
            <v>253.18967196178434</v>
          </cell>
          <cell r="RJ160">
            <v>246.79132645821571</v>
          </cell>
          <cell r="RK160">
            <v>246.06828741490841</v>
          </cell>
          <cell r="RL160">
            <v>247.8453833761215</v>
          </cell>
          <cell r="RM160">
            <v>254.03371753931046</v>
          </cell>
          <cell r="RN160">
            <v>251.86960067939756</v>
          </cell>
          <cell r="RO160">
            <v>254.09472083342075</v>
          </cell>
          <cell r="RP160">
            <v>249.07844996035098</v>
          </cell>
          <cell r="RQ160">
            <v>250.75654057538509</v>
          </cell>
          <cell r="RR160">
            <v>254.66975188446045</v>
          </cell>
          <cell r="RS160">
            <v>246.48230977165699</v>
          </cell>
          <cell r="RT160">
            <v>244.62620954430102</v>
          </cell>
          <cell r="RU160">
            <v>242.76610910093783</v>
          </cell>
          <cell r="RV160">
            <v>241.57304467678071</v>
          </cell>
          <cell r="RW160">
            <v>242.87311487913132</v>
          </cell>
          <cell r="RX160">
            <v>243.51014927828314</v>
          </cell>
          <cell r="RY160">
            <v>244.00317590117456</v>
          </cell>
          <cell r="RZ160">
            <v>251.52158188676836</v>
          </cell>
          <cell r="SA160">
            <v>253.57969302248955</v>
          </cell>
          <cell r="SB160">
            <v>252.47763351249694</v>
          </cell>
          <cell r="SC160">
            <v>259.47101114714144</v>
          </cell>
          <cell r="SD160">
            <v>271.51866170692443</v>
          </cell>
          <cell r="SE160">
            <v>285.15139785957336</v>
          </cell>
          <cell r="SF160">
            <v>285.72042858660217</v>
          </cell>
          <cell r="SG160">
            <v>287.0214988429546</v>
          </cell>
          <cell r="SH160">
            <v>288.89660009634491</v>
          </cell>
          <cell r="SI160">
            <v>285.96944203305247</v>
          </cell>
          <cell r="SJ160">
            <v>280.38814064896104</v>
          </cell>
          <cell r="SK160">
            <v>274.17080491971973</v>
          </cell>
          <cell r="SL160">
            <v>274.76183683478831</v>
          </cell>
          <cell r="SM160">
            <v>275.90889877486228</v>
          </cell>
          <cell r="SN160">
            <v>277.52898625779153</v>
          </cell>
          <cell r="SO160">
            <v>272.18069745612144</v>
          </cell>
          <cell r="SP160">
            <v>269.88857368397714</v>
          </cell>
          <cell r="SQ160">
            <v>273.0877464357614</v>
          </cell>
          <cell r="SR160">
            <v>280.11012563645841</v>
          </cell>
          <cell r="SU160">
            <v>239.541</v>
          </cell>
          <cell r="TJ160" t="str">
            <v>TMT/ AUTO</v>
          </cell>
        </row>
        <row r="161">
          <cell r="A161" t="str">
            <v>XS1799938995 Corp</v>
          </cell>
          <cell r="B161" t="str">
            <v>VW 3 3/8 PERP nc-24</v>
          </cell>
          <cell r="C161" t="str">
            <v>XS1799938995</v>
          </cell>
          <cell r="D161">
            <v>345.97996483486895</v>
          </cell>
          <cell r="E161">
            <v>327.59097656232115</v>
          </cell>
          <cell r="F161">
            <v>320.83334835428002</v>
          </cell>
          <cell r="G161">
            <v>321.58830681788919</v>
          </cell>
          <cell r="H161">
            <v>325.19710826843976</v>
          </cell>
          <cell r="I161">
            <v>345.98796439474819</v>
          </cell>
          <cell r="J161">
            <v>356.66737683361771</v>
          </cell>
          <cell r="K161">
            <v>365.95586579847338</v>
          </cell>
          <cell r="L161">
            <v>370.24762967371936</v>
          </cell>
          <cell r="M161">
            <v>389.10459219920631</v>
          </cell>
          <cell r="N161">
            <v>395.45324290841819</v>
          </cell>
          <cell r="O161">
            <v>390.90749300700423</v>
          </cell>
          <cell r="P161">
            <v>380.99803820651772</v>
          </cell>
          <cell r="Q161">
            <v>363.0720244619846</v>
          </cell>
          <cell r="R161">
            <v>358.70626465785506</v>
          </cell>
          <cell r="S161">
            <v>351.25067485034464</v>
          </cell>
          <cell r="T161">
            <v>345.98396461480854</v>
          </cell>
          <cell r="U161">
            <v>345.80697435247902</v>
          </cell>
          <cell r="V161">
            <v>346.3519443692565</v>
          </cell>
          <cell r="W161">
            <v>344.17706402707103</v>
          </cell>
          <cell r="X161">
            <v>372.58050132352116</v>
          </cell>
          <cell r="Y161">
            <v>383.65589197641611</v>
          </cell>
          <cell r="Z161">
            <v>390.24352953702208</v>
          </cell>
          <cell r="AA161">
            <v>389.5515676074624</v>
          </cell>
          <cell r="AB161">
            <v>393.09937241393328</v>
          </cell>
          <cell r="AC161">
            <v>393.37735711973903</v>
          </cell>
          <cell r="AD161">
            <v>396.77217034351821</v>
          </cell>
          <cell r="AE161">
            <v>390.20353173762561</v>
          </cell>
          <cell r="AF161">
            <v>387.86066063797472</v>
          </cell>
          <cell r="AG161">
            <v>384.41485021996493</v>
          </cell>
          <cell r="AH161">
            <v>384.6318382816911</v>
          </cell>
          <cell r="AI161">
            <v>391.20147683256863</v>
          </cell>
          <cell r="AJ161">
            <v>389.31958037096263</v>
          </cell>
          <cell r="AK161">
            <v>387.48568126863239</v>
          </cell>
          <cell r="AL161">
            <v>393.596345071435</v>
          </cell>
          <cell r="AM161">
            <v>397.0591545541883</v>
          </cell>
          <cell r="AN161">
            <v>400.67995534455775</v>
          </cell>
          <cell r="AO161">
            <v>400.20498147672413</v>
          </cell>
          <cell r="AP161">
            <v>393.99132334047556</v>
          </cell>
          <cell r="AQ161">
            <v>389.62256370139124</v>
          </cell>
          <cell r="AR161">
            <v>397.24714421135189</v>
          </cell>
          <cell r="AS161">
            <v>386.17175355845689</v>
          </cell>
          <cell r="AT161">
            <v>383.96087519681458</v>
          </cell>
          <cell r="AU161">
            <v>365.74387746167184</v>
          </cell>
          <cell r="AV161">
            <v>350.294727444768</v>
          </cell>
          <cell r="AW161">
            <v>368.31873579782246</v>
          </cell>
          <cell r="AX161">
            <v>364.14296554082631</v>
          </cell>
          <cell r="AY161">
            <v>375.03536626148224</v>
          </cell>
          <cell r="AZ161">
            <v>342.21317207670216</v>
          </cell>
          <cell r="BA161">
            <v>311.88384073930979</v>
          </cell>
          <cell r="BB161">
            <v>282.28846902084348</v>
          </cell>
          <cell r="BC161">
            <v>299.87150163555145</v>
          </cell>
          <cell r="BD161">
            <v>358.19629271554948</v>
          </cell>
          <cell r="BE161">
            <v>375.90031867343185</v>
          </cell>
          <cell r="BF161">
            <v>403.22581527614591</v>
          </cell>
          <cell r="BG161">
            <v>412.8682847656608</v>
          </cell>
          <cell r="BH161">
            <v>408.16754339158535</v>
          </cell>
          <cell r="BI161">
            <v>395.12926073330641</v>
          </cell>
          <cell r="BJ161">
            <v>391.94843573629856</v>
          </cell>
          <cell r="BK161">
            <v>408.18754229128359</v>
          </cell>
          <cell r="BL161">
            <v>430.91329196339848</v>
          </cell>
          <cell r="BM161">
            <v>429.12439038538935</v>
          </cell>
          <cell r="BN161">
            <v>426.15255389022826</v>
          </cell>
          <cell r="BO161">
            <v>431.64925147229434</v>
          </cell>
          <cell r="BP161">
            <v>441.00773658609387</v>
          </cell>
          <cell r="BQ161">
            <v>468.99519676882028</v>
          </cell>
          <cell r="BR161">
            <v>483.5463961892724</v>
          </cell>
          <cell r="BS161">
            <v>483.34840708225965</v>
          </cell>
          <cell r="BT161">
            <v>465.94636450982091</v>
          </cell>
          <cell r="BU161">
            <v>464.33845297408101</v>
          </cell>
          <cell r="BV161">
            <v>466.75432005763054</v>
          </cell>
          <cell r="BW161">
            <v>476.41078877693417</v>
          </cell>
          <cell r="BX161">
            <v>479.78660304599998</v>
          </cell>
          <cell r="BY161">
            <v>481.08653152638675</v>
          </cell>
          <cell r="BZ161">
            <v>490.71300189614294</v>
          </cell>
          <cell r="CA161">
            <v>494.42779751509426</v>
          </cell>
          <cell r="CB161">
            <v>450.79519809842111</v>
          </cell>
          <cell r="CC161">
            <v>437.86890927845235</v>
          </cell>
          <cell r="CD161">
            <v>418.55697178483007</v>
          </cell>
          <cell r="CE161">
            <v>403.79978369748591</v>
          </cell>
          <cell r="CF161">
            <v>427.55647664904592</v>
          </cell>
          <cell r="CG161">
            <v>439.09984155488019</v>
          </cell>
          <cell r="CH161">
            <v>504.57023949706553</v>
          </cell>
          <cell r="CI161">
            <v>515.25165182590479</v>
          </cell>
          <cell r="CJ161">
            <v>498.44057673954967</v>
          </cell>
          <cell r="CK161">
            <v>476.81976627576353</v>
          </cell>
          <cell r="CL161">
            <v>458.09679637825491</v>
          </cell>
          <cell r="CM161">
            <v>421.83879122531414</v>
          </cell>
          <cell r="CN161">
            <v>393.23736482185126</v>
          </cell>
          <cell r="CO161">
            <v>462.57654991066454</v>
          </cell>
          <cell r="CP161">
            <v>547.12489822000259</v>
          </cell>
          <cell r="CQ161">
            <v>575.72532467848055</v>
          </cell>
          <cell r="CR161">
            <v>645.00351312321425</v>
          </cell>
          <cell r="CS161">
            <v>645.30649645364281</v>
          </cell>
          <cell r="CT161">
            <v>626.7555170935392</v>
          </cell>
          <cell r="CU161">
            <v>600.92393829828495</v>
          </cell>
          <cell r="CV161">
            <v>589.73255402714017</v>
          </cell>
          <cell r="CW161">
            <v>578.58116755539186</v>
          </cell>
          <cell r="CX161">
            <v>528.16294147109988</v>
          </cell>
          <cell r="CY161">
            <v>472.71699200266602</v>
          </cell>
          <cell r="CZ161">
            <v>461.35461713910104</v>
          </cell>
          <cell r="DA161">
            <v>612.48030248892303</v>
          </cell>
          <cell r="DB161">
            <v>660.16367903947832</v>
          </cell>
          <cell r="DC161">
            <v>639.73480299770836</v>
          </cell>
          <cell r="DD161">
            <v>751.52365258604289</v>
          </cell>
          <cell r="DE161">
            <v>768.66770935237412</v>
          </cell>
          <cell r="DF161">
            <v>653.34605413234226</v>
          </cell>
          <cell r="DG161">
            <v>549.29977856218818</v>
          </cell>
          <cell r="DH161">
            <v>454.70798282438517</v>
          </cell>
          <cell r="DI161">
            <v>447.99635208564996</v>
          </cell>
          <cell r="DJ161">
            <v>359.52221976554392</v>
          </cell>
          <cell r="DK161">
            <v>347.97085529983042</v>
          </cell>
          <cell r="DL161">
            <v>365.80487410575148</v>
          </cell>
          <cell r="DM161">
            <v>303.9862752484679</v>
          </cell>
          <cell r="DN161">
            <v>266.28434953731295</v>
          </cell>
          <cell r="DO161">
            <v>250.65320953315498</v>
          </cell>
          <cell r="DP161">
            <v>259.88170179891586</v>
          </cell>
          <cell r="DQ161">
            <v>294.62579024469852</v>
          </cell>
          <cell r="DR161">
            <v>296.68967669355874</v>
          </cell>
          <cell r="DS161">
            <v>266.85531812369823</v>
          </cell>
          <cell r="DT161">
            <v>241.58470846498014</v>
          </cell>
          <cell r="DU161">
            <v>234.62309148001671</v>
          </cell>
          <cell r="DV161">
            <v>226.22755338668824</v>
          </cell>
          <cell r="DW161">
            <v>200.59596358841657</v>
          </cell>
          <cell r="DX161">
            <v>201.51691291952133</v>
          </cell>
          <cell r="DY161">
            <v>203.55980052369833</v>
          </cell>
          <cell r="DZ161">
            <v>204.50274864447118</v>
          </cell>
          <cell r="EA161">
            <v>202.87783804398777</v>
          </cell>
          <cell r="EB161">
            <v>203.00183122211695</v>
          </cell>
          <cell r="EC161">
            <v>202.7038476166129</v>
          </cell>
          <cell r="ED161">
            <v>200.50396864980459</v>
          </cell>
          <cell r="EE161">
            <v>202.64485086250306</v>
          </cell>
          <cell r="EF161">
            <v>202.17787655454873</v>
          </cell>
          <cell r="EG161">
            <v>197.8781131194234</v>
          </cell>
          <cell r="EH161">
            <v>193.63134676849842</v>
          </cell>
          <cell r="EI161">
            <v>199.76300941598416</v>
          </cell>
          <cell r="EJ161">
            <v>208.36853595614434</v>
          </cell>
          <cell r="EK161">
            <v>217.55003080761435</v>
          </cell>
          <cell r="EL161">
            <v>216.01711514574288</v>
          </cell>
          <cell r="EM161">
            <v>212.48730934900044</v>
          </cell>
          <cell r="EN161">
            <v>206.15865753948688</v>
          </cell>
          <cell r="EO161">
            <v>208.65352027684449</v>
          </cell>
          <cell r="EP161">
            <v>212.52730714839694</v>
          </cell>
          <cell r="EQ161">
            <v>198.69506817209719</v>
          </cell>
          <cell r="ER161">
            <v>193.5743499043584</v>
          </cell>
          <cell r="ES161">
            <v>187.94565958428382</v>
          </cell>
          <cell r="ET161">
            <v>186.90571679997444</v>
          </cell>
          <cell r="EU161">
            <v>185.68678386336566</v>
          </cell>
          <cell r="EV161">
            <v>188.32063895362614</v>
          </cell>
          <cell r="EW161">
            <v>196.28620070344209</v>
          </cell>
          <cell r="EX161">
            <v>201.84689476454258</v>
          </cell>
          <cell r="EY161">
            <v>199.88300281417369</v>
          </cell>
          <cell r="EZ161">
            <v>199.65901513755321</v>
          </cell>
          <cell r="FA161">
            <v>201.45991605538131</v>
          </cell>
          <cell r="FB161">
            <v>204.83673026943208</v>
          </cell>
          <cell r="FC161">
            <v>214.29420993673801</v>
          </cell>
          <cell r="FD161">
            <v>210.36642603600023</v>
          </cell>
          <cell r="FE161">
            <v>204.68073885178566</v>
          </cell>
          <cell r="FF161">
            <v>198.62907180309296</v>
          </cell>
          <cell r="FG161">
            <v>191.71445223242043</v>
          </cell>
          <cell r="FH161">
            <v>189.25158773458003</v>
          </cell>
          <cell r="FI161">
            <v>187.95265919917821</v>
          </cell>
          <cell r="FJ161">
            <v>190.83850042563677</v>
          </cell>
          <cell r="FK161">
            <v>191.67545437800885</v>
          </cell>
          <cell r="FL161">
            <v>192.48340992581845</v>
          </cell>
          <cell r="FM161">
            <v>192.61540266382696</v>
          </cell>
          <cell r="FN161">
            <v>193.53335215997697</v>
          </cell>
          <cell r="FO161">
            <v>195.0902665014863</v>
          </cell>
          <cell r="FP161">
            <v>197.18115146493912</v>
          </cell>
          <cell r="FQ161">
            <v>196.47319041562082</v>
          </cell>
          <cell r="FR161">
            <v>198.41708346629142</v>
          </cell>
          <cell r="FS161">
            <v>200.51296815466881</v>
          </cell>
          <cell r="FT161">
            <v>200.59296375346185</v>
          </cell>
          <cell r="FU161">
            <v>196.80417220562697</v>
          </cell>
          <cell r="FV161">
            <v>196.138208845675</v>
          </cell>
          <cell r="FW161">
            <v>206.13365891486407</v>
          </cell>
          <cell r="FX161">
            <v>215.69213302564623</v>
          </cell>
          <cell r="FY161">
            <v>227.69747251451017</v>
          </cell>
          <cell r="FZ161">
            <v>229.08839598852396</v>
          </cell>
          <cell r="GA161">
            <v>221.66280453056098</v>
          </cell>
          <cell r="GB161">
            <v>225.54559090697765</v>
          </cell>
          <cell r="GC161">
            <v>224.71263673454521</v>
          </cell>
          <cell r="GD161">
            <v>222.28877009111642</v>
          </cell>
          <cell r="GE161">
            <v>220.7568543742299</v>
          </cell>
          <cell r="GF161">
            <v>225.98656664532422</v>
          </cell>
          <cell r="GG161">
            <v>239.24683709025382</v>
          </cell>
          <cell r="GH161">
            <v>243.1146242918968</v>
          </cell>
          <cell r="GI161">
            <v>243.56459953510762</v>
          </cell>
          <cell r="GJ161">
            <v>236.63698067963125</v>
          </cell>
          <cell r="GK161">
            <v>234.95407327002289</v>
          </cell>
          <cell r="GL161">
            <v>235.3130535196066</v>
          </cell>
          <cell r="GM161">
            <v>238.11989909225704</v>
          </cell>
          <cell r="GN161">
            <v>238.07390162295101</v>
          </cell>
          <cell r="GO161">
            <v>235.23905759072304</v>
          </cell>
          <cell r="GP161">
            <v>235.29605445486308</v>
          </cell>
          <cell r="GQ161">
            <v>230.82830026227236</v>
          </cell>
          <cell r="GR161">
            <v>226.66552929008006</v>
          </cell>
          <cell r="GS161">
            <v>225.54259107202293</v>
          </cell>
          <cell r="GT161">
            <v>223.36871067482232</v>
          </cell>
          <cell r="GU161">
            <v>236.64398029452565</v>
          </cell>
          <cell r="GV161">
            <v>250.08024105679988</v>
          </cell>
          <cell r="GW161">
            <v>251.69415226244925</v>
          </cell>
          <cell r="GX161">
            <v>247.79336687630413</v>
          </cell>
          <cell r="GY161">
            <v>233.77813796776533</v>
          </cell>
          <cell r="GZ161">
            <v>225.34060218507054</v>
          </cell>
          <cell r="HA161">
            <v>227.08850601869821</v>
          </cell>
          <cell r="HB161">
            <v>231.95623820525407</v>
          </cell>
          <cell r="HC161">
            <v>234.38610451859236</v>
          </cell>
          <cell r="HD161">
            <v>233.91013070577384</v>
          </cell>
          <cell r="HE161">
            <v>235.8740226561427</v>
          </cell>
          <cell r="HF161">
            <v>242.67364855355027</v>
          </cell>
          <cell r="HG161">
            <v>244.24056234490871</v>
          </cell>
          <cell r="HH161">
            <v>250.35322603768108</v>
          </cell>
          <cell r="HI161">
            <v>256.7758726757765</v>
          </cell>
          <cell r="HJ161">
            <v>262.53355589890481</v>
          </cell>
          <cell r="HK161">
            <v>265.10041467517613</v>
          </cell>
          <cell r="HL161">
            <v>272.23002241760491</v>
          </cell>
          <cell r="HM161">
            <v>278.08270041429995</v>
          </cell>
          <cell r="HN161">
            <v>279.12264319860935</v>
          </cell>
          <cell r="HO161">
            <v>271.21307836794853</v>
          </cell>
          <cell r="HP161">
            <v>270.4911180888414</v>
          </cell>
          <cell r="HQ161">
            <v>271.94303820693494</v>
          </cell>
          <cell r="HR161">
            <v>265.95736752724645</v>
          </cell>
          <cell r="HS161">
            <v>257.65182448256013</v>
          </cell>
          <cell r="HT161">
            <v>262.06158186602596</v>
          </cell>
          <cell r="HU161">
            <v>264.60544190764426</v>
          </cell>
          <cell r="HV161">
            <v>267.54428021830324</v>
          </cell>
          <cell r="HW161">
            <v>270.71510576546194</v>
          </cell>
          <cell r="HX161">
            <v>270.67310807609556</v>
          </cell>
          <cell r="HY161">
            <v>270.72110543537138</v>
          </cell>
          <cell r="HZ161">
            <v>267.47728390431405</v>
          </cell>
          <cell r="IA161">
            <v>276.42379168432956</v>
          </cell>
          <cell r="IB161">
            <v>272.02603364068267</v>
          </cell>
          <cell r="IC161">
            <v>259.41872727090117</v>
          </cell>
          <cell r="ID161">
            <v>250.54221563982964</v>
          </cell>
          <cell r="IE161">
            <v>244.776532856822</v>
          </cell>
          <cell r="IF161">
            <v>245.63148581892253</v>
          </cell>
          <cell r="IG161">
            <v>280.17658521270755</v>
          </cell>
          <cell r="IH161">
            <v>276.76077314424515</v>
          </cell>
          <cell r="II161">
            <v>270.48111863899231</v>
          </cell>
          <cell r="IJ161">
            <v>268.64521964669228</v>
          </cell>
          <cell r="IK161">
            <v>266.09136015522478</v>
          </cell>
          <cell r="IL161">
            <v>274.66288856589796</v>
          </cell>
          <cell r="IM161">
            <v>277.6987215400934</v>
          </cell>
          <cell r="IN161">
            <v>273.68794220560784</v>
          </cell>
          <cell r="IO161">
            <v>273.5799481472373</v>
          </cell>
          <cell r="IP161">
            <v>279.76560782390834</v>
          </cell>
          <cell r="IQ161">
            <v>283.15442137777808</v>
          </cell>
          <cell r="IR161">
            <v>277.01375922542809</v>
          </cell>
          <cell r="IS161">
            <v>273.7739374743104</v>
          </cell>
          <cell r="IT161">
            <v>274.02892344546314</v>
          </cell>
          <cell r="IU161">
            <v>270.48311852896211</v>
          </cell>
          <cell r="IV161">
            <v>277.57272847199442</v>
          </cell>
          <cell r="IW161">
            <v>289.67806245934963</v>
          </cell>
          <cell r="IX161">
            <v>293.81983458685875</v>
          </cell>
          <cell r="IY161">
            <v>307.73406905192132</v>
          </cell>
          <cell r="IZ161">
            <v>311.03888722705841</v>
          </cell>
          <cell r="JA161">
            <v>293.54684960597751</v>
          </cell>
          <cell r="JB161">
            <v>285.20430859684944</v>
          </cell>
          <cell r="JC161">
            <v>275.63483509123324</v>
          </cell>
          <cell r="JD161">
            <v>279.5206213026047</v>
          </cell>
          <cell r="JE161">
            <v>280.73255462431905</v>
          </cell>
          <cell r="JF161">
            <v>288.06415125370023</v>
          </cell>
          <cell r="JG161">
            <v>291.22097757107019</v>
          </cell>
          <cell r="JH161">
            <v>304.93722292912008</v>
          </cell>
          <cell r="JI161">
            <v>293.33486126917603</v>
          </cell>
          <cell r="JJ161">
            <v>278.1786951328516</v>
          </cell>
          <cell r="JK161">
            <v>276.28979905635117</v>
          </cell>
          <cell r="JL161">
            <v>274.86487745285035</v>
          </cell>
          <cell r="JM161">
            <v>260.30267863756421</v>
          </cell>
          <cell r="JN161">
            <v>257.96280737286804</v>
          </cell>
          <cell r="JO161">
            <v>254.91597500383855</v>
          </cell>
          <cell r="JP161">
            <v>274.04092278528213</v>
          </cell>
          <cell r="JQ161">
            <v>282.29946841567755</v>
          </cell>
          <cell r="JR161">
            <v>286.82821925234794</v>
          </cell>
          <cell r="JS161">
            <v>287.78416665792469</v>
          </cell>
          <cell r="JT161">
            <v>288.25314085584881</v>
          </cell>
          <cell r="JU161">
            <v>276.21780301743746</v>
          </cell>
          <cell r="JV161">
            <v>265.03841808611156</v>
          </cell>
          <cell r="JW161">
            <v>265.52339140379428</v>
          </cell>
          <cell r="JX161">
            <v>264.85642809885741</v>
          </cell>
          <cell r="JY161">
            <v>265.98236615186931</v>
          </cell>
          <cell r="JZ161">
            <v>277.58972753673794</v>
          </cell>
          <cell r="KA161">
            <v>285.29930337041617</v>
          </cell>
          <cell r="KB161">
            <v>276.50578717309236</v>
          </cell>
          <cell r="KC161">
            <v>262.55055496364832</v>
          </cell>
          <cell r="KD161">
            <v>260.95664265769722</v>
          </cell>
          <cell r="KE161">
            <v>271.45306516432765</v>
          </cell>
          <cell r="KF161">
            <v>275.90981996208433</v>
          </cell>
          <cell r="KG161">
            <v>276.61078139650817</v>
          </cell>
          <cell r="KH161">
            <v>290.83399886190892</v>
          </cell>
          <cell r="KI161">
            <v>296.38969319808484</v>
          </cell>
          <cell r="KJ161">
            <v>299.63551461911203</v>
          </cell>
          <cell r="KK161">
            <v>297.94560759460927</v>
          </cell>
          <cell r="KL161">
            <v>291.45496469753982</v>
          </cell>
          <cell r="KM161">
            <v>285.33530138987305</v>
          </cell>
          <cell r="KN161">
            <v>280.80355071824789</v>
          </cell>
          <cell r="KO161">
            <v>287.30219317519663</v>
          </cell>
          <cell r="KP161">
            <v>309.48297283053398</v>
          </cell>
          <cell r="KQ161">
            <v>333.98962452077865</v>
          </cell>
          <cell r="KR161">
            <v>337.12545199346545</v>
          </cell>
          <cell r="KS161">
            <v>337.90640902668241</v>
          </cell>
          <cell r="KT161">
            <v>341.19722797203065</v>
          </cell>
          <cell r="KU161">
            <v>324.97612042677406</v>
          </cell>
          <cell r="KV161">
            <v>338.46537827324863</v>
          </cell>
          <cell r="KW161">
            <v>345.41099613845347</v>
          </cell>
          <cell r="KX161">
            <v>344.16506468725208</v>
          </cell>
          <cell r="KY161">
            <v>349.94774653500315</v>
          </cell>
          <cell r="KZ161">
            <v>360.50216585075856</v>
          </cell>
          <cell r="LA161">
            <v>375.30435146242377</v>
          </cell>
          <cell r="LB161">
            <v>371.26857350331545</v>
          </cell>
          <cell r="LC161">
            <v>364.70493462234737</v>
          </cell>
          <cell r="LD161">
            <v>368.08674856132274</v>
          </cell>
          <cell r="LE161">
            <v>362.39006198227406</v>
          </cell>
          <cell r="LF161">
            <v>367.79676451569799</v>
          </cell>
          <cell r="LG161">
            <v>367.22779581928251</v>
          </cell>
          <cell r="LH161">
            <v>368.26173893368241</v>
          </cell>
          <cell r="LI161">
            <v>347.63587372988462</v>
          </cell>
          <cell r="LJ161">
            <v>337.30044236582518</v>
          </cell>
          <cell r="LK161">
            <v>329.90084947746988</v>
          </cell>
          <cell r="LL161">
            <v>328.76791180956366</v>
          </cell>
          <cell r="LM161">
            <v>326.58103212755918</v>
          </cell>
          <cell r="LN161">
            <v>342.99912883484359</v>
          </cell>
          <cell r="LO161">
            <v>346.8319179620147</v>
          </cell>
          <cell r="LP161">
            <v>348.48182718712087</v>
          </cell>
          <cell r="LQ161">
            <v>340.86924601697922</v>
          </cell>
          <cell r="LR161">
            <v>351.13968095701932</v>
          </cell>
          <cell r="LS161">
            <v>345.80397451752424</v>
          </cell>
          <cell r="LT161">
            <v>336.22250167208909</v>
          </cell>
          <cell r="LU161">
            <v>317.07255526602268</v>
          </cell>
          <cell r="LV161">
            <v>316.20360307413341</v>
          </cell>
          <cell r="LW161">
            <v>316.44158998054269</v>
          </cell>
          <cell r="LX161">
            <v>330.66580739092831</v>
          </cell>
          <cell r="LY161">
            <v>331.47276299375295</v>
          </cell>
          <cell r="LZ161">
            <v>334.22861137217285</v>
          </cell>
          <cell r="MA161">
            <v>327.91695862740278</v>
          </cell>
          <cell r="MB161">
            <v>323.22521675819161</v>
          </cell>
          <cell r="MC161">
            <v>323.94617709231375</v>
          </cell>
          <cell r="MD161">
            <v>324.39815222549436</v>
          </cell>
          <cell r="ME161">
            <v>321.8072947695851</v>
          </cell>
          <cell r="MF161">
            <v>319.0964439154863</v>
          </cell>
          <cell r="MG161">
            <v>320.92334340292211</v>
          </cell>
          <cell r="MH161">
            <v>326.34204527616504</v>
          </cell>
          <cell r="MI161">
            <v>339.61631495088341</v>
          </cell>
          <cell r="MJ161">
            <v>349.40177657324074</v>
          </cell>
          <cell r="MK161">
            <v>349.06379516834022</v>
          </cell>
          <cell r="ML161">
            <v>351.83364277654886</v>
          </cell>
          <cell r="MM161">
            <v>343.48010237258677</v>
          </cell>
          <cell r="MN161">
            <v>343.23011612635855</v>
          </cell>
          <cell r="MO161">
            <v>338.85435687237975</v>
          </cell>
          <cell r="MP161">
            <v>344.58504158091546</v>
          </cell>
          <cell r="MQ161">
            <v>344.30805682009458</v>
          </cell>
          <cell r="MR161">
            <v>359.74520749717948</v>
          </cell>
          <cell r="MS161">
            <v>364.19196284508706</v>
          </cell>
          <cell r="MT161">
            <v>370.39262169653176</v>
          </cell>
          <cell r="MU161">
            <v>368.8637058146</v>
          </cell>
          <cell r="MV161">
            <v>382.15697444403173</v>
          </cell>
          <cell r="MW161">
            <v>375.47334216487411</v>
          </cell>
          <cell r="MX161">
            <v>373.75743657076362</v>
          </cell>
          <cell r="MY161">
            <v>368.08974839627746</v>
          </cell>
          <cell r="MZ161">
            <v>356.15140522140263</v>
          </cell>
          <cell r="NA161">
            <v>361.59810555422308</v>
          </cell>
          <cell r="NB161">
            <v>363.7709860064387</v>
          </cell>
          <cell r="NC161">
            <v>352.98457945418357</v>
          </cell>
          <cell r="ND161">
            <v>363.4500036662817</v>
          </cell>
          <cell r="NE161">
            <v>374.79037974017854</v>
          </cell>
          <cell r="NF161">
            <v>387.09970250445605</v>
          </cell>
          <cell r="NG161">
            <v>390.48051649844649</v>
          </cell>
          <cell r="NH161">
            <v>384.22586061781647</v>
          </cell>
          <cell r="NI161">
            <v>373.29746187770365</v>
          </cell>
          <cell r="NJ161">
            <v>365.37389781725409</v>
          </cell>
          <cell r="NK161">
            <v>367.0268068773151</v>
          </cell>
          <cell r="NL161">
            <v>367.73776776158809</v>
          </cell>
          <cell r="NM161">
            <v>363.77398584139343</v>
          </cell>
          <cell r="NN161">
            <v>369.18668804472685</v>
          </cell>
          <cell r="NO161">
            <v>382.78593983954192</v>
          </cell>
          <cell r="NP161">
            <v>394.64828719556334</v>
          </cell>
          <cell r="NQ161">
            <v>408.70851362842319</v>
          </cell>
          <cell r="NR161">
            <v>404.43374881792073</v>
          </cell>
          <cell r="NS161">
            <v>398.13309546798467</v>
          </cell>
          <cell r="NT161">
            <v>394.37230237972739</v>
          </cell>
          <cell r="NU161">
            <v>397.3741372244358</v>
          </cell>
          <cell r="NV161">
            <v>398.4610774230361</v>
          </cell>
          <cell r="NW161">
            <v>390.47051704859734</v>
          </cell>
          <cell r="NX161">
            <v>387.29769161146879</v>
          </cell>
          <cell r="NY161">
            <v>395.70322915464641</v>
          </cell>
          <cell r="NZ161">
            <v>415.95611487907172</v>
          </cell>
          <cell r="OA161">
            <v>418.55797172981505</v>
          </cell>
          <cell r="OB161">
            <v>401.33791914463046</v>
          </cell>
          <cell r="OC161">
            <v>380.67405603140594</v>
          </cell>
          <cell r="OD161">
            <v>381.96698489689828</v>
          </cell>
          <cell r="OE161">
            <v>391.9764341958761</v>
          </cell>
          <cell r="OF161">
            <v>390.45151809388398</v>
          </cell>
          <cell r="OG161">
            <v>392.03743083995585</v>
          </cell>
          <cell r="OH161">
            <v>407.95655499976874</v>
          </cell>
          <cell r="OI161">
            <v>408.53552314603326</v>
          </cell>
          <cell r="OJ161">
            <v>404.0997671929598</v>
          </cell>
          <cell r="OK161">
            <v>402.65684657973048</v>
          </cell>
          <cell r="OL161">
            <v>407.7995636371374</v>
          </cell>
          <cell r="OM161">
            <v>405.11771118760106</v>
          </cell>
          <cell r="ON161">
            <v>402.56385169613361</v>
          </cell>
          <cell r="OO161">
            <v>395.60323465615511</v>
          </cell>
          <cell r="OP161">
            <v>402.65084690982104</v>
          </cell>
          <cell r="OQ161">
            <v>422.87773406463862</v>
          </cell>
          <cell r="OR161">
            <v>414.14721440136435</v>
          </cell>
          <cell r="OS161">
            <v>431.97323364740612</v>
          </cell>
          <cell r="OT161">
            <v>432.24021895837785</v>
          </cell>
          <cell r="OU161">
            <v>419.48692062079908</v>
          </cell>
          <cell r="OV161">
            <v>429.11539088052513</v>
          </cell>
          <cell r="OW161">
            <v>422.25276844906807</v>
          </cell>
          <cell r="OX161">
            <v>453.01807579988241</v>
          </cell>
          <cell r="OY161">
            <v>467.0613031679988</v>
          </cell>
          <cell r="OZ161">
            <v>471.77304393690821</v>
          </cell>
          <cell r="PA161">
            <v>473.46095107144117</v>
          </cell>
          <cell r="PB161">
            <v>454.93297044599058</v>
          </cell>
          <cell r="PC161">
            <v>441.09073201984165</v>
          </cell>
          <cell r="PD161">
            <v>438.52987291347978</v>
          </cell>
          <cell r="PE161">
            <v>437.29094107717276</v>
          </cell>
          <cell r="PF161">
            <v>433.6931390214562</v>
          </cell>
          <cell r="PG161">
            <v>433.17616746425625</v>
          </cell>
          <cell r="PH161">
            <v>432.62019805264475</v>
          </cell>
          <cell r="PI161">
            <v>426.13655477046967</v>
          </cell>
          <cell r="PJ161">
            <v>424.99061781775953</v>
          </cell>
          <cell r="PK161">
            <v>421.02983573251964</v>
          </cell>
          <cell r="PL161">
            <v>422.08477769160271</v>
          </cell>
          <cell r="PM161">
            <v>421.63780228334667</v>
          </cell>
          <cell r="PN161">
            <v>440.04678945559266</v>
          </cell>
          <cell r="PO161">
            <v>465.55838585567477</v>
          </cell>
          <cell r="PP161">
            <v>470.91709102982281</v>
          </cell>
          <cell r="PQ161">
            <v>467.74226570272441</v>
          </cell>
          <cell r="PR161">
            <v>470.25312755984066</v>
          </cell>
          <cell r="PS161">
            <v>463.05752344840766</v>
          </cell>
          <cell r="PT161">
            <v>451.53015766233204</v>
          </cell>
          <cell r="PU161">
            <v>436.75497056525944</v>
          </cell>
          <cell r="PV161">
            <v>450.23522890686991</v>
          </cell>
          <cell r="PW161">
            <v>444.1245651040673</v>
          </cell>
          <cell r="PX161">
            <v>435.33504868668314</v>
          </cell>
          <cell r="PY161">
            <v>429.22238499391079</v>
          </cell>
          <cell r="PZ161">
            <v>422.59674952387809</v>
          </cell>
          <cell r="QA161">
            <v>427.72146757155656</v>
          </cell>
          <cell r="QB161">
            <v>425.6435818929076</v>
          </cell>
          <cell r="QC161">
            <v>425.07861297643183</v>
          </cell>
          <cell r="QD161">
            <v>434.71708268600702</v>
          </cell>
          <cell r="QE161">
            <v>408.95350014972689</v>
          </cell>
          <cell r="QF161">
            <v>404.06676900845764</v>
          </cell>
          <cell r="QG161">
            <v>400.85294582694769</v>
          </cell>
          <cell r="QH161">
            <v>389.94454598653317</v>
          </cell>
          <cell r="QI161">
            <v>382.23097037291529</v>
          </cell>
          <cell r="QJ161">
            <v>372.95248085790871</v>
          </cell>
          <cell r="QK161">
            <v>342.97413021022084</v>
          </cell>
          <cell r="QL161">
            <v>328.83590806853772</v>
          </cell>
          <cell r="QM161">
            <v>331.27877366667991</v>
          </cell>
          <cell r="QN161">
            <v>336.2614995265007</v>
          </cell>
          <cell r="QO161">
            <v>332.40571166467663</v>
          </cell>
          <cell r="QP161">
            <v>330.72980386996267</v>
          </cell>
          <cell r="QQ161">
            <v>333.46065362375975</v>
          </cell>
          <cell r="QR161">
            <v>348.30483692479135</v>
          </cell>
          <cell r="QS161">
            <v>349.32178097444773</v>
          </cell>
          <cell r="QT161">
            <v>362.78304036134483</v>
          </cell>
          <cell r="QU161">
            <v>389.09259285938737</v>
          </cell>
          <cell r="QV161">
            <v>377.39523642587659</v>
          </cell>
          <cell r="QW161">
            <v>372.6924951618314</v>
          </cell>
          <cell r="QX161">
            <v>358.86725580042599</v>
          </cell>
          <cell r="QY161">
            <v>352.38461246323584</v>
          </cell>
          <cell r="QZ161">
            <v>357.54532853037119</v>
          </cell>
          <cell r="RA161">
            <v>347.6878708691001</v>
          </cell>
          <cell r="RB161">
            <v>344.889024856329</v>
          </cell>
          <cell r="RC161">
            <v>348.58582146555187</v>
          </cell>
          <cell r="RD161">
            <v>342.75514225852487</v>
          </cell>
          <cell r="RE161">
            <v>339.50232122260331</v>
          </cell>
          <cell r="RF161">
            <v>338.02640242487195</v>
          </cell>
          <cell r="RG161">
            <v>322.09527892524005</v>
          </cell>
          <cell r="RH161">
            <v>321.53530973368885</v>
          </cell>
          <cell r="RI161">
            <v>319.30043269240855</v>
          </cell>
          <cell r="RJ161">
            <v>313.40175722640748</v>
          </cell>
          <cell r="RK161">
            <v>311.6618529526591</v>
          </cell>
          <cell r="RL161">
            <v>313.34776019722221</v>
          </cell>
          <cell r="RM161">
            <v>317.76551714056734</v>
          </cell>
          <cell r="RN161">
            <v>314.93667277824881</v>
          </cell>
          <cell r="RO161">
            <v>316.22260202884672</v>
          </cell>
          <cell r="RP161">
            <v>308.6990159623623</v>
          </cell>
          <cell r="RQ161">
            <v>308.95600182348488</v>
          </cell>
          <cell r="RR161">
            <v>312.20382313448192</v>
          </cell>
          <cell r="RS161">
            <v>306.33314612805844</v>
          </cell>
          <cell r="RT161">
            <v>303.26631485933069</v>
          </cell>
          <cell r="RU161">
            <v>302.43236074191333</v>
          </cell>
          <cell r="RV161">
            <v>301.18942912566666</v>
          </cell>
          <cell r="RW161">
            <v>301.03043787306552</v>
          </cell>
          <cell r="RX161">
            <v>300.62646009916062</v>
          </cell>
          <cell r="RY161">
            <v>300.31347731888292</v>
          </cell>
          <cell r="RZ161">
            <v>306.79612065607307</v>
          </cell>
          <cell r="SA161">
            <v>309.03699736726281</v>
          </cell>
          <cell r="SB161">
            <v>304.95222210389375</v>
          </cell>
          <cell r="SC161">
            <v>310.86789663463833</v>
          </cell>
          <cell r="SD161">
            <v>319.41242653071879</v>
          </cell>
          <cell r="SE161">
            <v>328.60392083203794</v>
          </cell>
          <cell r="SF161">
            <v>330.01884298568962</v>
          </cell>
          <cell r="SG161">
            <v>333.64364355599878</v>
          </cell>
          <cell r="SH161">
            <v>336.06551030945781</v>
          </cell>
          <cell r="SI161">
            <v>333.0926738693118</v>
          </cell>
          <cell r="SJ161">
            <v>327.61497524195909</v>
          </cell>
          <cell r="SK161">
            <v>322.66024784171583</v>
          </cell>
          <cell r="SL161">
            <v>323.34521015638114</v>
          </cell>
          <cell r="SM161">
            <v>324.81412933921814</v>
          </cell>
          <cell r="SN161">
            <v>325.43609511983396</v>
          </cell>
          <cell r="SO161">
            <v>324.40515184038878</v>
          </cell>
          <cell r="SP161">
            <v>320.04839154112335</v>
          </cell>
          <cell r="SQ161">
            <v>321.93628767263891</v>
          </cell>
          <cell r="SR161">
            <v>328.07394999003407</v>
          </cell>
          <cell r="SU161">
            <v>251.40700000000001</v>
          </cell>
          <cell r="TJ161" t="str">
            <v>TMT/ AUTO</v>
          </cell>
        </row>
        <row r="162">
          <cell r="A162" t="str">
            <v>XS2187689034 Corp</v>
          </cell>
          <cell r="B162" t="str">
            <v>VW 3 1/2 PERP nc-25</v>
          </cell>
          <cell r="C162" t="str">
            <v>XS2187689034</v>
          </cell>
          <cell r="D162">
            <v>363.36747387886044</v>
          </cell>
          <cell r="E162">
            <v>346.3415293626785</v>
          </cell>
          <cell r="F162">
            <v>339.64094474983216</v>
          </cell>
          <cell r="G162">
            <v>339.84693198013304</v>
          </cell>
          <cell r="H162">
            <v>343.60969871616362</v>
          </cell>
          <cell r="I162">
            <v>357.91181208992009</v>
          </cell>
          <cell r="J162">
            <v>368.22417279911042</v>
          </cell>
          <cell r="K162">
            <v>381.85532776737216</v>
          </cell>
          <cell r="L162">
            <v>388.74090091228481</v>
          </cell>
          <cell r="M162">
            <v>407.19975659847262</v>
          </cell>
          <cell r="N162">
            <v>418.03508488750458</v>
          </cell>
          <cell r="O162">
            <v>414.03633278083805</v>
          </cell>
          <cell r="P162">
            <v>406.91777407932278</v>
          </cell>
          <cell r="Q162">
            <v>386.38204714393618</v>
          </cell>
          <cell r="R162">
            <v>382.0073183450699</v>
          </cell>
          <cell r="S162">
            <v>372.09693271636962</v>
          </cell>
          <cell r="T162">
            <v>366.98524960327148</v>
          </cell>
          <cell r="U162">
            <v>365.47534320640563</v>
          </cell>
          <cell r="V162">
            <v>366.71926609230042</v>
          </cell>
          <cell r="W162">
            <v>360.67664069080354</v>
          </cell>
          <cell r="X162">
            <v>379.8044549064636</v>
          </cell>
          <cell r="Y162">
            <v>391.8547078790665</v>
          </cell>
          <cell r="Z162">
            <v>398.15331741142273</v>
          </cell>
          <cell r="AA162">
            <v>397.89433346652982</v>
          </cell>
          <cell r="AB162">
            <v>402.50204782199859</v>
          </cell>
          <cell r="AC162">
            <v>401.74509474754331</v>
          </cell>
          <cell r="AD162">
            <v>404.86890109443664</v>
          </cell>
          <cell r="AE162">
            <v>401.27512388229371</v>
          </cell>
          <cell r="AF162">
            <v>400.33418221378327</v>
          </cell>
          <cell r="AG162">
            <v>397.20137642478943</v>
          </cell>
          <cell r="AH162">
            <v>396.72940568351748</v>
          </cell>
          <cell r="AI162">
            <v>401.36811811733241</v>
          </cell>
          <cell r="AJ162">
            <v>399.95220589351652</v>
          </cell>
          <cell r="AK162">
            <v>399.15325542259217</v>
          </cell>
          <cell r="AL162">
            <v>405.59085633850094</v>
          </cell>
          <cell r="AM162">
            <v>414.56829980278013</v>
          </cell>
          <cell r="AN162">
            <v>416.45418289184573</v>
          </cell>
          <cell r="AO162">
            <v>416.54717712688443</v>
          </cell>
          <cell r="AP162">
            <v>413.38837294960018</v>
          </cell>
          <cell r="AQ162">
            <v>403.52998409748079</v>
          </cell>
          <cell r="AR162">
            <v>419.94696636486054</v>
          </cell>
          <cell r="AS162">
            <v>407.10976217746736</v>
          </cell>
          <cell r="AT162">
            <v>408.69566386318206</v>
          </cell>
          <cell r="AU162">
            <v>389.65384431648255</v>
          </cell>
          <cell r="AV162">
            <v>373.4778471097946</v>
          </cell>
          <cell r="AW162">
            <v>382.75227216339113</v>
          </cell>
          <cell r="AX162">
            <v>377.4296021299362</v>
          </cell>
          <cell r="SU162">
            <v>297.137</v>
          </cell>
          <cell r="SV162">
            <v>302.97399999999999</v>
          </cell>
          <cell r="TJ162" t="str">
            <v>TMT/ AUTO</v>
          </cell>
        </row>
        <row r="163">
          <cell r="A163" t="str">
            <v>XS1048428442 Corp</v>
          </cell>
          <cell r="B163" t="str">
            <v>VW 4 5/8 PERP nc-26</v>
          </cell>
          <cell r="C163" t="str">
            <v>XS1048428442</v>
          </cell>
          <cell r="D163">
            <v>359.04697738301752</v>
          </cell>
          <cell r="E163">
            <v>348.08427602589131</v>
          </cell>
          <cell r="F163">
            <v>341.95564776217941</v>
          </cell>
          <cell r="G163">
            <v>342.58091590857509</v>
          </cell>
          <cell r="H163">
            <v>344.74284305155282</v>
          </cell>
          <cell r="I163">
            <v>360.28050638222692</v>
          </cell>
          <cell r="J163">
            <v>368.60907809221749</v>
          </cell>
          <cell r="K163">
            <v>376.61251036608223</v>
          </cell>
          <cell r="L163">
            <v>380.67125095796581</v>
          </cell>
          <cell r="M163">
            <v>390.30738341569901</v>
          </cell>
          <cell r="N163">
            <v>392.45230326509477</v>
          </cell>
          <cell r="O163">
            <v>389.51004147541522</v>
          </cell>
          <cell r="P163">
            <v>383.39341836011408</v>
          </cell>
          <cell r="Q163">
            <v>366.26907458114624</v>
          </cell>
          <cell r="R163">
            <v>362.20833313119414</v>
          </cell>
          <cell r="S163">
            <v>355.42942599523064</v>
          </cell>
          <cell r="T163">
            <v>352.28107582449911</v>
          </cell>
          <cell r="U163">
            <v>353.52761040115354</v>
          </cell>
          <cell r="V163">
            <v>355.56348348581793</v>
          </cell>
          <cell r="W163">
            <v>354.06183950543408</v>
          </cell>
          <cell r="X163">
            <v>378.07713847219947</v>
          </cell>
          <cell r="Y163">
            <v>388.4505871281624</v>
          </cell>
          <cell r="Z163">
            <v>395.01640287983417</v>
          </cell>
          <cell r="AA163">
            <v>394.35712014627455</v>
          </cell>
          <cell r="AB163">
            <v>397.9266509404182</v>
          </cell>
          <cell r="AC163">
            <v>396.52905157959458</v>
          </cell>
          <cell r="AD163">
            <v>400.66282434904576</v>
          </cell>
          <cell r="AE163">
            <v>396.29194989848139</v>
          </cell>
          <cell r="AF163">
            <v>396.41200138258938</v>
          </cell>
          <cell r="AG163">
            <v>394.17804334914683</v>
          </cell>
          <cell r="AH163">
            <v>394.20405450403695</v>
          </cell>
          <cell r="AI163">
            <v>399.88048884427548</v>
          </cell>
          <cell r="AJ163">
            <v>399.91150214433674</v>
          </cell>
          <cell r="AK163">
            <v>399.48231808865069</v>
          </cell>
          <cell r="AL163">
            <v>405.67197252345085</v>
          </cell>
          <cell r="AM163">
            <v>410.3589825488329</v>
          </cell>
          <cell r="AN163">
            <v>411.14632019877439</v>
          </cell>
          <cell r="AO163">
            <v>409.77573242187503</v>
          </cell>
          <cell r="AP163">
            <v>405.31481935822967</v>
          </cell>
          <cell r="AQ163">
            <v>399.72042019879814</v>
          </cell>
          <cell r="AR163">
            <v>408.33411418354513</v>
          </cell>
          <cell r="AS163">
            <v>396.43901296651364</v>
          </cell>
          <cell r="AT163">
            <v>395.03441060245041</v>
          </cell>
          <cell r="AU163">
            <v>379.54076614928243</v>
          </cell>
          <cell r="AV163">
            <v>366.35110976195335</v>
          </cell>
          <cell r="AW163">
            <v>383.66453462839127</v>
          </cell>
          <cell r="AX163">
            <v>376.31538294291494</v>
          </cell>
          <cell r="AY163">
            <v>386.66482130205634</v>
          </cell>
          <cell r="AZ163">
            <v>353.23048297798636</v>
          </cell>
          <cell r="BA163">
            <v>332.19446167516708</v>
          </cell>
          <cell r="BB163">
            <v>306.95063585436344</v>
          </cell>
          <cell r="BC163">
            <v>322.02309968411919</v>
          </cell>
          <cell r="BD163">
            <v>361.85518168210984</v>
          </cell>
          <cell r="BE163">
            <v>375.43500539278983</v>
          </cell>
          <cell r="BF163">
            <v>400.74485952985287</v>
          </cell>
          <cell r="BG163">
            <v>406.47331617987152</v>
          </cell>
          <cell r="BH163">
            <v>404.85462200248242</v>
          </cell>
          <cell r="BI163">
            <v>396.99925322568419</v>
          </cell>
          <cell r="BJ163">
            <v>396.04784521412847</v>
          </cell>
          <cell r="BK163">
            <v>408.94937803959846</v>
          </cell>
          <cell r="BL163">
            <v>427.18920019173618</v>
          </cell>
          <cell r="BM163">
            <v>426.7560144199133</v>
          </cell>
          <cell r="BN163">
            <v>425.74858238244053</v>
          </cell>
          <cell r="BO163">
            <v>429.67226505470273</v>
          </cell>
          <cell r="BP163">
            <v>440.12774889147283</v>
          </cell>
          <cell r="BQ163">
            <v>460.79061016452312</v>
          </cell>
          <cell r="BR163">
            <v>473.27396365368367</v>
          </cell>
          <cell r="BS163">
            <v>475.21379555106159</v>
          </cell>
          <cell r="BT163">
            <v>468.02571294009687</v>
          </cell>
          <cell r="BU163">
            <v>465.44460603177549</v>
          </cell>
          <cell r="BV163">
            <v>468.09074082732201</v>
          </cell>
          <cell r="BW163">
            <v>475.31083716738226</v>
          </cell>
          <cell r="BX163">
            <v>479.36257475602628</v>
          </cell>
          <cell r="BY163">
            <v>480.1739227027893</v>
          </cell>
          <cell r="BZ163">
            <v>486.12847631454468</v>
          </cell>
          <cell r="CA163">
            <v>490.68142884933951</v>
          </cell>
          <cell r="CB163">
            <v>459.76617083346844</v>
          </cell>
          <cell r="CC163">
            <v>445.86721026086803</v>
          </cell>
          <cell r="CD163">
            <v>432.59451826369764</v>
          </cell>
          <cell r="CE163">
            <v>421.75186839067936</v>
          </cell>
          <cell r="CF163">
            <v>445.0388550205231</v>
          </cell>
          <cell r="CG163">
            <v>455.79546799659732</v>
          </cell>
          <cell r="CH163">
            <v>499.31813270187376</v>
          </cell>
          <cell r="CI163">
            <v>508.53308453619479</v>
          </cell>
          <cell r="CJ163">
            <v>490.60039409756661</v>
          </cell>
          <cell r="CK163">
            <v>480.92324404942985</v>
          </cell>
          <cell r="CL163">
            <v>473.22094091486929</v>
          </cell>
          <cell r="CM163">
            <v>440.69299129581452</v>
          </cell>
          <cell r="CN163">
            <v>420.08015147447583</v>
          </cell>
          <cell r="CO163">
            <v>474.0162819970846</v>
          </cell>
          <cell r="CP163">
            <v>529.10590719616414</v>
          </cell>
          <cell r="CQ163">
            <v>554.42076347839827</v>
          </cell>
          <cell r="CR163">
            <v>616.28129238116742</v>
          </cell>
          <cell r="CS163">
            <v>621.68761088216309</v>
          </cell>
          <cell r="CT163">
            <v>614.24942101264003</v>
          </cell>
          <cell r="CU163">
            <v>595.08520243287091</v>
          </cell>
          <cell r="CV163">
            <v>586.92470280063151</v>
          </cell>
          <cell r="CW163">
            <v>583.09906217372418</v>
          </cell>
          <cell r="CX163">
            <v>537.35144329631328</v>
          </cell>
          <cell r="CY163">
            <v>493.21551559305192</v>
          </cell>
          <cell r="CZ163">
            <v>487.77618293392658</v>
          </cell>
          <cell r="DA163">
            <v>616.01717911612991</v>
          </cell>
          <cell r="DB163">
            <v>661.76179670643796</v>
          </cell>
          <cell r="DC163">
            <v>644.43936797869208</v>
          </cell>
          <cell r="DD163">
            <v>736.7959751319886</v>
          </cell>
          <cell r="DE163">
            <v>740.63762262344369</v>
          </cell>
          <cell r="DF163">
            <v>663.6546084392071</v>
          </cell>
          <cell r="DG163">
            <v>563.78077752268314</v>
          </cell>
          <cell r="DH163">
            <v>474.77460720503331</v>
          </cell>
          <cell r="DI163">
            <v>463.61482132816315</v>
          </cell>
          <cell r="DJ163">
            <v>378.54734011828896</v>
          </cell>
          <cell r="DK163">
            <v>369.48945564234259</v>
          </cell>
          <cell r="DL163">
            <v>385.96552140712737</v>
          </cell>
          <cell r="DM163">
            <v>330.99394683408735</v>
          </cell>
          <cell r="DN163">
            <v>296.96435323464868</v>
          </cell>
          <cell r="DO163">
            <v>283.04438365232943</v>
          </cell>
          <cell r="DP163">
            <v>290.01937487900256</v>
          </cell>
          <cell r="DQ163">
            <v>317.70124625623225</v>
          </cell>
          <cell r="DR163">
            <v>320.44442266809943</v>
          </cell>
          <cell r="DS163">
            <v>290.29549329245089</v>
          </cell>
          <cell r="DT163">
            <v>271.56145919740197</v>
          </cell>
          <cell r="DU163">
            <v>266.26818917727468</v>
          </cell>
          <cell r="DV163">
            <v>261.90831944608686</v>
          </cell>
          <cell r="DW163">
            <v>240.88030157554149</v>
          </cell>
          <cell r="DX163">
            <v>242.35193268489837</v>
          </cell>
          <cell r="DY163">
            <v>243.18529007041454</v>
          </cell>
          <cell r="DZ163">
            <v>245.21616100990772</v>
          </cell>
          <cell r="EA163">
            <v>243.64948914229868</v>
          </cell>
          <cell r="EB163">
            <v>244.57888771510125</v>
          </cell>
          <cell r="EC163">
            <v>244.6048988699913</v>
          </cell>
          <cell r="ED163">
            <v>244.35779289853571</v>
          </cell>
          <cell r="EE163">
            <v>247.18300449120997</v>
          </cell>
          <cell r="EF163">
            <v>248.1394146479368</v>
          </cell>
          <cell r="EG163">
            <v>243.68450415849688</v>
          </cell>
          <cell r="EH163">
            <v>240.15298966765405</v>
          </cell>
          <cell r="EI163">
            <v>242.58003050470353</v>
          </cell>
          <cell r="EJ163">
            <v>252.42025048542024</v>
          </cell>
          <cell r="EK163">
            <v>260.14056134259698</v>
          </cell>
          <cell r="EL163">
            <v>257.93761660921575</v>
          </cell>
          <cell r="EM163">
            <v>254.61119007039071</v>
          </cell>
          <cell r="EN163">
            <v>248.59160857141021</v>
          </cell>
          <cell r="EO163">
            <v>250.67150053358077</v>
          </cell>
          <cell r="EP163">
            <v>253.23159843218326</v>
          </cell>
          <cell r="EQ163">
            <v>241.58560404467582</v>
          </cell>
          <cell r="ER163">
            <v>237.55787675285339</v>
          </cell>
          <cell r="ES163">
            <v>230.46183361303807</v>
          </cell>
          <cell r="ET163">
            <v>230.05165770900248</v>
          </cell>
          <cell r="EU163">
            <v>226.99234572231771</v>
          </cell>
          <cell r="EV163">
            <v>228.85114286792276</v>
          </cell>
          <cell r="EW163">
            <v>234.3234896851778</v>
          </cell>
          <cell r="EX163">
            <v>237.07967167448999</v>
          </cell>
          <cell r="EY163">
            <v>234.93375139605999</v>
          </cell>
          <cell r="EZ163">
            <v>232.90888303077222</v>
          </cell>
          <cell r="FA163">
            <v>234.94175482833387</v>
          </cell>
          <cell r="FB163">
            <v>234.50056562423705</v>
          </cell>
          <cell r="FC163">
            <v>241.68664737713337</v>
          </cell>
          <cell r="FD163">
            <v>237.98305909240247</v>
          </cell>
          <cell r="FE163">
            <v>232.69379078841209</v>
          </cell>
          <cell r="FF163">
            <v>228.8121261355877</v>
          </cell>
          <cell r="FG163">
            <v>221.92117094779013</v>
          </cell>
          <cell r="FH163">
            <v>220.1964312927723</v>
          </cell>
          <cell r="FI163">
            <v>218.22258480823038</v>
          </cell>
          <cell r="FJ163">
            <v>222.63547727823257</v>
          </cell>
          <cell r="FK163">
            <v>222.43439104235173</v>
          </cell>
          <cell r="FL163">
            <v>223.01564031124113</v>
          </cell>
          <cell r="FM163">
            <v>224.13311954247953</v>
          </cell>
          <cell r="FN163">
            <v>224.06509036815166</v>
          </cell>
          <cell r="FO163">
            <v>226.00292140746117</v>
          </cell>
          <cell r="FP163">
            <v>228.8701510195732</v>
          </cell>
          <cell r="FQ163">
            <v>229.74652685356139</v>
          </cell>
          <cell r="FR163">
            <v>231.12111634659766</v>
          </cell>
          <cell r="FS163">
            <v>232.97891306316851</v>
          </cell>
          <cell r="FT163">
            <v>235.29590670645237</v>
          </cell>
          <cell r="FU163">
            <v>232.42467537820337</v>
          </cell>
          <cell r="FV163">
            <v>235.08081446409224</v>
          </cell>
          <cell r="FW163">
            <v>241.57259846723079</v>
          </cell>
          <cell r="FX163">
            <v>247.22202122354508</v>
          </cell>
          <cell r="FY163">
            <v>255.79669847595693</v>
          </cell>
          <cell r="FZ163">
            <v>257.86858700585361</v>
          </cell>
          <cell r="GA163">
            <v>250.2693280618191</v>
          </cell>
          <cell r="GB163">
            <v>255.45855346238613</v>
          </cell>
          <cell r="GC163">
            <v>255.83971692442893</v>
          </cell>
          <cell r="GD163">
            <v>254.48813729918001</v>
          </cell>
          <cell r="GE163">
            <v>254.72824026739596</v>
          </cell>
          <cell r="GF163">
            <v>259.14713531160356</v>
          </cell>
          <cell r="GG163">
            <v>271.47742315852639</v>
          </cell>
          <cell r="GH163">
            <v>274.14556739282608</v>
          </cell>
          <cell r="GI163">
            <v>275.19201616263393</v>
          </cell>
          <cell r="GJ163">
            <v>270.55902930510041</v>
          </cell>
          <cell r="GK163">
            <v>269.93276072967052</v>
          </cell>
          <cell r="GL163">
            <v>270.07982379770277</v>
          </cell>
          <cell r="GM163">
            <v>271.82657289147375</v>
          </cell>
          <cell r="GN163">
            <v>270.10183323645589</v>
          </cell>
          <cell r="GO163">
            <v>266.53930544555186</v>
          </cell>
          <cell r="GP163">
            <v>266.62334148442744</v>
          </cell>
          <cell r="GQ163">
            <v>262.42854254388806</v>
          </cell>
          <cell r="GR163">
            <v>257.66149819576736</v>
          </cell>
          <cell r="GS163">
            <v>257.37937720811368</v>
          </cell>
          <cell r="GT163">
            <v>253.85886743664742</v>
          </cell>
          <cell r="GU163">
            <v>263.1758630324602</v>
          </cell>
          <cell r="GV163">
            <v>276.08940100634101</v>
          </cell>
          <cell r="GW163">
            <v>277.43097634124757</v>
          </cell>
          <cell r="GX163">
            <v>273.91546871495245</v>
          </cell>
          <cell r="GY163">
            <v>269.30549172520637</v>
          </cell>
          <cell r="GZ163">
            <v>264.55245338356497</v>
          </cell>
          <cell r="HA163">
            <v>268.03494685173035</v>
          </cell>
          <cell r="HB163">
            <v>272.55388479936124</v>
          </cell>
          <cell r="HC163">
            <v>275.78026843476295</v>
          </cell>
          <cell r="HD163">
            <v>276.25247093892096</v>
          </cell>
          <cell r="HE163">
            <v>277.00579400169852</v>
          </cell>
          <cell r="HF163">
            <v>286.17272524237632</v>
          </cell>
          <cell r="HG163">
            <v>287.17415470564362</v>
          </cell>
          <cell r="HH163">
            <v>289.92533454978462</v>
          </cell>
          <cell r="HI163">
            <v>294.80642780780795</v>
          </cell>
          <cell r="HJ163">
            <v>299.85659357261659</v>
          </cell>
          <cell r="HK163">
            <v>300.97407280385499</v>
          </cell>
          <cell r="HL163">
            <v>309.57175992405416</v>
          </cell>
          <cell r="HM163">
            <v>313.84359190022946</v>
          </cell>
          <cell r="HN163">
            <v>315.49730109381676</v>
          </cell>
          <cell r="HO163">
            <v>306.36738572740552</v>
          </cell>
          <cell r="HP163">
            <v>306.27234496915344</v>
          </cell>
          <cell r="HQ163">
            <v>312.01480762565131</v>
          </cell>
          <cell r="HR163">
            <v>308.39625580883029</v>
          </cell>
          <cell r="HS163">
            <v>302.45070605838299</v>
          </cell>
          <cell r="HT163">
            <v>306.5014432179928</v>
          </cell>
          <cell r="HU163">
            <v>307.93205673694609</v>
          </cell>
          <cell r="HV163">
            <v>311.02738416886331</v>
          </cell>
          <cell r="HW163">
            <v>313.03024309539796</v>
          </cell>
          <cell r="HX163">
            <v>313.29635721850394</v>
          </cell>
          <cell r="HY163">
            <v>312.77313283360007</v>
          </cell>
          <cell r="HZ163">
            <v>309.68580883395674</v>
          </cell>
          <cell r="IA163">
            <v>316.58776874113084</v>
          </cell>
          <cell r="IB163">
            <v>313.8736047712564</v>
          </cell>
          <cell r="IC163">
            <v>306.54346123743056</v>
          </cell>
          <cell r="ID163">
            <v>300.08269053435328</v>
          </cell>
          <cell r="IE163">
            <v>295.20259770536427</v>
          </cell>
          <cell r="IF163">
            <v>300.64893336772917</v>
          </cell>
          <cell r="IG163">
            <v>332.22447454619407</v>
          </cell>
          <cell r="IH163">
            <v>329.95750235462185</v>
          </cell>
          <cell r="II163">
            <v>324.73526279592517</v>
          </cell>
          <cell r="IJ163">
            <v>323.4347050514221</v>
          </cell>
          <cell r="IK163">
            <v>316.72982966399195</v>
          </cell>
          <cell r="IL163">
            <v>328.04068032503125</v>
          </cell>
          <cell r="IM163">
            <v>331.40012102198597</v>
          </cell>
          <cell r="IN163">
            <v>328.52989012277129</v>
          </cell>
          <cell r="IO163">
            <v>328.61692744874955</v>
          </cell>
          <cell r="IP163">
            <v>331.9743672876358</v>
          </cell>
          <cell r="IQ163">
            <v>335.96007656002041</v>
          </cell>
          <cell r="IR163">
            <v>331.46614933824543</v>
          </cell>
          <cell r="IS163">
            <v>327.50645122075082</v>
          </cell>
          <cell r="IT163">
            <v>327.93763613450528</v>
          </cell>
          <cell r="IU163">
            <v>324.28306887245179</v>
          </cell>
          <cell r="IV163">
            <v>332.88775899589064</v>
          </cell>
          <cell r="IW163">
            <v>344.06255130827429</v>
          </cell>
          <cell r="IX163">
            <v>348.32938113927844</v>
          </cell>
          <cell r="IY163">
            <v>361.47201736199855</v>
          </cell>
          <cell r="IZ163">
            <v>364.76943145883081</v>
          </cell>
          <cell r="JA163">
            <v>346.32252049660678</v>
          </cell>
          <cell r="JB163">
            <v>333.43099196147921</v>
          </cell>
          <cell r="JC163">
            <v>325.34752536487582</v>
          </cell>
          <cell r="JD163">
            <v>327.93463484740255</v>
          </cell>
          <cell r="JE163">
            <v>328.56990728414058</v>
          </cell>
          <cell r="JF163">
            <v>338.45414614236358</v>
          </cell>
          <cell r="JG163">
            <v>341.47344096767904</v>
          </cell>
          <cell r="JH163">
            <v>353.69268119180202</v>
          </cell>
          <cell r="JI163">
            <v>338.40912683582309</v>
          </cell>
          <cell r="JJ163">
            <v>322.00909367763995</v>
          </cell>
          <cell r="JK163">
            <v>317.24004847145079</v>
          </cell>
          <cell r="JL163">
            <v>315.21217881906034</v>
          </cell>
          <cell r="JM163">
            <v>299.03023919034001</v>
          </cell>
          <cell r="JN163">
            <v>294.36423817467687</v>
          </cell>
          <cell r="JO163">
            <v>289.34708656799796</v>
          </cell>
          <cell r="JP163">
            <v>308.18216399550437</v>
          </cell>
          <cell r="JQ163">
            <v>318.06340156662463</v>
          </cell>
          <cell r="JR163">
            <v>322.39625971388813</v>
          </cell>
          <cell r="JS163">
            <v>320.50544883918764</v>
          </cell>
          <cell r="JT163">
            <v>320.94163589811325</v>
          </cell>
          <cell r="JU163">
            <v>309.78084959220888</v>
          </cell>
          <cell r="JV163">
            <v>299.3523773393631</v>
          </cell>
          <cell r="JW163">
            <v>299.51044512677191</v>
          </cell>
          <cell r="JX163">
            <v>298.75712206399442</v>
          </cell>
          <cell r="JY163">
            <v>298.83315467059612</v>
          </cell>
          <cell r="JZ163">
            <v>311.08140733671189</v>
          </cell>
          <cell r="KA163">
            <v>316.01552333354948</v>
          </cell>
          <cell r="KB163">
            <v>307.11970836114881</v>
          </cell>
          <cell r="KC163">
            <v>288.41268585002422</v>
          </cell>
          <cell r="KD163">
            <v>284.84515591394904</v>
          </cell>
          <cell r="KE163">
            <v>290.89274942588804</v>
          </cell>
          <cell r="KF163">
            <v>294.14714507424833</v>
          </cell>
          <cell r="KG163">
            <v>295.317647044301</v>
          </cell>
          <cell r="KH163">
            <v>307.72997007203105</v>
          </cell>
          <cell r="KI163">
            <v>313.89161249387263</v>
          </cell>
          <cell r="KJ163">
            <v>313.97164681661127</v>
          </cell>
          <cell r="KK163">
            <v>313.88661034870148</v>
          </cell>
          <cell r="KL163">
            <v>307.80200096249581</v>
          </cell>
          <cell r="KM163">
            <v>300.56889904499053</v>
          </cell>
          <cell r="KN163">
            <v>293.27877267253399</v>
          </cell>
          <cell r="KO163">
            <v>296.11098726844784</v>
          </cell>
          <cell r="KP163">
            <v>312.49901527822021</v>
          </cell>
          <cell r="KQ163">
            <v>331.62221626758577</v>
          </cell>
          <cell r="KR163">
            <v>334.43442228281498</v>
          </cell>
          <cell r="KS163">
            <v>333.95721763348581</v>
          </cell>
          <cell r="KT163">
            <v>335.17974191331865</v>
          </cell>
          <cell r="KU163">
            <v>325.0423945094347</v>
          </cell>
          <cell r="KV163">
            <v>333.79814941704268</v>
          </cell>
          <cell r="KW163">
            <v>342.02367693650723</v>
          </cell>
          <cell r="KX163">
            <v>340.57705655300617</v>
          </cell>
          <cell r="KY163">
            <v>345.93535446035861</v>
          </cell>
          <cell r="KZ163">
            <v>352.78129034161566</v>
          </cell>
          <cell r="LA163">
            <v>364.58735337460041</v>
          </cell>
          <cell r="LB163">
            <v>362.49445583498476</v>
          </cell>
          <cell r="LC163">
            <v>356.96308370471002</v>
          </cell>
          <cell r="LD163">
            <v>359.62922708094123</v>
          </cell>
          <cell r="LE163">
            <v>356.26578466784952</v>
          </cell>
          <cell r="LF163">
            <v>357.20518753099441</v>
          </cell>
          <cell r="LG163">
            <v>356.60392968142037</v>
          </cell>
          <cell r="LH163">
            <v>357.3412458796501</v>
          </cell>
          <cell r="LI163">
            <v>344.57777226090434</v>
          </cell>
          <cell r="LJ163">
            <v>333.5020224229097</v>
          </cell>
          <cell r="LK163">
            <v>328.75898837161066</v>
          </cell>
          <cell r="LL163">
            <v>328.49987725174424</v>
          </cell>
          <cell r="LM163">
            <v>326.27092136347289</v>
          </cell>
          <cell r="LN163">
            <v>336.15916193783283</v>
          </cell>
          <cell r="LO163">
            <v>339.63865411889554</v>
          </cell>
          <cell r="LP163">
            <v>340.63107972085476</v>
          </cell>
          <cell r="LQ163">
            <v>333.6881022232771</v>
          </cell>
          <cell r="LR163">
            <v>340.16187850379947</v>
          </cell>
          <cell r="LS163">
            <v>333.81815799772738</v>
          </cell>
          <cell r="LT163">
            <v>321.25577061486246</v>
          </cell>
          <cell r="LU163">
            <v>305.67608926475049</v>
          </cell>
          <cell r="LV163">
            <v>304.83572887599468</v>
          </cell>
          <cell r="LW163">
            <v>305.4049729964733</v>
          </cell>
          <cell r="LX163">
            <v>316.61077860891822</v>
          </cell>
          <cell r="LY163">
            <v>318.90876410055159</v>
          </cell>
          <cell r="LZ163">
            <v>319.25091083025927</v>
          </cell>
          <cell r="MA163">
            <v>315.54532168745999</v>
          </cell>
          <cell r="MB163">
            <v>312.65308134949208</v>
          </cell>
          <cell r="MC163">
            <v>311.70567505407331</v>
          </cell>
          <cell r="MD163">
            <v>313.27034606361394</v>
          </cell>
          <cell r="ME163">
            <v>308.63535834801195</v>
          </cell>
          <cell r="MF163">
            <v>309.34466253328321</v>
          </cell>
          <cell r="MG163">
            <v>313.38139368641379</v>
          </cell>
          <cell r="MH163">
            <v>319.72311333441735</v>
          </cell>
          <cell r="MI163">
            <v>335.53989636564256</v>
          </cell>
          <cell r="MJ163">
            <v>347.60106880235674</v>
          </cell>
          <cell r="MK163">
            <v>349.13772779893873</v>
          </cell>
          <cell r="ML163">
            <v>348.61750470113753</v>
          </cell>
          <cell r="MM163">
            <v>341.17731397354601</v>
          </cell>
          <cell r="MN163">
            <v>340.55604754328732</v>
          </cell>
          <cell r="MO163">
            <v>339.33052197635175</v>
          </cell>
          <cell r="MP163">
            <v>345.28107387197014</v>
          </cell>
          <cell r="MQ163">
            <v>345.63122403395175</v>
          </cell>
          <cell r="MR163">
            <v>362.65352405142784</v>
          </cell>
          <cell r="MS163">
            <v>370.19976025664806</v>
          </cell>
          <cell r="MT163">
            <v>375.37698050880431</v>
          </cell>
          <cell r="MU163">
            <v>375.43500539278983</v>
          </cell>
          <cell r="MV163">
            <v>386.7368521925211</v>
          </cell>
          <cell r="MW163">
            <v>380.00096350502969</v>
          </cell>
          <cell r="MX163">
            <v>377.76100289738179</v>
          </cell>
          <cell r="MY163">
            <v>367.12043968927861</v>
          </cell>
          <cell r="MZ163">
            <v>355.29136678850654</v>
          </cell>
          <cell r="NA163">
            <v>361.25392383253575</v>
          </cell>
          <cell r="NB163">
            <v>362.91863774549961</v>
          </cell>
          <cell r="NC163">
            <v>356.26178295171258</v>
          </cell>
          <cell r="ND163">
            <v>367.22448430883884</v>
          </cell>
          <cell r="NE163">
            <v>377.7069797295332</v>
          </cell>
          <cell r="NF163">
            <v>393.60479751253126</v>
          </cell>
          <cell r="NG163">
            <v>399.35426317226887</v>
          </cell>
          <cell r="NH163">
            <v>393.33268081521987</v>
          </cell>
          <cell r="NI163">
            <v>381.36854999482631</v>
          </cell>
          <cell r="NJ163">
            <v>374.30051886796952</v>
          </cell>
          <cell r="NK163">
            <v>374.87876684975623</v>
          </cell>
          <cell r="NL163">
            <v>373.78529791533947</v>
          </cell>
          <cell r="NM163">
            <v>368.66810340523716</v>
          </cell>
          <cell r="NN163">
            <v>371.93950634717936</v>
          </cell>
          <cell r="NO163">
            <v>381.05441527807716</v>
          </cell>
          <cell r="NP163">
            <v>391.40285320818424</v>
          </cell>
          <cell r="NQ163">
            <v>403.9372285780907</v>
          </cell>
          <cell r="NR163">
            <v>400.45873682606219</v>
          </cell>
          <cell r="NS163">
            <v>393.9019249356985</v>
          </cell>
          <cell r="NT163">
            <v>390.47145377731323</v>
          </cell>
          <cell r="NU163">
            <v>391.88906171882155</v>
          </cell>
          <cell r="NV163">
            <v>393.74585800635816</v>
          </cell>
          <cell r="NW163">
            <v>387.59221901679035</v>
          </cell>
          <cell r="NX163">
            <v>385.53833820950985</v>
          </cell>
          <cell r="NY163">
            <v>393.63881209969526</v>
          </cell>
          <cell r="NZ163">
            <v>409.74571955084798</v>
          </cell>
          <cell r="OA163">
            <v>413.03312935733794</v>
          </cell>
          <cell r="OB163">
            <v>397.15532015502453</v>
          </cell>
          <cell r="OC163">
            <v>379.5677777332067</v>
          </cell>
          <cell r="OD163">
            <v>379.84089485955241</v>
          </cell>
          <cell r="OE163">
            <v>388.80273814821248</v>
          </cell>
          <cell r="OF163">
            <v>387.02897747051713</v>
          </cell>
          <cell r="OG163">
            <v>388.37955666673184</v>
          </cell>
          <cell r="OH163">
            <v>401.17104229843619</v>
          </cell>
          <cell r="OI163">
            <v>401.36512553107735</v>
          </cell>
          <cell r="OJ163">
            <v>391.28680344021325</v>
          </cell>
          <cell r="OK163">
            <v>388.51261372828486</v>
          </cell>
          <cell r="OL163">
            <v>395.86676755893228</v>
          </cell>
          <cell r="OM163">
            <v>391.80802696704865</v>
          </cell>
          <cell r="ON163">
            <v>387.39513449704646</v>
          </cell>
          <cell r="OO163">
            <v>380.66724924182893</v>
          </cell>
          <cell r="OP163">
            <v>387.20805426764485</v>
          </cell>
          <cell r="OQ163">
            <v>404.94466061556341</v>
          </cell>
          <cell r="OR163">
            <v>400.31767633223535</v>
          </cell>
          <cell r="OS163">
            <v>417.83118700551984</v>
          </cell>
          <cell r="OT163">
            <v>419.40386144733429</v>
          </cell>
          <cell r="OU163">
            <v>408.41815022242071</v>
          </cell>
          <cell r="OV163">
            <v>415.68826801419254</v>
          </cell>
          <cell r="OW163">
            <v>412.0887243490219</v>
          </cell>
          <cell r="OX163">
            <v>437.13946736621858</v>
          </cell>
          <cell r="OY163">
            <v>452.5730860773325</v>
          </cell>
          <cell r="OZ163">
            <v>456.14161644244194</v>
          </cell>
          <cell r="PA163">
            <v>459.57608931696416</v>
          </cell>
          <cell r="PB163">
            <v>443.4311655625105</v>
          </cell>
          <cell r="PC163">
            <v>431.65211411345001</v>
          </cell>
          <cell r="PD163">
            <v>429.33912218630309</v>
          </cell>
          <cell r="PE163">
            <v>428.51176737499236</v>
          </cell>
          <cell r="PF163">
            <v>425.02927390682697</v>
          </cell>
          <cell r="PG163">
            <v>425.65154076611998</v>
          </cell>
          <cell r="PH163">
            <v>422.80832145082951</v>
          </cell>
          <cell r="PI163">
            <v>417.82218314421175</v>
          </cell>
          <cell r="PJ163">
            <v>416.48060780930518</v>
          </cell>
          <cell r="PK163">
            <v>411.05328029859066</v>
          </cell>
          <cell r="PL163">
            <v>410.30295852291584</v>
          </cell>
          <cell r="PM163">
            <v>411.61952313196656</v>
          </cell>
          <cell r="PN163">
            <v>423.18348233866692</v>
          </cell>
          <cell r="PO163">
            <v>446.6575491979122</v>
          </cell>
          <cell r="PP163">
            <v>451.17648714554309</v>
          </cell>
          <cell r="PQ163">
            <v>448.80547033441064</v>
          </cell>
          <cell r="PR163">
            <v>450.70528507041934</v>
          </cell>
          <cell r="PS163">
            <v>442.26166402149198</v>
          </cell>
          <cell r="PT163">
            <v>433.18277053582671</v>
          </cell>
          <cell r="PU163">
            <v>417.64410677611824</v>
          </cell>
          <cell r="PV163">
            <v>427.43230444705489</v>
          </cell>
          <cell r="PW163">
            <v>421.94995333945752</v>
          </cell>
          <cell r="PX163">
            <v>414.85591105771067</v>
          </cell>
          <cell r="PY163">
            <v>409.36355565977095</v>
          </cell>
          <cell r="PZ163">
            <v>406.50432947993278</v>
          </cell>
          <cell r="QA163">
            <v>412.99511305403706</v>
          </cell>
          <cell r="QB163">
            <v>411.2843794054985</v>
          </cell>
          <cell r="QC163">
            <v>412.33082817530629</v>
          </cell>
          <cell r="QD163">
            <v>430.19348858153819</v>
          </cell>
          <cell r="QE163">
            <v>409.84476202523706</v>
          </cell>
          <cell r="QF163">
            <v>403.05084845376012</v>
          </cell>
          <cell r="QG163">
            <v>399.71941976976393</v>
          </cell>
          <cell r="QH163">
            <v>389.73513800811764</v>
          </cell>
          <cell r="QI163">
            <v>384.79802072417732</v>
          </cell>
          <cell r="QJ163">
            <v>379.08056879353524</v>
          </cell>
          <cell r="QK163">
            <v>358.86890101492401</v>
          </cell>
          <cell r="QL163">
            <v>346.9347830655575</v>
          </cell>
          <cell r="QM163">
            <v>351.56776992309091</v>
          </cell>
          <cell r="QN163">
            <v>356.64194598472113</v>
          </cell>
          <cell r="QO163">
            <v>356.1977554935217</v>
          </cell>
          <cell r="QP163">
            <v>356.38583615195751</v>
          </cell>
          <cell r="QQ163">
            <v>360.9257831093073</v>
          </cell>
          <cell r="QR163">
            <v>371.41228024613855</v>
          </cell>
          <cell r="QS163">
            <v>376.26135977506641</v>
          </cell>
          <cell r="QT163">
            <v>380.61822821915149</v>
          </cell>
          <cell r="QU163">
            <v>401.1570362919569</v>
          </cell>
          <cell r="QV163">
            <v>387.82231769466398</v>
          </cell>
          <cell r="QW163">
            <v>384.0476989485025</v>
          </cell>
          <cell r="QX163">
            <v>371.46830427205566</v>
          </cell>
          <cell r="QY163">
            <v>364.26521522557732</v>
          </cell>
          <cell r="QZ163">
            <v>368.66410168910022</v>
          </cell>
          <cell r="RA163">
            <v>361.7091190431118</v>
          </cell>
          <cell r="RB163">
            <v>358.37568950104713</v>
          </cell>
          <cell r="RC163">
            <v>358.99295421516894</v>
          </cell>
          <cell r="RD163">
            <v>352.87032852566244</v>
          </cell>
          <cell r="RE163">
            <v>350.81544728934767</v>
          </cell>
          <cell r="RF163">
            <v>349.730982216239</v>
          </cell>
          <cell r="RG163">
            <v>336.18317223465442</v>
          </cell>
          <cell r="RH163">
            <v>335.77399675965307</v>
          </cell>
          <cell r="RI163">
            <v>333.23490787076946</v>
          </cell>
          <cell r="RJ163">
            <v>326.31694109904765</v>
          </cell>
          <cell r="RK163">
            <v>325.03839279329776</v>
          </cell>
          <cell r="RL163">
            <v>325.02438678681847</v>
          </cell>
          <cell r="RM163">
            <v>330.50973918151857</v>
          </cell>
          <cell r="RN163">
            <v>327.39240231084824</v>
          </cell>
          <cell r="RO163">
            <v>328.70696606183049</v>
          </cell>
          <cell r="RP163">
            <v>322.56533222067355</v>
          </cell>
          <cell r="RQ163">
            <v>324.65923018932341</v>
          </cell>
          <cell r="RR163">
            <v>328.61392616164687</v>
          </cell>
          <cell r="RS163">
            <v>314.61892440176007</v>
          </cell>
          <cell r="RT163">
            <v>313.19431345701219</v>
          </cell>
          <cell r="RU163">
            <v>311.38953947925563</v>
          </cell>
          <cell r="RV163">
            <v>310.50516021299364</v>
          </cell>
          <cell r="RW163">
            <v>309.0805492682457</v>
          </cell>
          <cell r="RX163">
            <v>308.87646174526219</v>
          </cell>
          <cell r="RY163">
            <v>307.70195805907247</v>
          </cell>
          <cell r="RZ163">
            <v>313.49044045114516</v>
          </cell>
          <cell r="SA163">
            <v>316.37267649877072</v>
          </cell>
          <cell r="SB163">
            <v>314.03167255866526</v>
          </cell>
          <cell r="SC163">
            <v>319.53603310501575</v>
          </cell>
          <cell r="SD163">
            <v>327.99366016042234</v>
          </cell>
          <cell r="SE163">
            <v>336.38826018667226</v>
          </cell>
          <cell r="SF163">
            <v>335.99309071815014</v>
          </cell>
          <cell r="SG163">
            <v>336.92849186515809</v>
          </cell>
          <cell r="SH163">
            <v>339.22747778582573</v>
          </cell>
          <cell r="SI163">
            <v>337.16459311723708</v>
          </cell>
          <cell r="SJ163">
            <v>331.46514890921117</v>
          </cell>
          <cell r="SK163">
            <v>325.60863734281065</v>
          </cell>
          <cell r="SL163">
            <v>325.61564034605027</v>
          </cell>
          <cell r="SM163">
            <v>326.60706551897522</v>
          </cell>
          <cell r="SN163">
            <v>327.68552801787854</v>
          </cell>
          <cell r="SO163">
            <v>324.623214744091</v>
          </cell>
          <cell r="SP163">
            <v>321.03067408215998</v>
          </cell>
          <cell r="SQ163">
            <v>323.33066043186187</v>
          </cell>
          <cell r="SR163">
            <v>330.79085974013805</v>
          </cell>
          <cell r="SV163">
            <v>323.10000000000002</v>
          </cell>
          <cell r="TJ163" t="str">
            <v>TMT/ AUTO</v>
          </cell>
        </row>
        <row r="164">
          <cell r="A164" t="str">
            <v>XS1629774230 Corp</v>
          </cell>
          <cell r="B164" t="str">
            <v>VW 3 7/8 PERP nc-27</v>
          </cell>
          <cell r="C164" t="str">
            <v>XS1629774230</v>
          </cell>
          <cell r="D164">
            <v>379.75287786161897</v>
          </cell>
          <cell r="E164">
            <v>367.92616195410488</v>
          </cell>
          <cell r="F164">
            <v>361.478316839397</v>
          </cell>
          <cell r="G164">
            <v>363.50926805341243</v>
          </cell>
          <cell r="H164">
            <v>365.8292123254538</v>
          </cell>
          <cell r="I164">
            <v>377.9479212189317</v>
          </cell>
          <cell r="J164">
            <v>385.28074507534507</v>
          </cell>
          <cell r="K164">
            <v>393.57354587191344</v>
          </cell>
          <cell r="L164">
            <v>397.08346155935527</v>
          </cell>
          <cell r="M164">
            <v>405.80325209909677</v>
          </cell>
          <cell r="N164">
            <v>407.27321678870919</v>
          </cell>
          <cell r="O164">
            <v>403.16631544160839</v>
          </cell>
          <cell r="P164">
            <v>398.0344387156963</v>
          </cell>
          <cell r="Q164">
            <v>384.28476899993416</v>
          </cell>
          <cell r="R164">
            <v>381.28584103792906</v>
          </cell>
          <cell r="S164">
            <v>376.17396383160354</v>
          </cell>
          <cell r="T164">
            <v>372.54805093055967</v>
          </cell>
          <cell r="U164">
            <v>372.93804156249763</v>
          </cell>
          <cell r="V164">
            <v>373.71302294647694</v>
          </cell>
          <cell r="W164">
            <v>371.11008547228579</v>
          </cell>
          <cell r="X164">
            <v>390.89161029535535</v>
          </cell>
          <cell r="Y164">
            <v>399.5684018679857</v>
          </cell>
          <cell r="Z164">
            <v>405.33926324468848</v>
          </cell>
          <cell r="AA164">
            <v>405.44826062643529</v>
          </cell>
          <cell r="AB164">
            <v>409.46716408735512</v>
          </cell>
          <cell r="AC164">
            <v>407.81820369744298</v>
          </cell>
          <cell r="AD164">
            <v>411.89510576516386</v>
          </cell>
          <cell r="AE164">
            <v>408.27519271999603</v>
          </cell>
          <cell r="AF164">
            <v>407.31521577984091</v>
          </cell>
          <cell r="AG164">
            <v>403.09931705099342</v>
          </cell>
          <cell r="AH164">
            <v>403.92329725795986</v>
          </cell>
          <cell r="AI164">
            <v>407.93820081496239</v>
          </cell>
          <cell r="AJ164">
            <v>409.68715880280735</v>
          </cell>
          <cell r="AK164">
            <v>410.33014335751528</v>
          </cell>
          <cell r="AL164">
            <v>418.02395854246618</v>
          </cell>
          <cell r="AM164">
            <v>423.31283149713278</v>
          </cell>
          <cell r="AN164">
            <v>422.38485378831621</v>
          </cell>
          <cell r="AO164">
            <v>421.1518834058046</v>
          </cell>
          <cell r="AP164">
            <v>416.2880002423525</v>
          </cell>
          <cell r="AQ164">
            <v>412.24709730988741</v>
          </cell>
          <cell r="AR164">
            <v>420.07790920400623</v>
          </cell>
          <cell r="AS164">
            <v>409.09217309510706</v>
          </cell>
          <cell r="AT164">
            <v>406.56323384338617</v>
          </cell>
          <cell r="AU164">
            <v>394.34852725589275</v>
          </cell>
          <cell r="AV164">
            <v>383.81378031367063</v>
          </cell>
          <cell r="AW164">
            <v>401.91434551548957</v>
          </cell>
          <cell r="AX164">
            <v>397.3834543531537</v>
          </cell>
          <cell r="AY164">
            <v>404.18929086846117</v>
          </cell>
          <cell r="AZ164">
            <v>373.97301670110227</v>
          </cell>
          <cell r="BA164">
            <v>350.5015805143118</v>
          </cell>
          <cell r="BB164">
            <v>332.04502386385201</v>
          </cell>
          <cell r="BC164">
            <v>345.65969682240484</v>
          </cell>
          <cell r="BD164">
            <v>386.70371089392904</v>
          </cell>
          <cell r="BE164">
            <v>401.86234676456451</v>
          </cell>
          <cell r="BF164">
            <v>426.74674901014566</v>
          </cell>
          <cell r="BG164">
            <v>433.43858826380972</v>
          </cell>
          <cell r="BH164">
            <v>433.88857745450736</v>
          </cell>
          <cell r="BI164">
            <v>425.03879003745317</v>
          </cell>
          <cell r="BJ164">
            <v>423.50882678908113</v>
          </cell>
          <cell r="BK164">
            <v>438.4824671035409</v>
          </cell>
          <cell r="BL164">
            <v>452.32013470548395</v>
          </cell>
          <cell r="BM164">
            <v>453.07511656987668</v>
          </cell>
          <cell r="BN164">
            <v>452.46913112640385</v>
          </cell>
          <cell r="BO164">
            <v>457.8630015588999</v>
          </cell>
          <cell r="BP164">
            <v>467.58476802992823</v>
          </cell>
          <cell r="BQ164">
            <v>491.06820392847061</v>
          </cell>
          <cell r="BR164">
            <v>504.20288841694588</v>
          </cell>
          <cell r="BS164">
            <v>503.73289970666173</v>
          </cell>
          <cell r="BT164">
            <v>496.38407623457908</v>
          </cell>
          <cell r="BU164">
            <v>493.97113419646024</v>
          </cell>
          <cell r="BV164">
            <v>496.29407839643955</v>
          </cell>
          <cell r="BW164">
            <v>503.90889547902344</v>
          </cell>
          <cell r="BX164">
            <v>507.87680016499758</v>
          </cell>
          <cell r="BY164">
            <v>510.59473487681151</v>
          </cell>
          <cell r="BZ164">
            <v>517.20857600408794</v>
          </cell>
          <cell r="CA164">
            <v>520.64949334895618</v>
          </cell>
          <cell r="CB164">
            <v>492.49316969901321</v>
          </cell>
          <cell r="CC164">
            <v>478.6655018568635</v>
          </cell>
          <cell r="CD164">
            <v>464.72583670502905</v>
          </cell>
          <cell r="CE164">
            <v>455.90304863941668</v>
          </cell>
          <cell r="CF164">
            <v>477.01754144293068</v>
          </cell>
          <cell r="CG164">
            <v>484.47336234480144</v>
          </cell>
          <cell r="CH164">
            <v>523.31542930984494</v>
          </cell>
          <cell r="CI164">
            <v>529.59527846002572</v>
          </cell>
          <cell r="CJ164">
            <v>515.4606179922223</v>
          </cell>
          <cell r="CK164">
            <v>503.80289802521469</v>
          </cell>
          <cell r="CL164">
            <v>497.2570552645326</v>
          </cell>
          <cell r="CM164">
            <v>473.09663562798499</v>
          </cell>
          <cell r="CN164">
            <v>462.78988320904966</v>
          </cell>
          <cell r="CO164">
            <v>513.80165784251687</v>
          </cell>
          <cell r="CP164">
            <v>580.16606368660916</v>
          </cell>
          <cell r="CQ164">
            <v>605.58445310515174</v>
          </cell>
          <cell r="CR164">
            <v>668.19094921892884</v>
          </cell>
          <cell r="CS164">
            <v>671.04588063991071</v>
          </cell>
          <cell r="CT164">
            <v>655.38725677961111</v>
          </cell>
          <cell r="CU164">
            <v>639.35664185500139</v>
          </cell>
          <cell r="CV164">
            <v>630.80484727978717</v>
          </cell>
          <cell r="CW164">
            <v>618.19215025252106</v>
          </cell>
          <cell r="CX164">
            <v>573.59022164654732</v>
          </cell>
          <cell r="CY164">
            <v>534.53315984594826</v>
          </cell>
          <cell r="CZ164">
            <v>531.51023246043928</v>
          </cell>
          <cell r="DA164">
            <v>635.9987225164175</v>
          </cell>
          <cell r="DB164">
            <v>688.52746071052547</v>
          </cell>
          <cell r="DC164">
            <v>648.27042773473261</v>
          </cell>
          <cell r="DD164">
            <v>732.75939820414783</v>
          </cell>
          <cell r="DE164">
            <v>744.68411175763606</v>
          </cell>
          <cell r="DF164">
            <v>672.57284396034481</v>
          </cell>
          <cell r="DG164">
            <v>576.21615856826304</v>
          </cell>
          <cell r="DH164">
            <v>487.11729883414506</v>
          </cell>
          <cell r="DI164">
            <v>478.63750252944232</v>
          </cell>
          <cell r="DJ164">
            <v>401.98834373795984</v>
          </cell>
          <cell r="DK164">
            <v>395.199506814301</v>
          </cell>
          <cell r="DL164">
            <v>410.75113324481254</v>
          </cell>
          <cell r="DM164">
            <v>356.63043329161405</v>
          </cell>
          <cell r="DN164">
            <v>321.17928487247229</v>
          </cell>
          <cell r="DO164">
            <v>303.08871943044664</v>
          </cell>
          <cell r="DP164">
            <v>312.01950490182639</v>
          </cell>
          <cell r="DQ164">
            <v>342.68776821184161</v>
          </cell>
          <cell r="DR164">
            <v>346.72567121636865</v>
          </cell>
          <cell r="DS164">
            <v>321.18828465628627</v>
          </cell>
          <cell r="DT164">
            <v>300.58877948212626</v>
          </cell>
          <cell r="DU164">
            <v>296.04588860803841</v>
          </cell>
          <cell r="DV164">
            <v>289.32904995489122</v>
          </cell>
          <cell r="DW164">
            <v>266.93958777773383</v>
          </cell>
          <cell r="DX164">
            <v>267.07358455896377</v>
          </cell>
          <cell r="DY164">
            <v>267.29057934647801</v>
          </cell>
          <cell r="DZ164">
            <v>268.32655446106196</v>
          </cell>
          <cell r="EA164">
            <v>266.62659529620407</v>
          </cell>
          <cell r="EB164">
            <v>266.99758638453483</v>
          </cell>
          <cell r="EC164">
            <v>266.83559027588365</v>
          </cell>
          <cell r="ED164">
            <v>265.23762866091732</v>
          </cell>
          <cell r="EE164">
            <v>270.95249138277768</v>
          </cell>
          <cell r="EF164">
            <v>272.46745499145982</v>
          </cell>
          <cell r="EG164">
            <v>267.9515634688139</v>
          </cell>
          <cell r="EH164">
            <v>262.86068575805427</v>
          </cell>
          <cell r="EI164">
            <v>266.4176003165245</v>
          </cell>
          <cell r="EJ164">
            <v>275.18538970327376</v>
          </cell>
          <cell r="EK164">
            <v>282.84620568090679</v>
          </cell>
          <cell r="EL164">
            <v>282.56921233463288</v>
          </cell>
          <cell r="EM164">
            <v>279.67928175437447</v>
          </cell>
          <cell r="EN164">
            <v>274.04241715890169</v>
          </cell>
          <cell r="EO164">
            <v>276.61635532969234</v>
          </cell>
          <cell r="EP164">
            <v>281.52223748427627</v>
          </cell>
          <cell r="EQ164">
            <v>269.27353171348568</v>
          </cell>
          <cell r="ER164">
            <v>265.36462561029197</v>
          </cell>
          <cell r="ES164">
            <v>258.44079192942382</v>
          </cell>
          <cell r="ET164">
            <v>258.58378849446768</v>
          </cell>
          <cell r="EU164">
            <v>255.66085870689153</v>
          </cell>
          <cell r="EV164">
            <v>258.68178614044189</v>
          </cell>
          <cell r="EW164">
            <v>264.80663901382684</v>
          </cell>
          <cell r="EX164">
            <v>268.62854720681906</v>
          </cell>
          <cell r="EY164">
            <v>266.00861014097927</v>
          </cell>
          <cell r="EZ164">
            <v>264.84063819712401</v>
          </cell>
          <cell r="FA164">
            <v>268.42255215507743</v>
          </cell>
          <cell r="FB164">
            <v>269.58052433913946</v>
          </cell>
          <cell r="FC164">
            <v>276.45935910093783</v>
          </cell>
          <cell r="FD164">
            <v>275.61137947046757</v>
          </cell>
          <cell r="FE164">
            <v>270.91949217545982</v>
          </cell>
          <cell r="FF164">
            <v>265.84861398428683</v>
          </cell>
          <cell r="FG164">
            <v>257.64581102585794</v>
          </cell>
          <cell r="FH164">
            <v>254.85587804353236</v>
          </cell>
          <cell r="FI164">
            <v>254.26789216768742</v>
          </cell>
          <cell r="FJ164">
            <v>258.25779632520675</v>
          </cell>
          <cell r="FK164">
            <v>258.42679226571323</v>
          </cell>
          <cell r="FL164">
            <v>258.07880062490699</v>
          </cell>
          <cell r="FM164">
            <v>258.78678361827133</v>
          </cell>
          <cell r="FN164">
            <v>258.14879894345995</v>
          </cell>
          <cell r="FO164">
            <v>259.57376471400261</v>
          </cell>
          <cell r="FP164">
            <v>262.61869157105684</v>
          </cell>
          <cell r="FQ164">
            <v>261.80071121996644</v>
          </cell>
          <cell r="FR164">
            <v>262.57869253188369</v>
          </cell>
          <cell r="FS164">
            <v>263.39967281091214</v>
          </cell>
          <cell r="FT164">
            <v>265.49762241554259</v>
          </cell>
          <cell r="FU164">
            <v>261.56671684080362</v>
          </cell>
          <cell r="FV164">
            <v>263.81766277027134</v>
          </cell>
          <cell r="FW164">
            <v>270.24450838941334</v>
          </cell>
          <cell r="FX164">
            <v>275.79837497860194</v>
          </cell>
          <cell r="FY164">
            <v>283.54518889045715</v>
          </cell>
          <cell r="FZ164">
            <v>285.78313513219359</v>
          </cell>
          <cell r="GA164">
            <v>275.08239217740299</v>
          </cell>
          <cell r="GB164">
            <v>279.49928607809539</v>
          </cell>
          <cell r="GC164">
            <v>279.04729693543908</v>
          </cell>
          <cell r="GD164">
            <v>276.88434889215233</v>
          </cell>
          <cell r="GE164">
            <v>277.03734521698948</v>
          </cell>
          <cell r="GF164">
            <v>280.40026443547009</v>
          </cell>
          <cell r="GG164">
            <v>293.10295930087568</v>
          </cell>
          <cell r="GH164">
            <v>297.03886475551127</v>
          </cell>
          <cell r="GI164">
            <v>297.64585017496347</v>
          </cell>
          <cell r="GJ164">
            <v>292.65497006213661</v>
          </cell>
          <cell r="GK164">
            <v>292.26897933411601</v>
          </cell>
          <cell r="GL164">
            <v>292.07798392206428</v>
          </cell>
          <cell r="GM164">
            <v>294.13193458360433</v>
          </cell>
          <cell r="GN164">
            <v>291.72599237734079</v>
          </cell>
          <cell r="GO164">
            <v>287.27909919726847</v>
          </cell>
          <cell r="GP164">
            <v>287.64309045374392</v>
          </cell>
          <cell r="GQ164">
            <v>284.30917053866386</v>
          </cell>
          <cell r="GR164">
            <v>277.80432679313418</v>
          </cell>
          <cell r="GS164">
            <v>277.40333642542367</v>
          </cell>
          <cell r="GT164">
            <v>271.81047077304123</v>
          </cell>
          <cell r="GU164">
            <v>286.76411156791448</v>
          </cell>
          <cell r="GV164">
            <v>300.39078423821928</v>
          </cell>
          <cell r="GW164">
            <v>301.73475195443632</v>
          </cell>
          <cell r="GX164">
            <v>298.10883905339239</v>
          </cell>
          <cell r="GY164">
            <v>293.51194947642091</v>
          </cell>
          <cell r="GZ164">
            <v>288.96505869841576</v>
          </cell>
          <cell r="HA164">
            <v>293.57594793909789</v>
          </cell>
          <cell r="HB164">
            <v>299.27981092518564</v>
          </cell>
          <cell r="HC164">
            <v>301.59875522124764</v>
          </cell>
          <cell r="HD164">
            <v>300.58777950614694</v>
          </cell>
          <cell r="HE164">
            <v>302.23573992007971</v>
          </cell>
          <cell r="HF164">
            <v>310.16154953223463</v>
          </cell>
          <cell r="HG164">
            <v>310.4565424461365</v>
          </cell>
          <cell r="HH164">
            <v>314.4914455227256</v>
          </cell>
          <cell r="HI164">
            <v>321.58327516812085</v>
          </cell>
          <cell r="HJ164">
            <v>325.46218199193481</v>
          </cell>
          <cell r="HK164">
            <v>326.01216878056522</v>
          </cell>
          <cell r="HL164">
            <v>334.45396599805355</v>
          </cell>
          <cell r="HM164">
            <v>338.5838667926788</v>
          </cell>
          <cell r="HN164">
            <v>339.92883448487521</v>
          </cell>
          <cell r="HO164">
            <v>331.26504259997608</v>
          </cell>
          <cell r="HP164">
            <v>330.3430647470355</v>
          </cell>
          <cell r="HQ164">
            <v>332.38501569682359</v>
          </cell>
          <cell r="HR164">
            <v>324.88719580382104</v>
          </cell>
          <cell r="HS164">
            <v>318.14035787129404</v>
          </cell>
          <cell r="HT164">
            <v>320.81829354393483</v>
          </cell>
          <cell r="HU164">
            <v>321.36028052473068</v>
          </cell>
          <cell r="HV164">
            <v>324.14321367520097</v>
          </cell>
          <cell r="HW164">
            <v>326.11716625839472</v>
          </cell>
          <cell r="HX164">
            <v>326.64315362352136</v>
          </cell>
          <cell r="HY164">
            <v>326.34316082972288</v>
          </cell>
          <cell r="HZ164">
            <v>322.63924980229137</v>
          </cell>
          <cell r="IA164">
            <v>331.17804468977448</v>
          </cell>
          <cell r="IB164">
            <v>329.28909006482365</v>
          </cell>
          <cell r="IC164">
            <v>321.45827817070483</v>
          </cell>
          <cell r="ID164">
            <v>316.90138763290645</v>
          </cell>
          <cell r="IE164">
            <v>310.93453096425532</v>
          </cell>
          <cell r="IF164">
            <v>317.0363843901157</v>
          </cell>
          <cell r="IG164">
            <v>345.77269410806895</v>
          </cell>
          <cell r="IH164">
            <v>343.0757588918209</v>
          </cell>
          <cell r="II164">
            <v>339.63884145087002</v>
          </cell>
          <cell r="IJ164">
            <v>337.79588572096822</v>
          </cell>
          <cell r="IK164">
            <v>332.01202465653415</v>
          </cell>
          <cell r="IL164">
            <v>343.5377477942705</v>
          </cell>
          <cell r="IM164">
            <v>348.28463376814125</v>
          </cell>
          <cell r="IN164">
            <v>344.56872302895783</v>
          </cell>
          <cell r="IO164">
            <v>344.64372122740747</v>
          </cell>
          <cell r="IP164">
            <v>347.48665293663743</v>
          </cell>
          <cell r="IQ164">
            <v>351.36255983251334</v>
          </cell>
          <cell r="IR164">
            <v>346.19768389928345</v>
          </cell>
          <cell r="IS164">
            <v>341.86078807693724</v>
          </cell>
          <cell r="IT164">
            <v>341.55079552334547</v>
          </cell>
          <cell r="IU164">
            <v>337.27989811563492</v>
          </cell>
          <cell r="IV164">
            <v>344.80371738409997</v>
          </cell>
          <cell r="IW164">
            <v>357.09942202591895</v>
          </cell>
          <cell r="IX164">
            <v>360.83333233273027</v>
          </cell>
          <cell r="IY164">
            <v>375.10598948568105</v>
          </cell>
          <cell r="IZ164">
            <v>376.05796661800144</v>
          </cell>
          <cell r="JA164">
            <v>358.22539497864244</v>
          </cell>
          <cell r="JB164">
            <v>346.8166690304875</v>
          </cell>
          <cell r="JC164">
            <v>338.49786885845657</v>
          </cell>
          <cell r="JD164">
            <v>341.20680378645653</v>
          </cell>
          <cell r="JE164">
            <v>341.59779439437386</v>
          </cell>
          <cell r="JF164">
            <v>350.91857049769163</v>
          </cell>
          <cell r="JG164">
            <v>355.00447234922643</v>
          </cell>
          <cell r="JH164">
            <v>366.86718739199637</v>
          </cell>
          <cell r="JI164">
            <v>352.22353915071488</v>
          </cell>
          <cell r="JJ164">
            <v>336.61591406536104</v>
          </cell>
          <cell r="JK164">
            <v>333.7709824041724</v>
          </cell>
          <cell r="JL164">
            <v>331.67903265541793</v>
          </cell>
          <cell r="JM164">
            <v>319.08633514773845</v>
          </cell>
          <cell r="JN164">
            <v>317.12238232433793</v>
          </cell>
          <cell r="JO164">
            <v>313.43247096061708</v>
          </cell>
          <cell r="JP164">
            <v>332.6840085146427</v>
          </cell>
          <cell r="JQ164">
            <v>340.74681483596561</v>
          </cell>
          <cell r="JR164">
            <v>345.16470871263743</v>
          </cell>
          <cell r="JS164">
            <v>342.79776556956767</v>
          </cell>
          <cell r="JT164">
            <v>344.75071865719559</v>
          </cell>
          <cell r="JU164">
            <v>334.20597195518019</v>
          </cell>
          <cell r="JV164">
            <v>324.62620207321646</v>
          </cell>
          <cell r="JW164">
            <v>325.67717682749031</v>
          </cell>
          <cell r="JX164">
            <v>325.62317812460657</v>
          </cell>
          <cell r="JY164">
            <v>328.98709731906655</v>
          </cell>
          <cell r="JZ164">
            <v>340.89581125688551</v>
          </cell>
          <cell r="KA164">
            <v>346.49067686122658</v>
          </cell>
          <cell r="KB164">
            <v>341.09380650079248</v>
          </cell>
          <cell r="KC164">
            <v>332.0080247526169</v>
          </cell>
          <cell r="KD164">
            <v>332.56301142114404</v>
          </cell>
          <cell r="KE164">
            <v>341.17380457913879</v>
          </cell>
          <cell r="KF164">
            <v>340.9058110166788</v>
          </cell>
          <cell r="KG164">
            <v>339.93983422064781</v>
          </cell>
          <cell r="KH164">
            <v>356.61743360388277</v>
          </cell>
          <cell r="KI164">
            <v>363.71026322525739</v>
          </cell>
          <cell r="KJ164">
            <v>365.4262220057845</v>
          </cell>
          <cell r="KK164">
            <v>363.71626308113338</v>
          </cell>
          <cell r="KL164">
            <v>357.04242339509722</v>
          </cell>
          <cell r="KM164">
            <v>348.33963244700431</v>
          </cell>
          <cell r="KN164">
            <v>338.71286369401219</v>
          </cell>
          <cell r="KO164">
            <v>339.41384685552123</v>
          </cell>
          <cell r="KP164">
            <v>357.85640384227037</v>
          </cell>
          <cell r="KQ164">
            <v>382.46781264549492</v>
          </cell>
          <cell r="KR164">
            <v>385.09374956721069</v>
          </cell>
          <cell r="KS164">
            <v>386.26672139096263</v>
          </cell>
          <cell r="KT164">
            <v>389.5866416423321</v>
          </cell>
          <cell r="KU164">
            <v>378.55090673446654</v>
          </cell>
          <cell r="KV164">
            <v>385.12574879854918</v>
          </cell>
          <cell r="KW164">
            <v>392.83756355112791</v>
          </cell>
          <cell r="KX164">
            <v>392.31657606589795</v>
          </cell>
          <cell r="KY164">
            <v>398.72042223751549</v>
          </cell>
          <cell r="KZ164">
            <v>406.18124301928282</v>
          </cell>
          <cell r="LA164">
            <v>419.85291460865739</v>
          </cell>
          <cell r="LB164">
            <v>417.62996800661085</v>
          </cell>
          <cell r="LC164">
            <v>412.42309308224918</v>
          </cell>
          <cell r="LD164">
            <v>414.57904129368069</v>
          </cell>
          <cell r="LE164">
            <v>411.86110658186675</v>
          </cell>
          <cell r="LF164">
            <v>413.97805573010447</v>
          </cell>
          <cell r="LG164">
            <v>412.94808047139645</v>
          </cell>
          <cell r="LH164">
            <v>413.82205947732928</v>
          </cell>
          <cell r="LI164">
            <v>400.10738892084362</v>
          </cell>
          <cell r="LJ164">
            <v>389.94563301891088</v>
          </cell>
          <cell r="LK164">
            <v>382.33481584024429</v>
          </cell>
          <cell r="LL164">
            <v>382.0158235028386</v>
          </cell>
          <cell r="LM164">
            <v>381.32684005308153</v>
          </cell>
          <cell r="LN164">
            <v>390.829611784637</v>
          </cell>
          <cell r="LO164">
            <v>393.45254877841472</v>
          </cell>
          <cell r="LP164">
            <v>395.68749509221317</v>
          </cell>
          <cell r="LQ164">
            <v>390.48662002372743</v>
          </cell>
          <cell r="LR164">
            <v>396.97046427369122</v>
          </cell>
          <cell r="LS164">
            <v>393.3785505559444</v>
          </cell>
          <cell r="LT164">
            <v>381.67983157378438</v>
          </cell>
          <cell r="LU164">
            <v>367.42517398846149</v>
          </cell>
          <cell r="LV164">
            <v>366.78018948179482</v>
          </cell>
          <cell r="LW164">
            <v>368.99413630002738</v>
          </cell>
          <cell r="LX164">
            <v>381.77482929182054</v>
          </cell>
          <cell r="LY164">
            <v>383.73778213924169</v>
          </cell>
          <cell r="LZ164">
            <v>385.548738637805</v>
          </cell>
          <cell r="MA164">
            <v>381.69883111739159</v>
          </cell>
          <cell r="MB164">
            <v>378.08491792809963</v>
          </cell>
          <cell r="MC164">
            <v>381.35483938050265</v>
          </cell>
          <cell r="MD164">
            <v>382.44181327003241</v>
          </cell>
          <cell r="ME164">
            <v>378.29591285973788</v>
          </cell>
          <cell r="MF164">
            <v>377.5049318600893</v>
          </cell>
          <cell r="MG164">
            <v>381.42383772307636</v>
          </cell>
          <cell r="MH164">
            <v>388.33467171621322</v>
          </cell>
          <cell r="MI164">
            <v>403.53430660200115</v>
          </cell>
          <cell r="MJ164">
            <v>412.09510096102957</v>
          </cell>
          <cell r="MK164">
            <v>414.78703629738095</v>
          </cell>
          <cell r="ML164">
            <v>414.72903769057984</v>
          </cell>
          <cell r="MM164">
            <v>404.97627196419239</v>
          </cell>
          <cell r="MN164">
            <v>403.04231842017174</v>
          </cell>
          <cell r="MO164">
            <v>399.16241162037852</v>
          </cell>
          <cell r="MP164">
            <v>402.96532026976348</v>
          </cell>
          <cell r="MQ164">
            <v>401.86234676456451</v>
          </cell>
          <cell r="MR164">
            <v>417.33097518879174</v>
          </cell>
          <cell r="MS164">
            <v>422.9878393038511</v>
          </cell>
          <cell r="MT164">
            <v>425.7647725984454</v>
          </cell>
          <cell r="MU164">
            <v>421.77686839288469</v>
          </cell>
          <cell r="MV164">
            <v>430.10866825264696</v>
          </cell>
          <cell r="MW164">
            <v>423.40682923918962</v>
          </cell>
          <cell r="MX164">
            <v>418.81893944603206</v>
          </cell>
          <cell r="MY164">
            <v>407.99919934970143</v>
          </cell>
          <cell r="MZ164">
            <v>393.82353986674548</v>
          </cell>
          <cell r="NA164">
            <v>400.51337916845085</v>
          </cell>
          <cell r="NB164">
            <v>403.47730797117953</v>
          </cell>
          <cell r="NC164">
            <v>395.82249184942248</v>
          </cell>
          <cell r="ND164">
            <v>409.4801637750864</v>
          </cell>
          <cell r="NE164">
            <v>419.51692267960311</v>
          </cell>
          <cell r="NF164">
            <v>433.92857649368051</v>
          </cell>
          <cell r="NG164">
            <v>438.26447234004735</v>
          </cell>
          <cell r="NH164">
            <v>431.56363330256943</v>
          </cell>
          <cell r="NI164">
            <v>419.34892671507595</v>
          </cell>
          <cell r="NJ164">
            <v>411.65311157816649</v>
          </cell>
          <cell r="NK164">
            <v>413.72306185537576</v>
          </cell>
          <cell r="NL164">
            <v>413.1550754991174</v>
          </cell>
          <cell r="NM164">
            <v>409.00917508882287</v>
          </cell>
          <cell r="NN164">
            <v>411.92710499650241</v>
          </cell>
          <cell r="NO164">
            <v>426.0477658005953</v>
          </cell>
          <cell r="NP164">
            <v>438.23847296458484</v>
          </cell>
          <cell r="NQ164">
            <v>448.9152164958715</v>
          </cell>
          <cell r="NR164">
            <v>444.87331358742716</v>
          </cell>
          <cell r="NS164">
            <v>438.82245893651248</v>
          </cell>
          <cell r="NT164">
            <v>433.35159035360817</v>
          </cell>
          <cell r="NU164">
            <v>437.38549345421791</v>
          </cell>
          <cell r="NV164">
            <v>440.80941120743751</v>
          </cell>
          <cell r="NW164">
            <v>432.73860507827999</v>
          </cell>
          <cell r="NX164">
            <v>429.16369095218181</v>
          </cell>
          <cell r="NY164">
            <v>438.37946957767008</v>
          </cell>
          <cell r="NZ164">
            <v>461.5599127544761</v>
          </cell>
          <cell r="OA164">
            <v>467.6627661563158</v>
          </cell>
          <cell r="OB164">
            <v>449.93219206684824</v>
          </cell>
          <cell r="OC164">
            <v>430.51465850025414</v>
          </cell>
          <cell r="OD164">
            <v>429.64367942225931</v>
          </cell>
          <cell r="OE164">
            <v>435.66053488987683</v>
          </cell>
          <cell r="OF164">
            <v>433.90957695007324</v>
          </cell>
          <cell r="OG164">
            <v>433.76958031296726</v>
          </cell>
          <cell r="OH164">
            <v>445.27630390709635</v>
          </cell>
          <cell r="OI164">
            <v>443.24935259699822</v>
          </cell>
          <cell r="OJ164">
            <v>436.80450741022827</v>
          </cell>
          <cell r="OK164">
            <v>433.85857817512755</v>
          </cell>
          <cell r="OL164">
            <v>439.19145007288455</v>
          </cell>
          <cell r="OM164">
            <v>435.44554005432133</v>
          </cell>
          <cell r="ON164">
            <v>430.72765338385108</v>
          </cell>
          <cell r="OO164">
            <v>422.25285695904489</v>
          </cell>
          <cell r="OP164">
            <v>428.81469933539626</v>
          </cell>
          <cell r="OQ164">
            <v>448.75922024309631</v>
          </cell>
          <cell r="OR164">
            <v>443.23535293328763</v>
          </cell>
          <cell r="OS164">
            <v>461.03592534130814</v>
          </cell>
          <cell r="OT164">
            <v>462.348893802166</v>
          </cell>
          <cell r="OU164">
            <v>451.91714438581465</v>
          </cell>
          <cell r="OV164">
            <v>458.55298498463634</v>
          </cell>
          <cell r="OW164">
            <v>455.34006216305494</v>
          </cell>
          <cell r="OX164">
            <v>479.73447617876531</v>
          </cell>
          <cell r="OY164">
            <v>492.58516748911143</v>
          </cell>
          <cell r="OZ164">
            <v>496.53507260745766</v>
          </cell>
          <cell r="PA164">
            <v>497.67004534399513</v>
          </cell>
          <cell r="PB164">
            <v>483.51938526052237</v>
          </cell>
          <cell r="PC164">
            <v>469.6397186674476</v>
          </cell>
          <cell r="PD164">
            <v>469.30772664231063</v>
          </cell>
          <cell r="PE164">
            <v>467.87776099187136</v>
          </cell>
          <cell r="PF164">
            <v>465.09282788944245</v>
          </cell>
          <cell r="PG164">
            <v>464.29384708195926</v>
          </cell>
          <cell r="PH164">
            <v>459.58496019530298</v>
          </cell>
          <cell r="PI164">
            <v>454.02609372621771</v>
          </cell>
          <cell r="PJ164">
            <v>452.04114140725136</v>
          </cell>
          <cell r="PK164">
            <v>446.05228526705503</v>
          </cell>
          <cell r="PL164">
            <v>444.73831683021785</v>
          </cell>
          <cell r="PM164">
            <v>443.33835045915839</v>
          </cell>
          <cell r="PN164">
            <v>456.19604160135987</v>
          </cell>
          <cell r="PO164">
            <v>472.40365227431062</v>
          </cell>
          <cell r="PP164">
            <v>476.98554221159219</v>
          </cell>
          <cell r="PQ164">
            <v>473.43962738889456</v>
          </cell>
          <cell r="PR164">
            <v>473.68862140774723</v>
          </cell>
          <cell r="PS164">
            <v>465.56481655168534</v>
          </cell>
          <cell r="PT164">
            <v>457.96399913281203</v>
          </cell>
          <cell r="PU164">
            <v>444.38732526147368</v>
          </cell>
          <cell r="PV164">
            <v>455.06506876873971</v>
          </cell>
          <cell r="PW164">
            <v>447.40325281512736</v>
          </cell>
          <cell r="PX164">
            <v>440.53241786116359</v>
          </cell>
          <cell r="PY164">
            <v>432.61860796076058</v>
          </cell>
          <cell r="PZ164">
            <v>427.73572525370122</v>
          </cell>
          <cell r="QA164">
            <v>432.226617376864</v>
          </cell>
          <cell r="QB164">
            <v>430.69765410447121</v>
          </cell>
          <cell r="QC164">
            <v>429.6686788217425</v>
          </cell>
          <cell r="QD164">
            <v>439.61343993616106</v>
          </cell>
          <cell r="QE164">
            <v>420.74389320623874</v>
          </cell>
          <cell r="QF164">
            <v>413.70406231176855</v>
          </cell>
          <cell r="QG164">
            <v>411.23212169086935</v>
          </cell>
          <cell r="QH164">
            <v>399.76839706385135</v>
          </cell>
          <cell r="QI164">
            <v>394.92951329988244</v>
          </cell>
          <cell r="QJ164">
            <v>393.37055074810979</v>
          </cell>
          <cell r="QK164">
            <v>372.20105926573274</v>
          </cell>
          <cell r="QL164">
            <v>358.93637789994477</v>
          </cell>
          <cell r="QM164">
            <v>362.40029469233752</v>
          </cell>
          <cell r="QN164">
            <v>368.98513651621346</v>
          </cell>
          <cell r="QO164">
            <v>369.41112628340721</v>
          </cell>
          <cell r="QP164">
            <v>368.40415047222376</v>
          </cell>
          <cell r="QQ164">
            <v>372.29705695974826</v>
          </cell>
          <cell r="QR164">
            <v>383.41678984987732</v>
          </cell>
          <cell r="QS164">
            <v>383.79278081810475</v>
          </cell>
          <cell r="QT164">
            <v>403.31931176644565</v>
          </cell>
          <cell r="QU164">
            <v>417.72596570062638</v>
          </cell>
          <cell r="QV164">
            <v>406.73022983193397</v>
          </cell>
          <cell r="QW164">
            <v>404.72927789729829</v>
          </cell>
          <cell r="QX164">
            <v>395.6904950201511</v>
          </cell>
          <cell r="QY164">
            <v>391.04860652410986</v>
          </cell>
          <cell r="QZ164">
            <v>393.55954620820285</v>
          </cell>
          <cell r="RA164">
            <v>388.10967712086443</v>
          </cell>
          <cell r="RB164">
            <v>384.10177339571715</v>
          </cell>
          <cell r="RC164">
            <v>385.30474449884895</v>
          </cell>
          <cell r="RD164">
            <v>378.36891110622884</v>
          </cell>
          <cell r="RE164">
            <v>376.65695222961904</v>
          </cell>
          <cell r="RF164">
            <v>375.23998626691105</v>
          </cell>
          <cell r="RG164">
            <v>363.96525709998605</v>
          </cell>
          <cell r="RH164">
            <v>364.57824237531423</v>
          </cell>
          <cell r="RI164">
            <v>360.72833485490088</v>
          </cell>
          <cell r="RJ164">
            <v>353.33451246374847</v>
          </cell>
          <cell r="RK164">
            <v>350.89257112222913</v>
          </cell>
          <cell r="RL164">
            <v>350.48058101874585</v>
          </cell>
          <cell r="RM164">
            <v>354.51948399925232</v>
          </cell>
          <cell r="RN164">
            <v>349.71059951466322</v>
          </cell>
          <cell r="RO164">
            <v>351.89454705351591</v>
          </cell>
          <cell r="RP164">
            <v>344.89471519821882</v>
          </cell>
          <cell r="RQ164">
            <v>345.30370537376405</v>
          </cell>
          <cell r="RR164">
            <v>347.14666110366579</v>
          </cell>
          <cell r="RS164">
            <v>339.24685086697338</v>
          </cell>
          <cell r="RT164">
            <v>333.860980242312</v>
          </cell>
          <cell r="RU164">
            <v>332.35101651352642</v>
          </cell>
          <cell r="RV164">
            <v>330.73905523484945</v>
          </cell>
          <cell r="RW164">
            <v>330.57305922228102</v>
          </cell>
          <cell r="RX164">
            <v>329.6810806487203</v>
          </cell>
          <cell r="RY164">
            <v>326.82514925175906</v>
          </cell>
          <cell r="RZ164">
            <v>332.1930203087926</v>
          </cell>
          <cell r="SA164">
            <v>336.74891087061167</v>
          </cell>
          <cell r="SB164">
            <v>333.97797743189335</v>
          </cell>
          <cell r="SC164">
            <v>339.98583311569695</v>
          </cell>
          <cell r="SD164">
            <v>355.90045082670451</v>
          </cell>
          <cell r="SE164">
            <v>364.03625539451838</v>
          </cell>
          <cell r="SF164">
            <v>365.46422109299897</v>
          </cell>
          <cell r="SG164">
            <v>368.55714679706097</v>
          </cell>
          <cell r="SH164">
            <v>371.64707257318497</v>
          </cell>
          <cell r="SI164">
            <v>369.40212649959324</v>
          </cell>
          <cell r="SJ164">
            <v>365.21222714620831</v>
          </cell>
          <cell r="SK164">
            <v>361.92630607813595</v>
          </cell>
          <cell r="SL164">
            <v>363.11327756559848</v>
          </cell>
          <cell r="SM164">
            <v>365.61721741783617</v>
          </cell>
          <cell r="SN164">
            <v>366.56219471830133</v>
          </cell>
          <cell r="SO164">
            <v>364.41224636274575</v>
          </cell>
          <cell r="SP164">
            <v>360.85833173221351</v>
          </cell>
          <cell r="SQ164">
            <v>362.10730173039434</v>
          </cell>
          <cell r="SR164">
            <v>369.26312983846663</v>
          </cell>
          <cell r="TJ164" t="str">
            <v>TMT/ AUTO</v>
          </cell>
        </row>
        <row r="165">
          <cell r="A165" t="str">
            <v>XS1799939027 Corp</v>
          </cell>
          <cell r="B165" t="str">
            <v>VW 4 5/8 PERP nc-28</v>
          </cell>
          <cell r="C165" t="str">
            <v>XS1799939027</v>
          </cell>
          <cell r="D165">
            <v>397.16608893966674</v>
          </cell>
          <cell r="E165">
            <v>385.36630440521242</v>
          </cell>
          <cell r="F165">
            <v>379.10794906234742</v>
          </cell>
          <cell r="G165">
            <v>378.38802322006228</v>
          </cell>
          <cell r="H165">
            <v>380.82277242279054</v>
          </cell>
          <cell r="I165">
            <v>393.81543408203123</v>
          </cell>
          <cell r="J165">
            <v>399.74182361984253</v>
          </cell>
          <cell r="K165">
            <v>407.75899779129026</v>
          </cell>
          <cell r="L165">
            <v>410.72069271469115</v>
          </cell>
          <cell r="M165">
            <v>420.34070178222657</v>
          </cell>
          <cell r="N165">
            <v>421.67356448745727</v>
          </cell>
          <cell r="O165">
            <v>418.25591653060911</v>
          </cell>
          <cell r="P165">
            <v>416.6260844154358</v>
          </cell>
          <cell r="Q165">
            <v>401.1836750984192</v>
          </cell>
          <cell r="R165">
            <v>397.80602302169797</v>
          </cell>
          <cell r="S165">
            <v>391.7626455345154</v>
          </cell>
          <cell r="T165">
            <v>386.14422427368169</v>
          </cell>
          <cell r="U165">
            <v>385.79226052856444</v>
          </cell>
          <cell r="V165">
            <v>387.37609738159182</v>
          </cell>
          <cell r="W165">
            <v>383.43650318908692</v>
          </cell>
          <cell r="X165">
            <v>404.13237136077879</v>
          </cell>
          <cell r="Y165">
            <v>412.86347199249269</v>
          </cell>
          <cell r="Z165">
            <v>418.41090056610108</v>
          </cell>
          <cell r="AA165">
            <v>417.24202096939092</v>
          </cell>
          <cell r="AB165">
            <v>420.13872258758545</v>
          </cell>
          <cell r="AC165">
            <v>417.97294567871097</v>
          </cell>
          <cell r="AD165">
            <v>422.39349032974246</v>
          </cell>
          <cell r="AE165">
            <v>418.27991405868528</v>
          </cell>
          <cell r="AF165">
            <v>416.5000973930359</v>
          </cell>
          <cell r="AG165">
            <v>415.03524828338618</v>
          </cell>
          <cell r="AH165">
            <v>415.79117041778562</v>
          </cell>
          <cell r="AI165">
            <v>419.17582177352904</v>
          </cell>
          <cell r="AJ165">
            <v>420.49268612670897</v>
          </cell>
          <cell r="AK165">
            <v>420.17071929168702</v>
          </cell>
          <cell r="AL165">
            <v>426.04411428833009</v>
          </cell>
          <cell r="AM165">
            <v>429.04980467987059</v>
          </cell>
          <cell r="AN165">
            <v>427.53496072006226</v>
          </cell>
          <cell r="AO165">
            <v>424.48227516937254</v>
          </cell>
          <cell r="AP165">
            <v>419.60777727890013</v>
          </cell>
          <cell r="AQ165">
            <v>412.98945901489259</v>
          </cell>
          <cell r="AR165">
            <v>419.6087771759033</v>
          </cell>
          <cell r="AS165">
            <v>409.3668321723938</v>
          </cell>
          <cell r="AT165">
            <v>406.17316114425654</v>
          </cell>
          <cell r="AU165">
            <v>394.44536919403077</v>
          </cell>
          <cell r="AV165">
            <v>387.64506967544554</v>
          </cell>
          <cell r="AW165">
            <v>402.68552039718628</v>
          </cell>
          <cell r="AX165">
            <v>399.89680765533444</v>
          </cell>
          <cell r="AY165">
            <v>409.81978551483155</v>
          </cell>
          <cell r="AZ165">
            <v>383.29451781463621</v>
          </cell>
          <cell r="BA165">
            <v>363.67953830337524</v>
          </cell>
          <cell r="BB165">
            <v>348.62408912658697</v>
          </cell>
          <cell r="BC165">
            <v>359.75494256591793</v>
          </cell>
          <cell r="BD165">
            <v>398.40696112060544</v>
          </cell>
          <cell r="BE165">
            <v>408.78889170455932</v>
          </cell>
          <cell r="BF165">
            <v>431.38756387329101</v>
          </cell>
          <cell r="BG165">
            <v>437.81790150070191</v>
          </cell>
          <cell r="BH165">
            <v>437.3799466133118</v>
          </cell>
          <cell r="BI165">
            <v>428.42386915588378</v>
          </cell>
          <cell r="BJ165">
            <v>427.22299285507199</v>
          </cell>
          <cell r="BK165">
            <v>438.92778717422487</v>
          </cell>
          <cell r="BL165">
            <v>450.25862001419068</v>
          </cell>
          <cell r="BM165">
            <v>452.89534841156006</v>
          </cell>
          <cell r="BN165">
            <v>452.20841917037961</v>
          </cell>
          <cell r="BO165">
            <v>456.6309636154175</v>
          </cell>
          <cell r="BP165">
            <v>465.65103448104861</v>
          </cell>
          <cell r="BQ165">
            <v>485.69297001266477</v>
          </cell>
          <cell r="BR165">
            <v>497.63873950958254</v>
          </cell>
          <cell r="BS165">
            <v>498.36466473388674</v>
          </cell>
          <cell r="BT165">
            <v>491.29839261245729</v>
          </cell>
          <cell r="BU165">
            <v>487.8277501144409</v>
          </cell>
          <cell r="BV165">
            <v>488.75765432739257</v>
          </cell>
          <cell r="BW165">
            <v>494.80503140258787</v>
          </cell>
          <cell r="BX165">
            <v>497.99970232772824</v>
          </cell>
          <cell r="BY165">
            <v>498.64763558578494</v>
          </cell>
          <cell r="BZ165">
            <v>504.59402306365968</v>
          </cell>
          <cell r="CA165">
            <v>507.44472941970827</v>
          </cell>
          <cell r="CB165">
            <v>480.51550333023073</v>
          </cell>
          <cell r="CC165">
            <v>468.64372621154786</v>
          </cell>
          <cell r="CD165">
            <v>457.81884125518798</v>
          </cell>
          <cell r="CE165">
            <v>447.71588193511963</v>
          </cell>
          <cell r="CF165">
            <v>465.21107979965211</v>
          </cell>
          <cell r="CG165">
            <v>466.36396104431151</v>
          </cell>
          <cell r="CH165">
            <v>507.46872694778443</v>
          </cell>
          <cell r="CI165">
            <v>515.43990585708627</v>
          </cell>
          <cell r="CJ165">
            <v>498.308670501709</v>
          </cell>
          <cell r="CK165">
            <v>488.19571221160885</v>
          </cell>
          <cell r="CL165">
            <v>480.24653103637695</v>
          </cell>
          <cell r="CM165">
            <v>456.9629294204712</v>
          </cell>
          <cell r="CN165">
            <v>443.93427146911625</v>
          </cell>
          <cell r="CO165">
            <v>490.20850487899781</v>
          </cell>
          <cell r="CP165">
            <v>543.09705696487424</v>
          </cell>
          <cell r="CQ165">
            <v>568.40744980621344</v>
          </cell>
          <cell r="CR165">
            <v>624.3186905326844</v>
          </cell>
          <cell r="CS165">
            <v>630.07909716796871</v>
          </cell>
          <cell r="CT165">
            <v>619.04623363494875</v>
          </cell>
          <cell r="CU165">
            <v>598.7503242645264</v>
          </cell>
          <cell r="CV165">
            <v>587.60647216415407</v>
          </cell>
          <cell r="CW165">
            <v>565.28777115631101</v>
          </cell>
          <cell r="CX165">
            <v>533.00509651184075</v>
          </cell>
          <cell r="CY165">
            <v>500.80341352462773</v>
          </cell>
          <cell r="CZ165">
            <v>495.17899288177495</v>
          </cell>
          <cell r="DA165">
            <v>605.11666848373409</v>
          </cell>
          <cell r="DB165">
            <v>655.39048990631102</v>
          </cell>
          <cell r="DC165">
            <v>637.35934724807737</v>
          </cell>
          <cell r="DD165">
            <v>716.31421430969237</v>
          </cell>
          <cell r="DE165">
            <v>699.28696824264534</v>
          </cell>
          <cell r="DF165">
            <v>654.45458631134034</v>
          </cell>
          <cell r="DG165">
            <v>561.53715749740604</v>
          </cell>
          <cell r="DH165">
            <v>484.58408423614503</v>
          </cell>
          <cell r="DI165">
            <v>479.58259942626955</v>
          </cell>
          <cell r="DJ165">
            <v>399.74682310485844</v>
          </cell>
          <cell r="DK165">
            <v>394.82632995224003</v>
          </cell>
          <cell r="DL165">
            <v>409.04686513137818</v>
          </cell>
          <cell r="DM165">
            <v>358.97902249145511</v>
          </cell>
          <cell r="DN165">
            <v>326.76934032821657</v>
          </cell>
          <cell r="DO165">
            <v>311.71989053344726</v>
          </cell>
          <cell r="DP165">
            <v>317.70827368545531</v>
          </cell>
          <cell r="DQ165">
            <v>344.60450317382811</v>
          </cell>
          <cell r="DR165">
            <v>347.03025330352779</v>
          </cell>
          <cell r="DS165">
            <v>323.57866899108888</v>
          </cell>
          <cell r="DT165">
            <v>304.66261748504638</v>
          </cell>
          <cell r="DU165">
            <v>301.18897529602054</v>
          </cell>
          <cell r="DV165">
            <v>294.96561634826656</v>
          </cell>
          <cell r="DW165">
            <v>277.95436863327029</v>
          </cell>
          <cell r="DX165">
            <v>278.50331208801271</v>
          </cell>
          <cell r="DY165">
            <v>277.76838779067998</v>
          </cell>
          <cell r="DZ165">
            <v>279.0072601776123</v>
          </cell>
          <cell r="EA165">
            <v>276.4625223045349</v>
          </cell>
          <cell r="EB165">
            <v>276.24254496383668</v>
          </cell>
          <cell r="EC165">
            <v>275.33763817596434</v>
          </cell>
          <cell r="ED165">
            <v>272.53192718505858</v>
          </cell>
          <cell r="EE165">
            <v>276.29953909301753</v>
          </cell>
          <cell r="EF165">
            <v>278.17334607696534</v>
          </cell>
          <cell r="EG165">
            <v>273.22785549926755</v>
          </cell>
          <cell r="EH165">
            <v>268.9302981796265</v>
          </cell>
          <cell r="EI165">
            <v>271.91499073410034</v>
          </cell>
          <cell r="EJ165">
            <v>281.85396694564815</v>
          </cell>
          <cell r="EK165">
            <v>288.98623226928714</v>
          </cell>
          <cell r="EL165">
            <v>288.10832270050048</v>
          </cell>
          <cell r="EM165">
            <v>285.59458163452149</v>
          </cell>
          <cell r="EN165">
            <v>280.65409054183959</v>
          </cell>
          <cell r="EO165">
            <v>284.35370945358272</v>
          </cell>
          <cell r="EP165">
            <v>289.5141778869629</v>
          </cell>
          <cell r="EQ165">
            <v>278.31933103942873</v>
          </cell>
          <cell r="ER165">
            <v>275.39163261413574</v>
          </cell>
          <cell r="ES165">
            <v>269.41324843215938</v>
          </cell>
          <cell r="ET165">
            <v>270.50313616561891</v>
          </cell>
          <cell r="EU165">
            <v>269.44324534225467</v>
          </cell>
          <cell r="EV165">
            <v>272.57192306518556</v>
          </cell>
          <cell r="EW165">
            <v>279.12824771499635</v>
          </cell>
          <cell r="EX165">
            <v>281.62899011993409</v>
          </cell>
          <cell r="EY165">
            <v>279.39622011184696</v>
          </cell>
          <cell r="EZ165">
            <v>279.33722618865966</v>
          </cell>
          <cell r="FA165">
            <v>283.3128166732788</v>
          </cell>
          <cell r="FB165">
            <v>283.99174673843385</v>
          </cell>
          <cell r="FC165">
            <v>290.66105974960323</v>
          </cell>
          <cell r="FD165">
            <v>289.77715079879761</v>
          </cell>
          <cell r="FE165">
            <v>286.3465041809082</v>
          </cell>
          <cell r="FF165">
            <v>282.65688423919676</v>
          </cell>
          <cell r="FG165">
            <v>275.05166763305664</v>
          </cell>
          <cell r="FH165">
            <v>271.57602565002441</v>
          </cell>
          <cell r="FI165">
            <v>271.91199104309084</v>
          </cell>
          <cell r="FJ165">
            <v>276.64150386810303</v>
          </cell>
          <cell r="FK165">
            <v>276.62550551605221</v>
          </cell>
          <cell r="FL165">
            <v>276.97946905517574</v>
          </cell>
          <cell r="FM165">
            <v>278.37332547760008</v>
          </cell>
          <cell r="FN165">
            <v>277.96336770629887</v>
          </cell>
          <cell r="FO165">
            <v>280.45011155319213</v>
          </cell>
          <cell r="FP165">
            <v>284.55668854522708</v>
          </cell>
          <cell r="FQ165">
            <v>284.23872129821774</v>
          </cell>
          <cell r="FR165">
            <v>285.11063148498533</v>
          </cell>
          <cell r="FS165">
            <v>285.95654434967042</v>
          </cell>
          <cell r="FT165">
            <v>287.43439212036134</v>
          </cell>
          <cell r="FU165">
            <v>283.61578546524044</v>
          </cell>
          <cell r="FV165">
            <v>285.61857916259765</v>
          </cell>
          <cell r="FW165">
            <v>293.16980133056637</v>
          </cell>
          <cell r="FX165">
            <v>298.0652970581055</v>
          </cell>
          <cell r="FY165">
            <v>306.07647184753421</v>
          </cell>
          <cell r="FZ165">
            <v>308.17925524520876</v>
          </cell>
          <cell r="GA165">
            <v>299.95110280609134</v>
          </cell>
          <cell r="GB165">
            <v>304.47163715744017</v>
          </cell>
          <cell r="GC165">
            <v>305.10357206344605</v>
          </cell>
          <cell r="GD165">
            <v>304.24966002273561</v>
          </cell>
          <cell r="GE165">
            <v>304.28565631484986</v>
          </cell>
          <cell r="GF165">
            <v>307.21235484313968</v>
          </cell>
          <cell r="GG165">
            <v>316.88635834884644</v>
          </cell>
          <cell r="GH165">
            <v>319.3521043586731</v>
          </cell>
          <cell r="GI165">
            <v>320.6899665489197</v>
          </cell>
          <cell r="GJ165">
            <v>316.28142066192629</v>
          </cell>
          <cell r="GK165">
            <v>316.09443992233275</v>
          </cell>
          <cell r="GL165">
            <v>316.39340912628171</v>
          </cell>
          <cell r="GM165">
            <v>318.44019829177859</v>
          </cell>
          <cell r="GN165">
            <v>316.37041149520877</v>
          </cell>
          <cell r="GO165">
            <v>311.45191813659665</v>
          </cell>
          <cell r="GP165">
            <v>311.95786602020263</v>
          </cell>
          <cell r="GQ165">
            <v>309.64210456085203</v>
          </cell>
          <cell r="GR165">
            <v>303.07178135299682</v>
          </cell>
          <cell r="GS165">
            <v>301.62892997741704</v>
          </cell>
          <cell r="GT165">
            <v>296.71443620681765</v>
          </cell>
          <cell r="GU165">
            <v>308.31524123764035</v>
          </cell>
          <cell r="GV165">
            <v>323.6236643562317</v>
          </cell>
          <cell r="GW165">
            <v>325.91042880249023</v>
          </cell>
          <cell r="GX165">
            <v>321.91684017181393</v>
          </cell>
          <cell r="GY165">
            <v>316.55539244079591</v>
          </cell>
          <cell r="GZ165">
            <v>310.9039745788574</v>
          </cell>
          <cell r="HA165">
            <v>315.08654374313357</v>
          </cell>
          <cell r="HB165">
            <v>320.44999126815799</v>
          </cell>
          <cell r="HC165">
            <v>323.03272522735591</v>
          </cell>
          <cell r="HD165">
            <v>320.93594121170042</v>
          </cell>
          <cell r="HE165">
            <v>321.07792658615114</v>
          </cell>
          <cell r="HF165">
            <v>327.74623970031735</v>
          </cell>
          <cell r="HG165">
            <v>329.75403288269047</v>
          </cell>
          <cell r="HH165">
            <v>331.98380319976803</v>
          </cell>
          <cell r="HI165">
            <v>337.67221725082396</v>
          </cell>
          <cell r="HJ165">
            <v>341.84778713607784</v>
          </cell>
          <cell r="HK165">
            <v>341.2048533630371</v>
          </cell>
          <cell r="HL165">
            <v>350.24692196273804</v>
          </cell>
          <cell r="HM165">
            <v>353.58557805633546</v>
          </cell>
          <cell r="HN165">
            <v>354.40949318695073</v>
          </cell>
          <cell r="HO165">
            <v>345.3554258232117</v>
          </cell>
          <cell r="HP165">
            <v>344.23454128265377</v>
          </cell>
          <cell r="HQ165">
            <v>346.26233240509032</v>
          </cell>
          <cell r="HR165">
            <v>339.69800857925418</v>
          </cell>
          <cell r="HS165">
            <v>333.89260657882693</v>
          </cell>
          <cell r="HT165">
            <v>337.59122559356689</v>
          </cell>
          <cell r="HU165">
            <v>339.02807758712765</v>
          </cell>
          <cell r="HV165">
            <v>341.35083832550049</v>
          </cell>
          <cell r="HW165">
            <v>342.76069309997558</v>
          </cell>
          <cell r="HX165">
            <v>343.46562048721313</v>
          </cell>
          <cell r="HY165">
            <v>342.43472667694095</v>
          </cell>
          <cell r="HZ165">
            <v>338.59612208175656</v>
          </cell>
          <cell r="IA165">
            <v>345.06045620727542</v>
          </cell>
          <cell r="IB165">
            <v>342.21274954223634</v>
          </cell>
          <cell r="IC165">
            <v>333.60263644790649</v>
          </cell>
          <cell r="ID165">
            <v>328.30118253707883</v>
          </cell>
          <cell r="IE165">
            <v>323.75565076065061</v>
          </cell>
          <cell r="IF165">
            <v>329.8540225830078</v>
          </cell>
          <cell r="IG165">
            <v>356.50827699661255</v>
          </cell>
          <cell r="IH165">
            <v>354.55947773742679</v>
          </cell>
          <cell r="II165">
            <v>352.76066302871709</v>
          </cell>
          <cell r="IJ165">
            <v>353.19961781311036</v>
          </cell>
          <cell r="IK165">
            <v>347.73018120574955</v>
          </cell>
          <cell r="IL165">
            <v>359.49596924209595</v>
          </cell>
          <cell r="IM165">
            <v>363.74053202056888</v>
          </cell>
          <cell r="IN165">
            <v>360.97481690979004</v>
          </cell>
          <cell r="IO165">
            <v>361.51976077651977</v>
          </cell>
          <cell r="IP165">
            <v>364.07549751663208</v>
          </cell>
          <cell r="IQ165">
            <v>369.06798325347899</v>
          </cell>
          <cell r="IR165">
            <v>363.57554901504517</v>
          </cell>
          <cell r="IS165">
            <v>359.05901425170902</v>
          </cell>
          <cell r="IT165">
            <v>358.16010684585569</v>
          </cell>
          <cell r="IU165">
            <v>355.59237134170536</v>
          </cell>
          <cell r="IV165">
            <v>363.61354510116576</v>
          </cell>
          <cell r="IW165">
            <v>374.57241625595094</v>
          </cell>
          <cell r="IX165">
            <v>378.82897779846189</v>
          </cell>
          <cell r="IY165">
            <v>393.76843892288213</v>
          </cell>
          <cell r="IZ165">
            <v>396.48015959548951</v>
          </cell>
          <cell r="JA165">
            <v>380.06685028839109</v>
          </cell>
          <cell r="JB165">
            <v>365.98330099868775</v>
          </cell>
          <cell r="JC165">
            <v>358.08111498260496</v>
          </cell>
          <cell r="JD165">
            <v>359.37098211669922</v>
          </cell>
          <cell r="JE165">
            <v>360.48286758422847</v>
          </cell>
          <cell r="JF165">
            <v>369.99688756942754</v>
          </cell>
          <cell r="JG165">
            <v>373.57851863479618</v>
          </cell>
          <cell r="JH165">
            <v>387.1541202468872</v>
          </cell>
          <cell r="JI165">
            <v>372.3316470718384</v>
          </cell>
          <cell r="JJ165">
            <v>355.89933972167967</v>
          </cell>
          <cell r="JK165">
            <v>351.93174841308593</v>
          </cell>
          <cell r="JL165">
            <v>347.92716091537477</v>
          </cell>
          <cell r="JM165">
            <v>336.83930304718018</v>
          </cell>
          <cell r="JN165">
            <v>333.60363634490966</v>
          </cell>
          <cell r="JO165">
            <v>330.51395460510253</v>
          </cell>
          <cell r="JP165">
            <v>348.81206976318362</v>
          </cell>
          <cell r="JQ165">
            <v>354.64146929168703</v>
          </cell>
          <cell r="JR165">
            <v>358.49607223892212</v>
          </cell>
          <cell r="JS165">
            <v>356.11831716537472</v>
          </cell>
          <cell r="JT165">
            <v>355.27540399169925</v>
          </cell>
          <cell r="JU165">
            <v>344.41952222824096</v>
          </cell>
          <cell r="JV165">
            <v>334.19557537078862</v>
          </cell>
          <cell r="JW165">
            <v>334.36655775833128</v>
          </cell>
          <cell r="JX165">
            <v>333.49164788055418</v>
          </cell>
          <cell r="JY165">
            <v>336.46134197998043</v>
          </cell>
          <cell r="JZ165">
            <v>349.75597253417965</v>
          </cell>
          <cell r="KA165">
            <v>356.26830171585084</v>
          </cell>
          <cell r="KB165">
            <v>351.51879095077516</v>
          </cell>
          <cell r="KC165">
            <v>344.70749256515501</v>
          </cell>
          <cell r="KD165">
            <v>345.34042736816406</v>
          </cell>
          <cell r="KE165">
            <v>348.75407573699954</v>
          </cell>
          <cell r="KF165">
            <v>347.75017914581298</v>
          </cell>
          <cell r="KG165">
            <v>347.36921838760372</v>
          </cell>
          <cell r="KH165">
            <v>360.13090383911134</v>
          </cell>
          <cell r="KI165">
            <v>364.95140729141235</v>
          </cell>
          <cell r="KJ165">
            <v>365.7823217010498</v>
          </cell>
          <cell r="KK165">
            <v>368.14407842254639</v>
          </cell>
          <cell r="KL165">
            <v>362.86862183380128</v>
          </cell>
          <cell r="KM165">
            <v>356.42128595733647</v>
          </cell>
          <cell r="KN165">
            <v>345.83437648773196</v>
          </cell>
          <cell r="KO165">
            <v>345.50241068267826</v>
          </cell>
          <cell r="KP165">
            <v>362.42466756439205</v>
          </cell>
          <cell r="KQ165">
            <v>386.89514692306517</v>
          </cell>
          <cell r="KR165">
            <v>389.96583061981198</v>
          </cell>
          <cell r="KS165">
            <v>391.83063853073116</v>
          </cell>
          <cell r="KT165">
            <v>393.31948516845705</v>
          </cell>
          <cell r="KU165">
            <v>386.32120604324342</v>
          </cell>
          <cell r="KV165">
            <v>397.52805165481567</v>
          </cell>
          <cell r="KW165">
            <v>405.07327444076537</v>
          </cell>
          <cell r="KX165">
            <v>404.11137352371219</v>
          </cell>
          <cell r="KY165">
            <v>410.3267332954407</v>
          </cell>
          <cell r="KZ165">
            <v>417.73197050094603</v>
          </cell>
          <cell r="LA165">
            <v>425.86113313674923</v>
          </cell>
          <cell r="LB165">
            <v>423.77434809112549</v>
          </cell>
          <cell r="LC165">
            <v>419.15882352447511</v>
          </cell>
          <cell r="LD165">
            <v>421.32660022735598</v>
          </cell>
          <cell r="LE165">
            <v>418.07993465805055</v>
          </cell>
          <cell r="LF165">
            <v>420.26670940399168</v>
          </cell>
          <cell r="LG165">
            <v>418.68887193298343</v>
          </cell>
          <cell r="LH165">
            <v>419.31080786895751</v>
          </cell>
          <cell r="LI165">
            <v>406.7960969772339</v>
          </cell>
          <cell r="LJ165">
            <v>398.60194103622433</v>
          </cell>
          <cell r="LK165">
            <v>392.41757807159428</v>
          </cell>
          <cell r="LL165">
            <v>390.27979827880858</v>
          </cell>
          <cell r="LM165">
            <v>388.46298542404173</v>
          </cell>
          <cell r="LN165">
            <v>396.8581206626892</v>
          </cell>
          <cell r="LO165">
            <v>398.54994639205933</v>
          </cell>
          <cell r="LP165">
            <v>399.52684576416016</v>
          </cell>
          <cell r="LQ165">
            <v>394.34537949371338</v>
          </cell>
          <cell r="LR165">
            <v>400.60573463058472</v>
          </cell>
          <cell r="LS165">
            <v>397.36606834030152</v>
          </cell>
          <cell r="LT165">
            <v>388.87094340133666</v>
          </cell>
          <cell r="LU165">
            <v>373.02657548904421</v>
          </cell>
          <cell r="LV165">
            <v>372.08467251205445</v>
          </cell>
          <cell r="LW165">
            <v>374.39543448638921</v>
          </cell>
          <cell r="LX165">
            <v>384.97834436798092</v>
          </cell>
          <cell r="LY165">
            <v>386.83315330886842</v>
          </cell>
          <cell r="LZ165">
            <v>388.88294216537474</v>
          </cell>
          <cell r="MA165">
            <v>385.80925877761842</v>
          </cell>
          <cell r="MB165">
            <v>380.10984585952758</v>
          </cell>
          <cell r="MC165">
            <v>379.97086017608643</v>
          </cell>
          <cell r="MD165">
            <v>380.45581022262576</v>
          </cell>
          <cell r="ME165">
            <v>377.44012086105346</v>
          </cell>
          <cell r="MF165">
            <v>377.65909830474851</v>
          </cell>
          <cell r="MG165">
            <v>383.00454768371583</v>
          </cell>
          <cell r="MH165">
            <v>387.58807554626463</v>
          </cell>
          <cell r="MI165">
            <v>398.87091333007811</v>
          </cell>
          <cell r="MJ165">
            <v>409.04586523437501</v>
          </cell>
          <cell r="MK165">
            <v>412.4755119552612</v>
          </cell>
          <cell r="ML165">
            <v>411.86857447433471</v>
          </cell>
          <cell r="MM165">
            <v>399.01589839553833</v>
          </cell>
          <cell r="MN165">
            <v>398.54094731903075</v>
          </cell>
          <cell r="MO165">
            <v>395.28928226470947</v>
          </cell>
          <cell r="MP165">
            <v>400.75371938705445</v>
          </cell>
          <cell r="MQ165">
            <v>400.44275141906735</v>
          </cell>
          <cell r="MR165">
            <v>418.26891519165042</v>
          </cell>
          <cell r="MS165">
            <v>424.57826528167726</v>
          </cell>
          <cell r="MT165">
            <v>430.27867809677122</v>
          </cell>
          <cell r="MU165">
            <v>428.19189305114747</v>
          </cell>
          <cell r="MV165">
            <v>435.50813942337038</v>
          </cell>
          <cell r="MW165">
            <v>427.09200634765625</v>
          </cell>
          <cell r="MX165">
            <v>421.02163164138796</v>
          </cell>
          <cell r="MY165">
            <v>412.71648713302613</v>
          </cell>
          <cell r="MZ165">
            <v>403.30045705413818</v>
          </cell>
          <cell r="NA165">
            <v>409.16185328674317</v>
          </cell>
          <cell r="NB165">
            <v>410.39072670364379</v>
          </cell>
          <cell r="NC165">
            <v>403.47043954467773</v>
          </cell>
          <cell r="ND165">
            <v>414.57629555892947</v>
          </cell>
          <cell r="NE165">
            <v>424.21230297851559</v>
          </cell>
          <cell r="NF165">
            <v>438.69581106948851</v>
          </cell>
          <cell r="NG165">
            <v>443.91927301406855</v>
          </cell>
          <cell r="NH165">
            <v>434.56323675537112</v>
          </cell>
          <cell r="NI165">
            <v>423.59836621856687</v>
          </cell>
          <cell r="NJ165">
            <v>415.051246635437</v>
          </cell>
          <cell r="NK165">
            <v>415.52919740295408</v>
          </cell>
          <cell r="NL165">
            <v>414.31432254409793</v>
          </cell>
          <cell r="NM165">
            <v>408.0029726600647</v>
          </cell>
          <cell r="NN165">
            <v>412.32252771377563</v>
          </cell>
          <cell r="NO165">
            <v>422.22650753021236</v>
          </cell>
          <cell r="NP165">
            <v>436.80600573349</v>
          </cell>
          <cell r="NQ165">
            <v>447.74987843322754</v>
          </cell>
          <cell r="NR165">
            <v>443.90627435302736</v>
          </cell>
          <cell r="NS165">
            <v>436.85100109863282</v>
          </cell>
          <cell r="NT165">
            <v>432.36946273040769</v>
          </cell>
          <cell r="NU165">
            <v>436.65002180099486</v>
          </cell>
          <cell r="NV165">
            <v>438.45383599472046</v>
          </cell>
          <cell r="NW165">
            <v>432.62443646621705</v>
          </cell>
          <cell r="NX165">
            <v>431.3485678901672</v>
          </cell>
          <cell r="NY165">
            <v>441.02357129287719</v>
          </cell>
          <cell r="NZ165">
            <v>460.9285209350586</v>
          </cell>
          <cell r="OA165">
            <v>466.04399400329589</v>
          </cell>
          <cell r="OB165">
            <v>446.62899389266971</v>
          </cell>
          <cell r="OC165">
            <v>431.63253863906863</v>
          </cell>
          <cell r="OD165">
            <v>431.42955954742433</v>
          </cell>
          <cell r="OE165">
            <v>436.59302767181396</v>
          </cell>
          <cell r="OF165">
            <v>434.40325323486326</v>
          </cell>
          <cell r="OG165">
            <v>436.54503261566157</v>
          </cell>
          <cell r="OH165">
            <v>448.22782920074462</v>
          </cell>
          <cell r="OI165">
            <v>448.02684990310667</v>
          </cell>
          <cell r="OJ165">
            <v>441.62650918579106</v>
          </cell>
          <cell r="OK165">
            <v>438.27885401916507</v>
          </cell>
          <cell r="OL165">
            <v>443.1573514976501</v>
          </cell>
          <cell r="OM165">
            <v>438.93278665924072</v>
          </cell>
          <cell r="ON165">
            <v>434.32326147460935</v>
          </cell>
          <cell r="OO165">
            <v>426.70904579544066</v>
          </cell>
          <cell r="OP165">
            <v>431.5825437889099</v>
          </cell>
          <cell r="OQ165">
            <v>449.93465338516233</v>
          </cell>
          <cell r="OR165">
            <v>443.80228506469729</v>
          </cell>
          <cell r="OS165">
            <v>468.75971426391601</v>
          </cell>
          <cell r="OT165">
            <v>467.4468494987488</v>
          </cell>
          <cell r="OU165">
            <v>456.64396227645869</v>
          </cell>
          <cell r="OV165">
            <v>461.103502910614</v>
          </cell>
          <cell r="OW165">
            <v>456.44698256683353</v>
          </cell>
          <cell r="OX165">
            <v>479.00165926742551</v>
          </cell>
          <cell r="OY165">
            <v>493.74014109420779</v>
          </cell>
          <cell r="OZ165">
            <v>498.03569861984249</v>
          </cell>
          <cell r="PA165">
            <v>500.46944792556764</v>
          </cell>
          <cell r="PB165">
            <v>483.6611793022156</v>
          </cell>
          <cell r="PC165">
            <v>470.50453453445436</v>
          </cell>
          <cell r="PD165">
            <v>470.54353051757812</v>
          </cell>
          <cell r="PE165">
            <v>468.5017408370972</v>
          </cell>
          <cell r="PF165">
            <v>465.87901099777224</v>
          </cell>
          <cell r="PG165">
            <v>465.52004797363281</v>
          </cell>
          <cell r="PH165">
            <v>462.71633677673339</v>
          </cell>
          <cell r="PI165">
            <v>458.46577461624145</v>
          </cell>
          <cell r="PJ165">
            <v>456.51797525405885</v>
          </cell>
          <cell r="PK165">
            <v>451.8164595451355</v>
          </cell>
          <cell r="PL165">
            <v>450.789565322876</v>
          </cell>
          <cell r="PM165">
            <v>449.60268758010864</v>
          </cell>
          <cell r="PN165">
            <v>462.94331339645385</v>
          </cell>
          <cell r="PO165">
            <v>483.97714675521848</v>
          </cell>
          <cell r="PP165">
            <v>490.82644122695922</v>
          </cell>
          <cell r="PQ165">
            <v>487.97373507690429</v>
          </cell>
          <cell r="PR165">
            <v>492.38028116989136</v>
          </cell>
          <cell r="PS165">
            <v>485.49299061203004</v>
          </cell>
          <cell r="PT165">
            <v>477.36182818222045</v>
          </cell>
          <cell r="PU165">
            <v>459.04971446609494</v>
          </cell>
          <cell r="PV165">
            <v>468.42774845886231</v>
          </cell>
          <cell r="PW165">
            <v>462.00341021347043</v>
          </cell>
          <cell r="PX165">
            <v>453.62127363586427</v>
          </cell>
          <cell r="PY165">
            <v>445.84807433319094</v>
          </cell>
          <cell r="PZ165">
            <v>441.70750084304808</v>
          </cell>
          <cell r="QA165">
            <v>446.19303879928589</v>
          </cell>
          <cell r="QB165">
            <v>444.05525900650025</v>
          </cell>
          <cell r="QC165">
            <v>442.38043152618405</v>
          </cell>
          <cell r="QD165">
            <v>454.34919865417481</v>
          </cell>
          <cell r="QE165">
            <v>441.52651948547361</v>
          </cell>
          <cell r="QF165">
            <v>436.03908473205564</v>
          </cell>
          <cell r="QG165">
            <v>432.08449208450321</v>
          </cell>
          <cell r="QH165">
            <v>419.72776491928101</v>
          </cell>
          <cell r="QI165">
            <v>416.40710697174069</v>
          </cell>
          <cell r="QJ165">
            <v>415.43220739364625</v>
          </cell>
          <cell r="QK165">
            <v>392.27859238815307</v>
          </cell>
          <cell r="QL165">
            <v>379.51890673065185</v>
          </cell>
          <cell r="QM165">
            <v>382.28662163543703</v>
          </cell>
          <cell r="QN165">
            <v>388.0750253868103</v>
          </cell>
          <cell r="QO165">
            <v>386.13422530364988</v>
          </cell>
          <cell r="QP165">
            <v>383.76546930313111</v>
          </cell>
          <cell r="QQ165">
            <v>388.5149800682068</v>
          </cell>
          <cell r="QR165">
            <v>404.11537311172486</v>
          </cell>
          <cell r="QS165">
            <v>407.09406628417969</v>
          </cell>
          <cell r="QT165">
            <v>413.33642327499393</v>
          </cell>
          <cell r="QU165">
            <v>439.79469787597651</v>
          </cell>
          <cell r="QV165">
            <v>423.86533871841431</v>
          </cell>
          <cell r="QW165">
            <v>420.50668468475345</v>
          </cell>
          <cell r="QX165">
            <v>410.88167613220213</v>
          </cell>
          <cell r="QY165">
            <v>403.54743161392213</v>
          </cell>
          <cell r="QZ165">
            <v>406.77409924316402</v>
          </cell>
          <cell r="RA165">
            <v>398.31397069931035</v>
          </cell>
          <cell r="RB165">
            <v>395.35127587890622</v>
          </cell>
          <cell r="RC165">
            <v>396.93611262893677</v>
          </cell>
          <cell r="RD165">
            <v>393.50346621704102</v>
          </cell>
          <cell r="RE165">
            <v>391.64565758514402</v>
          </cell>
          <cell r="RF165">
            <v>390.03182382202147</v>
          </cell>
          <cell r="RG165">
            <v>377.56110839843751</v>
          </cell>
          <cell r="RH165">
            <v>377.15814990615843</v>
          </cell>
          <cell r="RI165">
            <v>374.21045354080201</v>
          </cell>
          <cell r="RJ165">
            <v>367.18817688751221</v>
          </cell>
          <cell r="RK165">
            <v>365.4993508491516</v>
          </cell>
          <cell r="RL165">
            <v>364.1664881439209</v>
          </cell>
          <cell r="RM165">
            <v>369.87290034103393</v>
          </cell>
          <cell r="RN165">
            <v>366.48224960327144</v>
          </cell>
          <cell r="RO165">
            <v>370.15087170791628</v>
          </cell>
          <cell r="RP165">
            <v>363.97650771331786</v>
          </cell>
          <cell r="RQ165">
            <v>364.52145158004765</v>
          </cell>
          <cell r="RR165">
            <v>368.06108697128298</v>
          </cell>
          <cell r="RS165">
            <v>359.44597439193728</v>
          </cell>
          <cell r="RT165">
            <v>356.44228379440307</v>
          </cell>
          <cell r="RU165">
            <v>355.33339801788333</v>
          </cell>
          <cell r="RV165">
            <v>353.38659855270384</v>
          </cell>
          <cell r="RW165">
            <v>353.66057033157347</v>
          </cell>
          <cell r="RX165">
            <v>354.48948494720457</v>
          </cell>
          <cell r="RY165">
            <v>352.44369567871098</v>
          </cell>
          <cell r="RZ165">
            <v>357.77114691162109</v>
          </cell>
          <cell r="SA165">
            <v>360.41087499999998</v>
          </cell>
          <cell r="SB165">
            <v>356.98522786712647</v>
          </cell>
          <cell r="SC165">
            <v>360.44787118911745</v>
          </cell>
          <cell r="SD165">
            <v>368.64102723312374</v>
          </cell>
          <cell r="SE165">
            <v>374.8973827819824</v>
          </cell>
          <cell r="SF165">
            <v>375.45132572174072</v>
          </cell>
          <cell r="SG165">
            <v>376.95917040252687</v>
          </cell>
          <cell r="SH165">
            <v>379.06995297622677</v>
          </cell>
          <cell r="SI165">
            <v>377.60910345458984</v>
          </cell>
          <cell r="SJ165">
            <v>373.5385227546692</v>
          </cell>
          <cell r="SK165">
            <v>368.04008913421626</v>
          </cell>
          <cell r="SL165">
            <v>368.06508655929565</v>
          </cell>
          <cell r="SM165">
            <v>370.45883998489381</v>
          </cell>
          <cell r="SN165">
            <v>370.56982855224612</v>
          </cell>
          <cell r="SO165">
            <v>370.27085934829717</v>
          </cell>
          <cell r="SP165">
            <v>364.40046404266354</v>
          </cell>
          <cell r="SQ165">
            <v>364.65343798446651</v>
          </cell>
          <cell r="SR165">
            <v>372.29165119171142</v>
          </cell>
          <cell r="SU165">
            <v>315.12299999999999</v>
          </cell>
          <cell r="TJ165" t="str">
            <v>TMT/ AUTO</v>
          </cell>
        </row>
        <row r="166">
          <cell r="A166" t="str">
            <v>XS2187689380 Corp</v>
          </cell>
          <cell r="B166" t="str">
            <v>VW 3 7/8 PERP nc-29</v>
          </cell>
          <cell r="C166" t="str">
            <v>XS2187689380</v>
          </cell>
          <cell r="D166">
            <v>398.52063391184805</v>
          </cell>
          <cell r="E166">
            <v>387.82280480217935</v>
          </cell>
          <cell r="F166">
            <v>379.9669302942753</v>
          </cell>
          <cell r="G166">
            <v>379.1449434249401</v>
          </cell>
          <cell r="H166">
            <v>381.32890853762626</v>
          </cell>
          <cell r="I166">
            <v>394.08170482063298</v>
          </cell>
          <cell r="J166">
            <v>399.7876136727333</v>
          </cell>
          <cell r="K166">
            <v>408.71247110438344</v>
          </cell>
          <cell r="L166">
            <v>411.64342428445815</v>
          </cell>
          <cell r="M166">
            <v>423.20623957657818</v>
          </cell>
          <cell r="N166">
            <v>429.12214507412915</v>
          </cell>
          <cell r="O166">
            <v>427.32017385935785</v>
          </cell>
          <cell r="P166">
            <v>424.63521674966813</v>
          </cell>
          <cell r="Q166">
            <v>409.29646177554127</v>
          </cell>
          <cell r="R166">
            <v>405.3035255599022</v>
          </cell>
          <cell r="S166">
            <v>398.42163549327847</v>
          </cell>
          <cell r="T166">
            <v>394.95369089126586</v>
          </cell>
          <cell r="U166">
            <v>393.60371245622639</v>
          </cell>
          <cell r="V166">
            <v>396.15167175436022</v>
          </cell>
          <cell r="W166">
            <v>390.13476787018777</v>
          </cell>
          <cell r="X166">
            <v>407.29849369168284</v>
          </cell>
          <cell r="Y166">
            <v>414.60037704920774</v>
          </cell>
          <cell r="Z166">
            <v>420.76327860116959</v>
          </cell>
          <cell r="AA166">
            <v>420.54928201961513</v>
          </cell>
          <cell r="AB166">
            <v>423.90922834682465</v>
          </cell>
          <cell r="AC166">
            <v>422.24725489568715</v>
          </cell>
          <cell r="AD166">
            <v>426.98717917871477</v>
          </cell>
          <cell r="AE166">
            <v>422.7692465572357</v>
          </cell>
          <cell r="AF166">
            <v>422.09625730776787</v>
          </cell>
          <cell r="AG166">
            <v>420.88227670025827</v>
          </cell>
          <cell r="AH166">
            <v>421.06027385687827</v>
          </cell>
          <cell r="AI166">
            <v>424.63821670174599</v>
          </cell>
          <cell r="AJ166">
            <v>424.10822516798976</v>
          </cell>
          <cell r="AK166">
            <v>422.90524438476558</v>
          </cell>
          <cell r="AL166">
            <v>429.56413801360134</v>
          </cell>
          <cell r="AM166">
            <v>437.5670101733208</v>
          </cell>
          <cell r="AN166">
            <v>439.57897803354263</v>
          </cell>
          <cell r="AO166">
            <v>438.41199667525291</v>
          </cell>
          <cell r="AP166">
            <v>435.80903825569152</v>
          </cell>
          <cell r="AQ166">
            <v>430.10412938761709</v>
          </cell>
          <cell r="AR166">
            <v>442.26293515920639</v>
          </cell>
          <cell r="AS166">
            <v>428.97414743828773</v>
          </cell>
          <cell r="AT166">
            <v>430.66612041020392</v>
          </cell>
          <cell r="AU166">
            <v>413.44539549922945</v>
          </cell>
          <cell r="AV166">
            <v>406.32850918650627</v>
          </cell>
          <cell r="AW166">
            <v>411.51342636108399</v>
          </cell>
          <cell r="AX166">
            <v>405.67051969742778</v>
          </cell>
          <cell r="SU166">
            <v>362.41500000000002</v>
          </cell>
          <cell r="SV166">
            <v>366.10700000000003</v>
          </cell>
          <cell r="TJ166" t="str">
            <v>TMT/ AUTO</v>
          </cell>
        </row>
        <row r="167">
          <cell r="A167" t="str">
            <v>XS1206541366 Corp</v>
          </cell>
          <cell r="B167" t="str">
            <v>VW 3 1/2 PERP nc-30</v>
          </cell>
          <cell r="C167" t="str">
            <v>XS1206541366</v>
          </cell>
          <cell r="D167">
            <v>389.87643541449307</v>
          </cell>
          <cell r="E167">
            <v>381.01599367618564</v>
          </cell>
          <cell r="F167">
            <v>375.45834384191039</v>
          </cell>
          <cell r="G167">
            <v>375.07836778271195</v>
          </cell>
          <cell r="H167">
            <v>378.37216025376324</v>
          </cell>
          <cell r="I167">
            <v>390.51939490413662</v>
          </cell>
          <cell r="J167">
            <v>396.16503919422627</v>
          </cell>
          <cell r="K167">
            <v>404.78849586403373</v>
          </cell>
          <cell r="L167">
            <v>405.81143141287566</v>
          </cell>
          <cell r="M167">
            <v>413.43795089578629</v>
          </cell>
          <cell r="N167">
            <v>412.19902895540002</v>
          </cell>
          <cell r="O167">
            <v>408.08428820908068</v>
          </cell>
          <cell r="P167">
            <v>404.97448414564133</v>
          </cell>
          <cell r="Q167">
            <v>393.37221515911818</v>
          </cell>
          <cell r="R167">
            <v>391.06136075699328</v>
          </cell>
          <cell r="S167">
            <v>386.69763569819924</v>
          </cell>
          <cell r="T167">
            <v>382.82787951636311</v>
          </cell>
          <cell r="U167">
            <v>383.49183768296245</v>
          </cell>
          <cell r="V167">
            <v>385.65470140939948</v>
          </cell>
          <cell r="W167">
            <v>383.39984347915646</v>
          </cell>
          <cell r="X167">
            <v>395.9510526766777</v>
          </cell>
          <cell r="Y167">
            <v>400.64375700777765</v>
          </cell>
          <cell r="Z167">
            <v>404.87149063485862</v>
          </cell>
          <cell r="AA167">
            <v>403.58357178157564</v>
          </cell>
          <cell r="AB167">
            <v>405.37445894479748</v>
          </cell>
          <cell r="AC167">
            <v>402.75162419933082</v>
          </cell>
          <cell r="AD167">
            <v>407.18134509998561</v>
          </cell>
          <cell r="AE167">
            <v>403.9605480297804</v>
          </cell>
          <cell r="AF167">
            <v>401.08572916084529</v>
          </cell>
          <cell r="AG167">
            <v>397.68894317901135</v>
          </cell>
          <cell r="AH167">
            <v>396.55601456040148</v>
          </cell>
          <cell r="AI167">
            <v>397.40396113461253</v>
          </cell>
          <cell r="AJ167">
            <v>396.81399830585718</v>
          </cell>
          <cell r="AK167">
            <v>395.47708253967761</v>
          </cell>
          <cell r="AL167">
            <v>398.93486467838284</v>
          </cell>
          <cell r="AM167">
            <v>399.2368456517458</v>
          </cell>
          <cell r="AN167">
            <v>395.66907044327263</v>
          </cell>
          <cell r="AO167">
            <v>391.01136390709877</v>
          </cell>
          <cell r="AP167">
            <v>383.25385267746452</v>
          </cell>
          <cell r="AQ167">
            <v>376.72726389223334</v>
          </cell>
          <cell r="AR167">
            <v>382.73288550156354</v>
          </cell>
          <cell r="AS167">
            <v>375.27435543429851</v>
          </cell>
          <cell r="AT167">
            <v>377.00924612563853</v>
          </cell>
          <cell r="AU167">
            <v>368.3627909048796</v>
          </cell>
          <cell r="AV167">
            <v>362.87513666045669</v>
          </cell>
          <cell r="AW167">
            <v>377.44221884572505</v>
          </cell>
          <cell r="AX167">
            <v>373.30047980046271</v>
          </cell>
          <cell r="AY167">
            <v>379.67107841402293</v>
          </cell>
          <cell r="AZ167">
            <v>359.73233467608691</v>
          </cell>
          <cell r="BA167">
            <v>339.02963907176257</v>
          </cell>
          <cell r="BB167">
            <v>319.89484468013052</v>
          </cell>
          <cell r="BC167">
            <v>329.15326134359833</v>
          </cell>
          <cell r="BD167">
            <v>360.81626638180018</v>
          </cell>
          <cell r="BE167">
            <v>370.78263843977447</v>
          </cell>
          <cell r="BF167">
            <v>389.16548020899296</v>
          </cell>
          <cell r="BG167">
            <v>394.20916242635246</v>
          </cell>
          <cell r="BH167">
            <v>393.3202184352279</v>
          </cell>
          <cell r="BI167">
            <v>387.17660552018884</v>
          </cell>
          <cell r="BJ167">
            <v>383.09786250579356</v>
          </cell>
          <cell r="BK167">
            <v>392.39627664917708</v>
          </cell>
          <cell r="BL167">
            <v>400.62575814181565</v>
          </cell>
          <cell r="BM167">
            <v>402.78462212026119</v>
          </cell>
          <cell r="BN167">
            <v>402.22865714943413</v>
          </cell>
          <cell r="BO167">
            <v>405.53144905346636</v>
          </cell>
          <cell r="BP167">
            <v>412.09703538161517</v>
          </cell>
          <cell r="BQ167">
            <v>427.95903597915174</v>
          </cell>
          <cell r="BR167">
            <v>437.56443078088756</v>
          </cell>
          <cell r="BS167">
            <v>439.31132071620226</v>
          </cell>
          <cell r="BT167">
            <v>432.63074163329605</v>
          </cell>
          <cell r="BU167">
            <v>429.46994078296422</v>
          </cell>
          <cell r="BV167">
            <v>429.97690884089474</v>
          </cell>
          <cell r="BW167">
            <v>431.44181654280425</v>
          </cell>
          <cell r="BX167">
            <v>439.09833413565156</v>
          </cell>
          <cell r="BY167">
            <v>439.78429091620444</v>
          </cell>
          <cell r="BZ167">
            <v>445.24994654667381</v>
          </cell>
          <cell r="CA167">
            <v>447.36681317120787</v>
          </cell>
          <cell r="CB167">
            <v>427.64805557280778</v>
          </cell>
          <cell r="CC167">
            <v>418.5486288920045</v>
          </cell>
          <cell r="CD167">
            <v>412.36701837104556</v>
          </cell>
          <cell r="CE167">
            <v>405.15447280526161</v>
          </cell>
          <cell r="CF167">
            <v>423.72830254107714</v>
          </cell>
          <cell r="CG167">
            <v>427.42906937026981</v>
          </cell>
          <cell r="CH167">
            <v>460.17600611418482</v>
          </cell>
          <cell r="CI167">
            <v>470.55535215228792</v>
          </cell>
          <cell r="CJ167">
            <v>462.45686240637303</v>
          </cell>
          <cell r="CK167">
            <v>463.05782454210521</v>
          </cell>
          <cell r="CL167">
            <v>465.43967447108031</v>
          </cell>
          <cell r="CM167">
            <v>443.53905434328317</v>
          </cell>
          <cell r="CN167">
            <v>429.34894840621945</v>
          </cell>
          <cell r="CO167">
            <v>459.56504460847378</v>
          </cell>
          <cell r="CP167">
            <v>517.92136780536168</v>
          </cell>
          <cell r="CQ167">
            <v>534.14734547013052</v>
          </cell>
          <cell r="CR167">
            <v>570.62504715317482</v>
          </cell>
          <cell r="CS167">
            <v>576.41368243396289</v>
          </cell>
          <cell r="CT167">
            <v>571.68698024493449</v>
          </cell>
          <cell r="CU167">
            <v>561.8056028317809</v>
          </cell>
          <cell r="CV167">
            <v>561.24163836497075</v>
          </cell>
          <cell r="CW167">
            <v>562.097584435165</v>
          </cell>
          <cell r="CX167">
            <v>524.88692893266671</v>
          </cell>
          <cell r="CY167">
            <v>486.48134871768951</v>
          </cell>
          <cell r="CZ167">
            <v>495.00781149870159</v>
          </cell>
          <cell r="DA167">
            <v>603.94694767087697</v>
          </cell>
          <cell r="DB167">
            <v>662.49525877136</v>
          </cell>
          <cell r="DC167">
            <v>650.13603747743366</v>
          </cell>
          <cell r="DD167">
            <v>721.919514681995</v>
          </cell>
          <cell r="DE167">
            <v>729.98900625497095</v>
          </cell>
          <cell r="DF167">
            <v>668.96885089570276</v>
          </cell>
          <cell r="DG167">
            <v>554.21408114379642</v>
          </cell>
          <cell r="DH167">
            <v>472.61422243094444</v>
          </cell>
          <cell r="DI167">
            <v>466.17462816452979</v>
          </cell>
          <cell r="DJ167">
            <v>395.94905280268193</v>
          </cell>
          <cell r="DK167">
            <v>393.50220696884395</v>
          </cell>
          <cell r="DL167">
            <v>407.14134762006995</v>
          </cell>
          <cell r="DM167">
            <v>360.44129000759125</v>
          </cell>
          <cell r="DN167">
            <v>331.0121442226768</v>
          </cell>
          <cell r="DO167">
            <v>318.08895846194025</v>
          </cell>
          <cell r="DP167">
            <v>323.91059166365858</v>
          </cell>
          <cell r="DQ167">
            <v>345.8582088303566</v>
          </cell>
          <cell r="DR167">
            <v>349.92395266377929</v>
          </cell>
          <cell r="DS167">
            <v>322.35668956893682</v>
          </cell>
          <cell r="DT167">
            <v>304.22683186018463</v>
          </cell>
          <cell r="DU167">
            <v>302.02097084283832</v>
          </cell>
          <cell r="DV167">
            <v>296.88429448467497</v>
          </cell>
          <cell r="DW167">
            <v>278.49845290446285</v>
          </cell>
          <cell r="DX167">
            <v>279.1374126461148</v>
          </cell>
          <cell r="DY167">
            <v>277.98048553955556</v>
          </cell>
          <cell r="DZ167">
            <v>279.63638120806218</v>
          </cell>
          <cell r="EA167">
            <v>277.53651351249215</v>
          </cell>
          <cell r="EB167">
            <v>278.30246525287629</v>
          </cell>
          <cell r="EC167">
            <v>277.93348850065473</v>
          </cell>
          <cell r="ED167">
            <v>275.92061532390119</v>
          </cell>
          <cell r="EE167">
            <v>278.34246273279189</v>
          </cell>
          <cell r="EF167">
            <v>280.31033874464032</v>
          </cell>
          <cell r="EG167">
            <v>275.35965066808461</v>
          </cell>
          <cell r="EH167">
            <v>271.35190318053964</v>
          </cell>
          <cell r="EI167">
            <v>272.66682033276561</v>
          </cell>
          <cell r="EJ167">
            <v>280.41733200341463</v>
          </cell>
          <cell r="EK167">
            <v>287.61187870323658</v>
          </cell>
          <cell r="EL167">
            <v>286.90292337173224</v>
          </cell>
          <cell r="EM167">
            <v>284.07210173070428</v>
          </cell>
          <cell r="EN167">
            <v>277.85749328881502</v>
          </cell>
          <cell r="EO167">
            <v>278.28446638691429</v>
          </cell>
          <cell r="EP167">
            <v>283.14316025966406</v>
          </cell>
          <cell r="EQ167">
            <v>273.29078101944924</v>
          </cell>
          <cell r="ER167">
            <v>270.14997890907523</v>
          </cell>
          <cell r="ES167">
            <v>264.91930847311016</v>
          </cell>
          <cell r="ET167">
            <v>265.17129259657861</v>
          </cell>
          <cell r="EU167">
            <v>263.08342414498333</v>
          </cell>
          <cell r="EV167">
            <v>263.91737160122398</v>
          </cell>
          <cell r="EW167">
            <v>268.29409584099051</v>
          </cell>
          <cell r="EX167">
            <v>269.64101097714905</v>
          </cell>
          <cell r="EY167">
            <v>267.09717125451562</v>
          </cell>
          <cell r="EZ167">
            <v>266.22922594034668</v>
          </cell>
          <cell r="FA167">
            <v>270.4799581183791</v>
          </cell>
          <cell r="FB167">
            <v>270.02998646932843</v>
          </cell>
          <cell r="FC167">
            <v>275.00967271882297</v>
          </cell>
          <cell r="FD167">
            <v>276.13360190445184</v>
          </cell>
          <cell r="FE167">
            <v>273.10179292684796</v>
          </cell>
          <cell r="FF167">
            <v>269.82799919575456</v>
          </cell>
          <cell r="FG167">
            <v>263.37640568536517</v>
          </cell>
          <cell r="FH167">
            <v>258.8456911479235</v>
          </cell>
          <cell r="FI167">
            <v>259.06567728745938</v>
          </cell>
          <cell r="FJ167">
            <v>262.90243554836508</v>
          </cell>
          <cell r="FK167">
            <v>262.4334650963545</v>
          </cell>
          <cell r="FL167">
            <v>262.66445054286714</v>
          </cell>
          <cell r="FM167">
            <v>264.11335925281048</v>
          </cell>
          <cell r="FN167">
            <v>263.82237758642435</v>
          </cell>
          <cell r="FO167">
            <v>265.03430122786762</v>
          </cell>
          <cell r="FP167">
            <v>268.82906213486194</v>
          </cell>
          <cell r="FQ167">
            <v>267.96611650568246</v>
          </cell>
          <cell r="FR167">
            <v>269.49202036446337</v>
          </cell>
          <cell r="FS167">
            <v>268.87105948877331</v>
          </cell>
          <cell r="FT167">
            <v>272.1918502587676</v>
          </cell>
          <cell r="FU167">
            <v>269.12404354923967</v>
          </cell>
          <cell r="FV167">
            <v>271.38990078645941</v>
          </cell>
          <cell r="FW167">
            <v>275.9216152608991</v>
          </cell>
          <cell r="FX167">
            <v>281.47726522117853</v>
          </cell>
          <cell r="FY167">
            <v>289.45276271635294</v>
          </cell>
          <cell r="FZ167">
            <v>293.89048311299086</v>
          </cell>
          <cell r="GA167">
            <v>285.71399828124049</v>
          </cell>
          <cell r="GB167">
            <v>290.40170292735104</v>
          </cell>
          <cell r="GC167">
            <v>290.9006714892983</v>
          </cell>
          <cell r="GD167">
            <v>290.62768868887429</v>
          </cell>
          <cell r="GE167">
            <v>291.26264868253469</v>
          </cell>
          <cell r="GF167">
            <v>294.46844669777158</v>
          </cell>
          <cell r="GG167">
            <v>304.44281825172902</v>
          </cell>
          <cell r="GH167">
            <v>306.24570465892555</v>
          </cell>
          <cell r="GI167">
            <v>307.77060858070854</v>
          </cell>
          <cell r="GJ167">
            <v>304.45681736969948</v>
          </cell>
          <cell r="GK167">
            <v>304.3118265050054</v>
          </cell>
          <cell r="GL167">
            <v>304.51581365257505</v>
          </cell>
          <cell r="GM167">
            <v>306.36469716167454</v>
          </cell>
          <cell r="GN167">
            <v>303.49687785172466</v>
          </cell>
          <cell r="GO167">
            <v>298.70717963182926</v>
          </cell>
          <cell r="GP167">
            <v>300.01909697306155</v>
          </cell>
          <cell r="GQ167">
            <v>299.83110881745819</v>
          </cell>
          <cell r="GR167">
            <v>294.3684529979825</v>
          </cell>
          <cell r="GS167">
            <v>292.46057320600744</v>
          </cell>
          <cell r="GT167">
            <v>288.72480858188868</v>
          </cell>
          <cell r="GU167">
            <v>301.48900435996052</v>
          </cell>
          <cell r="GV167">
            <v>313.11027214944363</v>
          </cell>
          <cell r="GW167">
            <v>314.73117002302405</v>
          </cell>
          <cell r="GX167">
            <v>310.94940829700232</v>
          </cell>
          <cell r="GY167">
            <v>308.08058905005458</v>
          </cell>
          <cell r="GZ167">
            <v>302.65793071049455</v>
          </cell>
          <cell r="HA167">
            <v>307.03665482425686</v>
          </cell>
          <cell r="HB167">
            <v>312.67229974436759</v>
          </cell>
          <cell r="HC167">
            <v>314.69817210209374</v>
          </cell>
          <cell r="HD167">
            <v>312.7442952082157</v>
          </cell>
          <cell r="HE167">
            <v>312.10033578157424</v>
          </cell>
          <cell r="HF167">
            <v>318.36994075834752</v>
          </cell>
          <cell r="HG167">
            <v>320.72679226237534</v>
          </cell>
          <cell r="HH167">
            <v>320.65279692453146</v>
          </cell>
          <cell r="HI167">
            <v>325.89246679347752</v>
          </cell>
          <cell r="HJ167">
            <v>330.36818479603528</v>
          </cell>
          <cell r="HK167">
            <v>329.31325126326084</v>
          </cell>
          <cell r="HL167">
            <v>338.36468096816543</v>
          </cell>
          <cell r="HM167">
            <v>342.60241396522525</v>
          </cell>
          <cell r="HN167">
            <v>345.25824663162228</v>
          </cell>
          <cell r="HO167">
            <v>338.13669533264641</v>
          </cell>
          <cell r="HP167">
            <v>337.10876009881497</v>
          </cell>
          <cell r="HQ167">
            <v>339.710596167326</v>
          </cell>
          <cell r="HR167">
            <v>333.13501046919822</v>
          </cell>
          <cell r="HS167">
            <v>328.00933341801164</v>
          </cell>
          <cell r="HT167">
            <v>330.05920426368709</v>
          </cell>
          <cell r="HU167">
            <v>330.79115814614295</v>
          </cell>
          <cell r="HV167">
            <v>334.18994400197266</v>
          </cell>
          <cell r="HW167">
            <v>334.81890437364575</v>
          </cell>
          <cell r="HX167">
            <v>334.15494620704652</v>
          </cell>
          <cell r="HY167">
            <v>331.76809659308196</v>
          </cell>
          <cell r="HZ167">
            <v>325.50249136430028</v>
          </cell>
          <cell r="IA167">
            <v>330.11720060956475</v>
          </cell>
          <cell r="IB167">
            <v>327.20938381969933</v>
          </cell>
          <cell r="IC167">
            <v>317.40700142937902</v>
          </cell>
          <cell r="ID167">
            <v>310.70242385852333</v>
          </cell>
          <cell r="IE167">
            <v>303.67686651134494</v>
          </cell>
          <cell r="IF167">
            <v>309.50649920904635</v>
          </cell>
          <cell r="IG167">
            <v>330.47617799180745</v>
          </cell>
          <cell r="IH167">
            <v>327.71435200363396</v>
          </cell>
          <cell r="II167">
            <v>324.8255340167284</v>
          </cell>
          <cell r="IJ167">
            <v>325.13751436007027</v>
          </cell>
          <cell r="IK167">
            <v>316.74604307377342</v>
          </cell>
          <cell r="IL167">
            <v>328.34331237530705</v>
          </cell>
          <cell r="IM167">
            <v>332.89202577871083</v>
          </cell>
          <cell r="IN167">
            <v>327.24838136261701</v>
          </cell>
          <cell r="IO167">
            <v>328.2583177304864</v>
          </cell>
          <cell r="IP167">
            <v>330.62316873049735</v>
          </cell>
          <cell r="IQ167">
            <v>336.33180905145406</v>
          </cell>
          <cell r="IR167">
            <v>330.30018908017877</v>
          </cell>
          <cell r="IS167">
            <v>325.94446351736781</v>
          </cell>
          <cell r="IT167">
            <v>325.70947832286362</v>
          </cell>
          <cell r="IU167">
            <v>323.92359084463124</v>
          </cell>
          <cell r="IV167">
            <v>336.35180779141189</v>
          </cell>
          <cell r="IW167">
            <v>346.5461654849052</v>
          </cell>
          <cell r="IX167">
            <v>349.43198366081714</v>
          </cell>
          <cell r="IY167">
            <v>364.95100586807729</v>
          </cell>
          <cell r="IZ167">
            <v>367.29385825413465</v>
          </cell>
          <cell r="JA167">
            <v>351.93882571452855</v>
          </cell>
          <cell r="JB167">
            <v>337.74472002947334</v>
          </cell>
          <cell r="JC167">
            <v>333.23500416898725</v>
          </cell>
          <cell r="JD167">
            <v>340.7665296370983</v>
          </cell>
          <cell r="JE167">
            <v>343.27837137579917</v>
          </cell>
          <cell r="JF167">
            <v>355.69858882659673</v>
          </cell>
          <cell r="JG167">
            <v>360.85826373571155</v>
          </cell>
          <cell r="JH167">
            <v>373.46446946811676</v>
          </cell>
          <cell r="JI167">
            <v>360.06131394839286</v>
          </cell>
          <cell r="JJ167">
            <v>345.38823844134811</v>
          </cell>
          <cell r="JK167">
            <v>341.39748988276716</v>
          </cell>
          <cell r="JL167">
            <v>340.3935531368852</v>
          </cell>
          <cell r="JM167">
            <v>328.65729259264469</v>
          </cell>
          <cell r="JN167">
            <v>326.32343963956833</v>
          </cell>
          <cell r="JO167">
            <v>322.2756946721077</v>
          </cell>
          <cell r="JP167">
            <v>334.45492730641365</v>
          </cell>
          <cell r="JQ167">
            <v>341.11150790137049</v>
          </cell>
          <cell r="JR167">
            <v>345.69221928870678</v>
          </cell>
          <cell r="JS167">
            <v>343.49635764133927</v>
          </cell>
          <cell r="JT167">
            <v>346.76015200245376</v>
          </cell>
          <cell r="JU167">
            <v>337.88971089416742</v>
          </cell>
          <cell r="JV167">
            <v>328.46930443704127</v>
          </cell>
          <cell r="JW167">
            <v>327.61335836684708</v>
          </cell>
          <cell r="JX167">
            <v>325.41549684548374</v>
          </cell>
          <cell r="JY167">
            <v>329.14526184761525</v>
          </cell>
          <cell r="JZ167">
            <v>340.98751571363215</v>
          </cell>
          <cell r="KA167">
            <v>347.43210966503619</v>
          </cell>
          <cell r="KB167">
            <v>345.37323938637968</v>
          </cell>
          <cell r="KC167">
            <v>334.97489454531666</v>
          </cell>
          <cell r="KD167">
            <v>335.11288585102562</v>
          </cell>
          <cell r="KE167">
            <v>336.26781308358909</v>
          </cell>
          <cell r="KF167">
            <v>335.10988604003188</v>
          </cell>
          <cell r="KG167">
            <v>333.7539714708924</v>
          </cell>
          <cell r="KH167">
            <v>345.71721771365401</v>
          </cell>
          <cell r="KI167">
            <v>353.40173354244229</v>
          </cell>
          <cell r="KJ167">
            <v>355.47460293906926</v>
          </cell>
          <cell r="KK167">
            <v>357.51247454077009</v>
          </cell>
          <cell r="KL167">
            <v>349.24899519020323</v>
          </cell>
          <cell r="KM167">
            <v>339.22762659734491</v>
          </cell>
          <cell r="KN167">
            <v>329.70122681844231</v>
          </cell>
          <cell r="KO167">
            <v>329.48524042689797</v>
          </cell>
          <cell r="KP167">
            <v>342.96039141047004</v>
          </cell>
          <cell r="KQ167">
            <v>361.20524187397956</v>
          </cell>
          <cell r="KR167">
            <v>364.76601752346755</v>
          </cell>
          <cell r="KS167">
            <v>365.63396283763643</v>
          </cell>
          <cell r="KT167">
            <v>366.50490796279911</v>
          </cell>
          <cell r="KU167">
            <v>357.35448449510335</v>
          </cell>
          <cell r="KV167">
            <v>363.90707164227962</v>
          </cell>
          <cell r="KW167">
            <v>371.20261197888851</v>
          </cell>
          <cell r="KX167">
            <v>370.26867082285878</v>
          </cell>
          <cell r="KY167">
            <v>376.01130900174383</v>
          </cell>
          <cell r="KZ167">
            <v>382.8258796423674</v>
          </cell>
          <cell r="LA167">
            <v>390.71538255572318</v>
          </cell>
          <cell r="LB167">
            <v>387.78256734091048</v>
          </cell>
          <cell r="LC167">
            <v>383.33284770029786</v>
          </cell>
          <cell r="LD167">
            <v>385.22772831130027</v>
          </cell>
          <cell r="LE167">
            <v>381.67495215779542</v>
          </cell>
          <cell r="LF167">
            <v>380.57102171212438</v>
          </cell>
          <cell r="LG167">
            <v>378.46815420556072</v>
          </cell>
          <cell r="LH167">
            <v>379.47709063643214</v>
          </cell>
          <cell r="LI167">
            <v>367.74482984018323</v>
          </cell>
          <cell r="LJ167">
            <v>358.56940794754024</v>
          </cell>
          <cell r="LK167">
            <v>352.4927908113599</v>
          </cell>
          <cell r="LL167">
            <v>351.16087473016978</v>
          </cell>
          <cell r="LM167">
            <v>349.14200193142892</v>
          </cell>
          <cell r="LN167">
            <v>356.70952513146403</v>
          </cell>
          <cell r="LO167">
            <v>354.99063343209025</v>
          </cell>
          <cell r="LP167">
            <v>356.07056538981203</v>
          </cell>
          <cell r="LQ167">
            <v>347.10913001471755</v>
          </cell>
          <cell r="LR167">
            <v>350.75590024602417</v>
          </cell>
          <cell r="LS167">
            <v>342.17544086712599</v>
          </cell>
          <cell r="LT167">
            <v>332.96702105355263</v>
          </cell>
          <cell r="LU167">
            <v>317.27600968265534</v>
          </cell>
          <cell r="LV167">
            <v>315.69410935199261</v>
          </cell>
          <cell r="LW167">
            <v>316.81303885263208</v>
          </cell>
          <cell r="LX167">
            <v>325.00252286535505</v>
          </cell>
          <cell r="LY167">
            <v>326.78241072160006</v>
          </cell>
          <cell r="LZ167">
            <v>326.77141141462323</v>
          </cell>
          <cell r="MA167">
            <v>323.19863652116061</v>
          </cell>
          <cell r="MB167">
            <v>317.76197906363006</v>
          </cell>
          <cell r="MC167">
            <v>315.58011653423313</v>
          </cell>
          <cell r="MD167">
            <v>317.54599267208573</v>
          </cell>
          <cell r="ME167">
            <v>312.51130988770723</v>
          </cell>
          <cell r="MF167">
            <v>311.37038177311422</v>
          </cell>
          <cell r="MG167">
            <v>314.88216050970556</v>
          </cell>
          <cell r="MH167">
            <v>319.80685022431612</v>
          </cell>
          <cell r="MI167">
            <v>334.83290349161621</v>
          </cell>
          <cell r="MJ167">
            <v>344.12831782400605</v>
          </cell>
          <cell r="MK167">
            <v>345.13925412887335</v>
          </cell>
          <cell r="ML167">
            <v>343.66334711998701</v>
          </cell>
          <cell r="MM167">
            <v>334.78590645271544</v>
          </cell>
          <cell r="MN167">
            <v>334.00795546835661</v>
          </cell>
          <cell r="MO167">
            <v>329.83421843916182</v>
          </cell>
          <cell r="MP167">
            <v>334.4009307085276</v>
          </cell>
          <cell r="MQ167">
            <v>334.6459152730107</v>
          </cell>
          <cell r="MR167">
            <v>354.88064036232237</v>
          </cell>
          <cell r="MS167">
            <v>362.24917609977723</v>
          </cell>
          <cell r="MT167">
            <v>369.0637467404008</v>
          </cell>
          <cell r="MU167">
            <v>366.45391117590663</v>
          </cell>
          <cell r="MV167">
            <v>372.83450915944576</v>
          </cell>
          <cell r="MW167">
            <v>366.6948959923983</v>
          </cell>
          <cell r="MX167">
            <v>360.9072606486082</v>
          </cell>
          <cell r="MY167">
            <v>354.34667400544885</v>
          </cell>
          <cell r="MZ167">
            <v>344.86527139145136</v>
          </cell>
          <cell r="NA167">
            <v>352.0188206743598</v>
          </cell>
          <cell r="NB167">
            <v>351.69884083503484</v>
          </cell>
          <cell r="NC167">
            <v>346.8561459542513</v>
          </cell>
          <cell r="ND167">
            <v>354.97763425111771</v>
          </cell>
          <cell r="NE167">
            <v>359.81832925790548</v>
          </cell>
          <cell r="NF167">
            <v>371.97756315225359</v>
          </cell>
          <cell r="NG167">
            <v>374.89037962710859</v>
          </cell>
          <cell r="NH167">
            <v>368.50678183257577</v>
          </cell>
          <cell r="NI167">
            <v>358.4504154447913</v>
          </cell>
          <cell r="NJ167">
            <v>352.49579062235352</v>
          </cell>
          <cell r="NK167">
            <v>353.4467307073474</v>
          </cell>
          <cell r="NL167">
            <v>352.92376365745071</v>
          </cell>
          <cell r="NM167">
            <v>350.65390667223932</v>
          </cell>
          <cell r="NN167">
            <v>357.27348959827424</v>
          </cell>
          <cell r="NO167">
            <v>363.49509759914872</v>
          </cell>
          <cell r="NP167">
            <v>372.65552043682334</v>
          </cell>
          <cell r="NQ167">
            <v>380.3870333045125</v>
          </cell>
          <cell r="NR167">
            <v>375.76132475227121</v>
          </cell>
          <cell r="NS167">
            <v>368.7047693581581</v>
          </cell>
          <cell r="NT167">
            <v>365.31498293530944</v>
          </cell>
          <cell r="NU167">
            <v>365.45097436702252</v>
          </cell>
          <cell r="NV167">
            <v>368.23079922115807</v>
          </cell>
          <cell r="NW167">
            <v>362.30617250865697</v>
          </cell>
          <cell r="NX167">
            <v>358.52441078263524</v>
          </cell>
          <cell r="NY167">
            <v>364.23005129259826</v>
          </cell>
          <cell r="NZ167">
            <v>379.54608628928662</v>
          </cell>
          <cell r="OA167">
            <v>383.00786817598339</v>
          </cell>
          <cell r="OB167">
            <v>370.64164732307199</v>
          </cell>
          <cell r="OC167">
            <v>357.06950245070453</v>
          </cell>
          <cell r="OD167">
            <v>357.5184741627574</v>
          </cell>
          <cell r="OE167">
            <v>363.43310150527958</v>
          </cell>
          <cell r="OF167">
            <v>359.29736208200455</v>
          </cell>
          <cell r="OG167">
            <v>361.91219733148813</v>
          </cell>
          <cell r="OH167">
            <v>371.54159062117338</v>
          </cell>
          <cell r="OI167">
            <v>373.63645863175395</v>
          </cell>
          <cell r="OJ167">
            <v>368.79076393997673</v>
          </cell>
          <cell r="OK167">
            <v>368.25579764610529</v>
          </cell>
          <cell r="OL167">
            <v>372.06755748206376</v>
          </cell>
          <cell r="OM167">
            <v>368.86575921481847</v>
          </cell>
          <cell r="ON167">
            <v>365.17299188160899</v>
          </cell>
          <cell r="OO167">
            <v>358.5294104676247</v>
          </cell>
          <cell r="OP167">
            <v>363.90407183128599</v>
          </cell>
          <cell r="OQ167">
            <v>377.99018432056903</v>
          </cell>
          <cell r="OR167">
            <v>373.90344181019071</v>
          </cell>
          <cell r="OS167">
            <v>388.67251126903295</v>
          </cell>
          <cell r="OT167">
            <v>390.17741645085812</v>
          </cell>
          <cell r="OU167">
            <v>380.24004256582259</v>
          </cell>
          <cell r="OV167">
            <v>386.69563582420352</v>
          </cell>
          <cell r="OW167">
            <v>384.49277461785078</v>
          </cell>
          <cell r="OX167">
            <v>406.9543594014645</v>
          </cell>
          <cell r="OY167">
            <v>421.84942092204091</v>
          </cell>
          <cell r="OZ167">
            <v>424.25626927596335</v>
          </cell>
          <cell r="PA167">
            <v>426.78111019563676</v>
          </cell>
          <cell r="PB167">
            <v>414.08191032242775</v>
          </cell>
          <cell r="PC167">
            <v>402.55863635873794</v>
          </cell>
          <cell r="PD167">
            <v>401.93867542004585</v>
          </cell>
          <cell r="PE167">
            <v>399.99979758113619</v>
          </cell>
          <cell r="PF167">
            <v>396.38802514475583</v>
          </cell>
          <cell r="PG167">
            <v>396.41102369570729</v>
          </cell>
          <cell r="PH167">
            <v>395.16810200732942</v>
          </cell>
          <cell r="PI167">
            <v>389.33546949863432</v>
          </cell>
          <cell r="PJ167">
            <v>387.12160898530487</v>
          </cell>
          <cell r="PK167">
            <v>381.42796771931648</v>
          </cell>
          <cell r="PL167">
            <v>381.03399254214764</v>
          </cell>
          <cell r="PM167">
            <v>380.77200904870034</v>
          </cell>
          <cell r="PN167">
            <v>392.06429756587744</v>
          </cell>
          <cell r="PO167">
            <v>408.23927844375373</v>
          </cell>
          <cell r="PP167">
            <v>412.70899682432412</v>
          </cell>
          <cell r="PQ167">
            <v>409.97816888308529</v>
          </cell>
          <cell r="PR167">
            <v>412.38101748901602</v>
          </cell>
          <cell r="PS167">
            <v>406.4043940526247</v>
          </cell>
          <cell r="PT167">
            <v>400.10379102891687</v>
          </cell>
          <cell r="PU167">
            <v>389.61445192104577</v>
          </cell>
          <cell r="PV167">
            <v>399.34283897352219</v>
          </cell>
          <cell r="PW167">
            <v>392.66225989061593</v>
          </cell>
          <cell r="PX167">
            <v>384.99474299079179</v>
          </cell>
          <cell r="PY167">
            <v>378.25116787701842</v>
          </cell>
          <cell r="PZ167">
            <v>374.70639121949677</v>
          </cell>
          <cell r="QA167">
            <v>378.32116346687081</v>
          </cell>
          <cell r="QB167">
            <v>375.12036513662338</v>
          </cell>
          <cell r="QC167">
            <v>373.84644540131092</v>
          </cell>
          <cell r="QD167">
            <v>385.30772327113152</v>
          </cell>
          <cell r="QE167">
            <v>370.27467044484615</v>
          </cell>
          <cell r="QF167">
            <v>363.24211353868247</v>
          </cell>
          <cell r="QG167">
            <v>361.1602447090745</v>
          </cell>
          <cell r="QH167">
            <v>352.04281916230917</v>
          </cell>
          <cell r="QI167">
            <v>348.65003292846683</v>
          </cell>
          <cell r="QJ167">
            <v>347.71909158343072</v>
          </cell>
          <cell r="QK167">
            <v>332.47205223959685</v>
          </cell>
          <cell r="QL167">
            <v>322.47268226069212</v>
          </cell>
          <cell r="QM167">
            <v>324.45555732750893</v>
          </cell>
          <cell r="QN167">
            <v>328.57729763281344</v>
          </cell>
          <cell r="QO167">
            <v>328.19932144761088</v>
          </cell>
          <cell r="QP167">
            <v>329.68822763746977</v>
          </cell>
          <cell r="QQ167">
            <v>332.72803611105684</v>
          </cell>
          <cell r="QR167">
            <v>342.34543015676741</v>
          </cell>
          <cell r="QS167">
            <v>342.75240451490879</v>
          </cell>
          <cell r="QT167">
            <v>351.85083125871421</v>
          </cell>
          <cell r="QU167">
            <v>375.43034560596942</v>
          </cell>
          <cell r="QV167">
            <v>362.31917168962951</v>
          </cell>
          <cell r="QW167">
            <v>358.14943440842632</v>
          </cell>
          <cell r="QX167">
            <v>350.05094466251131</v>
          </cell>
          <cell r="QY167">
            <v>344.1373172569871</v>
          </cell>
          <cell r="QZ167">
            <v>348.70302958935503</v>
          </cell>
          <cell r="RA167">
            <v>341.28749681299928</v>
          </cell>
          <cell r="RB167">
            <v>338.88264833307267</v>
          </cell>
          <cell r="RC167">
            <v>340.00357770770785</v>
          </cell>
          <cell r="RD167">
            <v>337.56373143285509</v>
          </cell>
          <cell r="RE167">
            <v>335.94683330726627</v>
          </cell>
          <cell r="RF167">
            <v>336.4588010501862</v>
          </cell>
          <cell r="RG167">
            <v>325.79947265267373</v>
          </cell>
          <cell r="RH167">
            <v>325.55548802518848</v>
          </cell>
          <cell r="RI167">
            <v>322.94465252369639</v>
          </cell>
          <cell r="RJ167">
            <v>316.50305838328603</v>
          </cell>
          <cell r="RK167">
            <v>316.63605000400543</v>
          </cell>
          <cell r="RL167">
            <v>317.04902398413424</v>
          </cell>
          <cell r="RM167">
            <v>320.84078508013488</v>
          </cell>
          <cell r="RN167">
            <v>318.55192929196357</v>
          </cell>
          <cell r="RO167">
            <v>323.02264760953187</v>
          </cell>
          <cell r="RP167">
            <v>316.8600358915329</v>
          </cell>
          <cell r="RQ167">
            <v>317.73098101669547</v>
          </cell>
          <cell r="RR167">
            <v>319.43187385010719</v>
          </cell>
          <cell r="RS167">
            <v>313.93022048771383</v>
          </cell>
          <cell r="RT167">
            <v>308.96353341919183</v>
          </cell>
          <cell r="RU167">
            <v>307.72061173081397</v>
          </cell>
          <cell r="RV167">
            <v>304.93078750669957</v>
          </cell>
          <cell r="RW167">
            <v>305.48075285553932</v>
          </cell>
          <cell r="RX167">
            <v>305.87872778069976</v>
          </cell>
          <cell r="RY167">
            <v>303.81785762804748</v>
          </cell>
          <cell r="RZ167">
            <v>307.25264121580125</v>
          </cell>
          <cell r="SA167">
            <v>308.51556164413694</v>
          </cell>
          <cell r="SB167">
            <v>304.85079254686832</v>
          </cell>
          <cell r="SC167">
            <v>311.0274033828378</v>
          </cell>
          <cell r="SD167">
            <v>320.74179131734371</v>
          </cell>
          <cell r="SE167">
            <v>331.01114428567882</v>
          </cell>
          <cell r="SF167">
            <v>333.06101513135434</v>
          </cell>
          <cell r="SG167">
            <v>334.84890248358249</v>
          </cell>
          <cell r="SH167">
            <v>337.33174604934453</v>
          </cell>
          <cell r="SI167">
            <v>335.62785340493917</v>
          </cell>
          <cell r="SJ167">
            <v>331.85009142690893</v>
          </cell>
          <cell r="SK167">
            <v>327.73635061758756</v>
          </cell>
          <cell r="SL167">
            <v>329.17026027256247</v>
          </cell>
          <cell r="SM167">
            <v>331.1991324412823</v>
          </cell>
          <cell r="SN167">
            <v>334.20194324594735</v>
          </cell>
          <cell r="SO167">
            <v>333.42499219858649</v>
          </cell>
          <cell r="SP167">
            <v>330.4991765427589</v>
          </cell>
          <cell r="SQ167">
            <v>331.59010780745746</v>
          </cell>
          <cell r="SR167">
            <v>341.00751445358992</v>
          </cell>
          <cell r="SV167">
            <v>377.02</v>
          </cell>
          <cell r="TJ167" t="str">
            <v>TMT/ AUTO</v>
          </cell>
        </row>
        <row r="168">
          <cell r="A168" t="str">
            <v>FR0013399177 Corp</v>
          </cell>
          <cell r="B168" t="str">
            <v>ACFP 4 3/8 PERP nc-24</v>
          </cell>
          <cell r="C168" t="str">
            <v>FR0013399177</v>
          </cell>
          <cell r="D168">
            <v>717.6465382531286</v>
          </cell>
          <cell r="E168">
            <v>705.0217211810351</v>
          </cell>
          <cell r="F168">
            <v>699.36581091922517</v>
          </cell>
          <cell r="G168">
            <v>695.48230000120407</v>
          </cell>
          <cell r="H168">
            <v>696.79918979370586</v>
          </cell>
          <cell r="I168">
            <v>694.7542633679509</v>
          </cell>
          <cell r="J168">
            <v>676.67598472350835</v>
          </cell>
          <cell r="K168">
            <v>672.12283583265548</v>
          </cell>
          <cell r="L168">
            <v>666.50975125515458</v>
          </cell>
          <cell r="M168">
            <v>663.20146714228383</v>
          </cell>
          <cell r="N168">
            <v>617.85101408106084</v>
          </cell>
          <cell r="O168">
            <v>594.48473673546312</v>
          </cell>
          <cell r="P168">
            <v>590.81924748301503</v>
          </cell>
          <cell r="Q168">
            <v>572.76140836972002</v>
          </cell>
          <cell r="R168">
            <v>568.29099091446403</v>
          </cell>
          <cell r="S168">
            <v>547.79987428361176</v>
          </cell>
          <cell r="T168">
            <v>539.97640040916201</v>
          </cell>
          <cell r="U168">
            <v>548.02178919321295</v>
          </cell>
          <cell r="V168">
            <v>562.20682380956418</v>
          </cell>
          <cell r="W168">
            <v>566.80571831774705</v>
          </cell>
          <cell r="X168">
            <v>585.41445146101717</v>
          </cell>
          <cell r="Y168">
            <v>603.51511625862122</v>
          </cell>
          <cell r="Z168">
            <v>623.72883925247197</v>
          </cell>
          <cell r="AA168">
            <v>631.59319218921667</v>
          </cell>
          <cell r="AB168">
            <v>644.39223193156715</v>
          </cell>
          <cell r="AC168">
            <v>648.64852096527807</v>
          </cell>
          <cell r="AD168">
            <v>657.8044576083422</v>
          </cell>
          <cell r="AE168">
            <v>657.91930830717092</v>
          </cell>
          <cell r="AF168">
            <v>663.35525028139352</v>
          </cell>
          <cell r="AG168">
            <v>667.26212066358323</v>
          </cell>
          <cell r="AH168">
            <v>671.4074522424936</v>
          </cell>
          <cell r="AI168">
            <v>685.16325670474771</v>
          </cell>
          <cell r="AJ168">
            <v>696.9247469136119</v>
          </cell>
          <cell r="AK168">
            <v>714.29153521192075</v>
          </cell>
          <cell r="AL168">
            <v>726.8268076713681</v>
          </cell>
          <cell r="AM168">
            <v>747.40649560385941</v>
          </cell>
          <cell r="AN168">
            <v>744.45347000855202</v>
          </cell>
          <cell r="AO168">
            <v>738.18145387929678</v>
          </cell>
          <cell r="AP168">
            <v>724.47820821142204</v>
          </cell>
          <cell r="AQ168">
            <v>719.41212441986795</v>
          </cell>
          <cell r="AR168">
            <v>719.52892174071076</v>
          </cell>
          <cell r="AS168">
            <v>710.43138375806814</v>
          </cell>
          <cell r="AT168">
            <v>710.88689330935483</v>
          </cell>
          <cell r="AU168">
            <v>701.0788382915855</v>
          </cell>
          <cell r="AV168">
            <v>704.71123496979476</v>
          </cell>
          <cell r="AW168">
            <v>760.96277130967371</v>
          </cell>
          <cell r="AX168">
            <v>737.90503355330225</v>
          </cell>
          <cell r="AY168">
            <v>738.44619447320702</v>
          </cell>
          <cell r="AZ168">
            <v>693.59894320261481</v>
          </cell>
          <cell r="BA168">
            <v>623.515684141934</v>
          </cell>
          <cell r="BB168">
            <v>554.99458924752469</v>
          </cell>
          <cell r="BC168">
            <v>587.55962892049558</v>
          </cell>
          <cell r="BD168">
            <v>618.0787688567043</v>
          </cell>
          <cell r="BE168">
            <v>603.99203865206243</v>
          </cell>
          <cell r="BF168">
            <v>635.93805252456661</v>
          </cell>
          <cell r="BG168">
            <v>642.8816532486677</v>
          </cell>
          <cell r="BH168">
            <v>642.52542142009736</v>
          </cell>
          <cell r="BI168">
            <v>627.7145478262305</v>
          </cell>
          <cell r="BJ168">
            <v>618.21989895272259</v>
          </cell>
          <cell r="BK168">
            <v>692.58864637732506</v>
          </cell>
          <cell r="BL168">
            <v>811.28003043973445</v>
          </cell>
          <cell r="BM168">
            <v>804.94669571703673</v>
          </cell>
          <cell r="BN168">
            <v>810.40210391139988</v>
          </cell>
          <cell r="BO168">
            <v>828.55240757036211</v>
          </cell>
          <cell r="BP168">
            <v>873.50380311870572</v>
          </cell>
          <cell r="BQ168">
            <v>959.41115253156431</v>
          </cell>
          <cell r="BR168">
            <v>1004.6837407122254</v>
          </cell>
          <cell r="BS168">
            <v>1015.3804286794066</v>
          </cell>
          <cell r="BT168">
            <v>971.22422822380065</v>
          </cell>
          <cell r="BU168">
            <v>890.30315109992023</v>
          </cell>
          <cell r="BV168">
            <v>866.50375035619732</v>
          </cell>
          <cell r="BW168">
            <v>843.74871232300995</v>
          </cell>
          <cell r="BX168">
            <v>844.48064220029107</v>
          </cell>
          <cell r="BY168">
            <v>843.68642041856049</v>
          </cell>
          <cell r="BZ168">
            <v>859.75773176652194</v>
          </cell>
          <cell r="CA168">
            <v>848.64057344430682</v>
          </cell>
          <cell r="CB168">
            <v>756.48943392139665</v>
          </cell>
          <cell r="CC168">
            <v>745.68568174344307</v>
          </cell>
          <cell r="CD168">
            <v>725.1118336769938</v>
          </cell>
          <cell r="CE168">
            <v>709.07458821427826</v>
          </cell>
          <cell r="CF168">
            <v>741.7272258778811</v>
          </cell>
          <cell r="CG168">
            <v>755.43241816776992</v>
          </cell>
          <cell r="CH168">
            <v>779.35056285434962</v>
          </cell>
          <cell r="CI168">
            <v>786.23284498500823</v>
          </cell>
          <cell r="CJ168">
            <v>770.26275798177721</v>
          </cell>
          <cell r="CK168">
            <v>759.83178391951321</v>
          </cell>
          <cell r="CL168">
            <v>789.44671793019779</v>
          </cell>
          <cell r="CM168">
            <v>669.14255752915142</v>
          </cell>
          <cell r="CN168">
            <v>673.99061965513226</v>
          </cell>
          <cell r="CO168">
            <v>774.99402278691525</v>
          </cell>
          <cell r="CP168">
            <v>886.44689289009568</v>
          </cell>
          <cell r="CQ168">
            <v>921.91239936399461</v>
          </cell>
          <cell r="CR168">
            <v>978.35081141722208</v>
          </cell>
          <cell r="CS168">
            <v>993.22495022654539</v>
          </cell>
          <cell r="CT168">
            <v>1007.1812567562461</v>
          </cell>
          <cell r="CU168">
            <v>1030.3664982545374</v>
          </cell>
          <cell r="CV168">
            <v>1059.4392980343102</v>
          </cell>
          <cell r="CW168">
            <v>1089.061045222044</v>
          </cell>
          <cell r="CX168">
            <v>1095.4264992079734</v>
          </cell>
          <cell r="CY168">
            <v>1131.6356152912379</v>
          </cell>
          <cell r="CZ168">
            <v>1155.9722837108375</v>
          </cell>
          <cell r="DA168">
            <v>1298.5701327277422</v>
          </cell>
          <cell r="DB168">
            <v>1320.142597887397</v>
          </cell>
          <cell r="DC168">
            <v>1285.0226168209911</v>
          </cell>
          <cell r="DD168">
            <v>1276.1625667240619</v>
          </cell>
          <cell r="DE168">
            <v>1289.9125313202737</v>
          </cell>
          <cell r="DF168">
            <v>1141.6869980607628</v>
          </cell>
          <cell r="DG168">
            <v>997.14934020686144</v>
          </cell>
          <cell r="DH168">
            <v>762.70791794526576</v>
          </cell>
          <cell r="DI168">
            <v>723.7696377983093</v>
          </cell>
          <cell r="DJ168">
            <v>547.94003106862306</v>
          </cell>
          <cell r="DK168">
            <v>539.36613440775864</v>
          </cell>
          <cell r="DL168">
            <v>593.28464426380401</v>
          </cell>
          <cell r="DM168">
            <v>433.29372755140065</v>
          </cell>
          <cell r="DN168">
            <v>380.88092982321979</v>
          </cell>
          <cell r="DO168">
            <v>359.52940626215934</v>
          </cell>
          <cell r="DP168">
            <v>369.29852883964776</v>
          </cell>
          <cell r="DQ168">
            <v>393.27020563161369</v>
          </cell>
          <cell r="DR168">
            <v>396.62131542879342</v>
          </cell>
          <cell r="DS168">
            <v>318.14422224354746</v>
          </cell>
          <cell r="DT168">
            <v>289.15999376541379</v>
          </cell>
          <cell r="DU168">
            <v>283.62380075746773</v>
          </cell>
          <cell r="DV168">
            <v>274.10871235281229</v>
          </cell>
          <cell r="DW168">
            <v>228.05455543351172</v>
          </cell>
          <cell r="DX168">
            <v>227.94943784475325</v>
          </cell>
          <cell r="DY168">
            <v>235.66098095339535</v>
          </cell>
          <cell r="DZ168">
            <v>237.16279983723163</v>
          </cell>
          <cell r="EA168">
            <v>235.74857894402743</v>
          </cell>
          <cell r="EB168">
            <v>239.55422498148678</v>
          </cell>
          <cell r="EC168">
            <v>239.64279628312588</v>
          </cell>
          <cell r="ED168">
            <v>237.73218677634</v>
          </cell>
          <cell r="EE168">
            <v>242.84304287421705</v>
          </cell>
          <cell r="EF168">
            <v>242.62891445267201</v>
          </cell>
          <cell r="EG168">
            <v>237.58521681427956</v>
          </cell>
          <cell r="EH168">
            <v>233.31919467049838</v>
          </cell>
          <cell r="EI168">
            <v>236.27416688781975</v>
          </cell>
          <cell r="EJ168">
            <v>246.11142123579981</v>
          </cell>
          <cell r="EK168">
            <v>270.39066430598496</v>
          </cell>
          <cell r="EL168">
            <v>270.83644074720144</v>
          </cell>
          <cell r="EM168">
            <v>265.00630781513456</v>
          </cell>
          <cell r="EN168">
            <v>241.01711142504215</v>
          </cell>
          <cell r="EO168">
            <v>238.19840274870396</v>
          </cell>
          <cell r="EP168">
            <v>272.61176002401112</v>
          </cell>
          <cell r="EQ168">
            <v>241.4920871964693</v>
          </cell>
          <cell r="ER168">
            <v>231.60714060914518</v>
          </cell>
          <cell r="ES168">
            <v>208.84042284387351</v>
          </cell>
          <cell r="ET168">
            <v>206.00808781343699</v>
          </cell>
          <cell r="EU168">
            <v>201.85594305747748</v>
          </cell>
          <cell r="EV168">
            <v>202.75041587293148</v>
          </cell>
          <cell r="EW168">
            <v>209.70666964012383</v>
          </cell>
          <cell r="EX168">
            <v>213.88120054924488</v>
          </cell>
          <cell r="EY168">
            <v>212.50591209632159</v>
          </cell>
          <cell r="EZ168">
            <v>212.650935436368</v>
          </cell>
          <cell r="FA168">
            <v>213.49868932348491</v>
          </cell>
          <cell r="FB168">
            <v>213.57947413706779</v>
          </cell>
          <cell r="FC168">
            <v>218.54725351691246</v>
          </cell>
          <cell r="FD168">
            <v>215.97479252535103</v>
          </cell>
          <cell r="FE168">
            <v>215.42097856235503</v>
          </cell>
          <cell r="FF168">
            <v>212.87869021201135</v>
          </cell>
          <cell r="FG168">
            <v>209.35141112256051</v>
          </cell>
          <cell r="FH168">
            <v>209.36211754363777</v>
          </cell>
          <cell r="FI168">
            <v>208.07053383731844</v>
          </cell>
          <cell r="FJ168">
            <v>211.43235005557537</v>
          </cell>
          <cell r="FK168">
            <v>211.50826831412314</v>
          </cell>
          <cell r="FL168">
            <v>212.1749863539338</v>
          </cell>
          <cell r="FM168">
            <v>215.13385181528329</v>
          </cell>
          <cell r="FN168">
            <v>216.88386500591039</v>
          </cell>
          <cell r="FO168">
            <v>218.75164882838726</v>
          </cell>
          <cell r="FP168">
            <v>222.25946169769765</v>
          </cell>
          <cell r="FQ168">
            <v>220.97858441245558</v>
          </cell>
          <cell r="FR168">
            <v>222.82787532579897</v>
          </cell>
          <cell r="FS168">
            <v>231.00952765083312</v>
          </cell>
          <cell r="FT168">
            <v>236.01234622693062</v>
          </cell>
          <cell r="FU168">
            <v>235.36801434028149</v>
          </cell>
          <cell r="FV168">
            <v>236.52041457259654</v>
          </cell>
          <cell r="FW168">
            <v>241.47554090934992</v>
          </cell>
          <cell r="FX168">
            <v>246.51047874867916</v>
          </cell>
          <cell r="FY168">
            <v>248.97976877349615</v>
          </cell>
          <cell r="FZ168">
            <v>250.67624985873701</v>
          </cell>
          <cell r="GA168">
            <v>245.29773323392868</v>
          </cell>
          <cell r="GB168">
            <v>249.41581210464238</v>
          </cell>
          <cell r="GC168">
            <v>251.68751999503374</v>
          </cell>
          <cell r="GD168">
            <v>251.54638989901545</v>
          </cell>
          <cell r="GE168">
            <v>250.78818062454465</v>
          </cell>
          <cell r="GF168">
            <v>253.56990348261598</v>
          </cell>
          <cell r="GG168">
            <v>260.44147919219733</v>
          </cell>
          <cell r="GH168">
            <v>261.45372263950111</v>
          </cell>
          <cell r="GI168">
            <v>263.23682840436697</v>
          </cell>
          <cell r="GJ168">
            <v>259.69689627182481</v>
          </cell>
          <cell r="GK168">
            <v>258.4150456755757</v>
          </cell>
          <cell r="GL168">
            <v>258.49680380016565</v>
          </cell>
          <cell r="GM168">
            <v>259.40976952475313</v>
          </cell>
          <cell r="GN168">
            <v>257.33077721375224</v>
          </cell>
          <cell r="GO168">
            <v>254.53250806856155</v>
          </cell>
          <cell r="GP168">
            <v>253.85313698565963</v>
          </cell>
          <cell r="GQ168">
            <v>254.49065569525956</v>
          </cell>
          <cell r="GR168">
            <v>246.97280147701503</v>
          </cell>
          <cell r="GS168">
            <v>249.08585967326164</v>
          </cell>
          <cell r="GT168">
            <v>246.61754295945167</v>
          </cell>
          <cell r="GU168">
            <v>254.20450225919487</v>
          </cell>
          <cell r="GV168">
            <v>263.54926123762129</v>
          </cell>
          <cell r="GW168">
            <v>265.93289989382032</v>
          </cell>
          <cell r="GX168">
            <v>260.65950085777047</v>
          </cell>
          <cell r="GY168">
            <v>255.5067923865914</v>
          </cell>
          <cell r="GZ168">
            <v>248.4833801599145</v>
          </cell>
          <cell r="HA168">
            <v>248.74520082080363</v>
          </cell>
          <cell r="HB168">
            <v>252.12745657020807</v>
          </cell>
          <cell r="HC168">
            <v>260.23805719172958</v>
          </cell>
          <cell r="HD168">
            <v>253.12510035240646</v>
          </cell>
          <cell r="HE168">
            <v>254.90333956223725</v>
          </cell>
          <cell r="HF168">
            <v>257.77850027698275</v>
          </cell>
          <cell r="HG168">
            <v>259.60443172615766</v>
          </cell>
          <cell r="HH168">
            <v>260.65268768072127</v>
          </cell>
          <cell r="HI168">
            <v>264.76784661841396</v>
          </cell>
          <cell r="HJ168">
            <v>268.20850102823971</v>
          </cell>
          <cell r="HK168">
            <v>269.37550092566011</v>
          </cell>
          <cell r="HL168">
            <v>277.64767117434741</v>
          </cell>
          <cell r="HM168">
            <v>279.54854757106307</v>
          </cell>
          <cell r="HN168">
            <v>282.89381750220059</v>
          </cell>
          <cell r="HO168">
            <v>274.20799007552858</v>
          </cell>
          <cell r="HP168">
            <v>274.72968477529287</v>
          </cell>
          <cell r="HQ168">
            <v>276.81743688535693</v>
          </cell>
          <cell r="HR168">
            <v>267.77148438608646</v>
          </cell>
          <cell r="HS168">
            <v>258.71677208775282</v>
          </cell>
          <cell r="HT168">
            <v>261.92480516690017</v>
          </cell>
          <cell r="HU168">
            <v>264.49337291443345</v>
          </cell>
          <cell r="HV168">
            <v>263.8169217645526</v>
          </cell>
          <cell r="HW168">
            <v>262.19343900483847</v>
          </cell>
          <cell r="HX168">
            <v>258.25639598143101</v>
          </cell>
          <cell r="HY168">
            <v>253.21561827605962</v>
          </cell>
          <cell r="HZ168">
            <v>246.38686825078724</v>
          </cell>
          <cell r="IA168">
            <v>248.53399233227967</v>
          </cell>
          <cell r="IB168">
            <v>248.2877446475029</v>
          </cell>
          <cell r="IC168">
            <v>242.31940155243873</v>
          </cell>
          <cell r="ID168">
            <v>239.60581046485899</v>
          </cell>
          <cell r="IE168">
            <v>233.5206700489521</v>
          </cell>
          <cell r="IF168">
            <v>235.98120027470588</v>
          </cell>
          <cell r="IG168">
            <v>280.67953496122357</v>
          </cell>
          <cell r="IH168">
            <v>279.64685198277238</v>
          </cell>
          <cell r="II168">
            <v>277.07536430221796</v>
          </cell>
          <cell r="IJ168">
            <v>276.65684056919815</v>
          </cell>
          <cell r="IK168">
            <v>272.19712953501937</v>
          </cell>
          <cell r="IL168">
            <v>276.06993403196333</v>
          </cell>
          <cell r="IM168">
            <v>278.22679122352599</v>
          </cell>
          <cell r="IN168">
            <v>262.99252734160422</v>
          </cell>
          <cell r="IO168">
            <v>256.81492238003017</v>
          </cell>
          <cell r="IP168">
            <v>261.34763173973562</v>
          </cell>
          <cell r="IQ168">
            <v>275.55018595421313</v>
          </cell>
          <cell r="IR168">
            <v>280.53159168815614</v>
          </cell>
          <cell r="IS168">
            <v>292.48579747641082</v>
          </cell>
          <cell r="IT168">
            <v>297.58886708623174</v>
          </cell>
          <cell r="IU168">
            <v>297.99571108716725</v>
          </cell>
          <cell r="IV168">
            <v>308.21158341687919</v>
          </cell>
          <cell r="IW168">
            <v>315.48610988336799</v>
          </cell>
          <cell r="IX168">
            <v>313.5482476683855</v>
          </cell>
          <cell r="IY168">
            <v>319.95555402761698</v>
          </cell>
          <cell r="IZ168">
            <v>321.09238128381969</v>
          </cell>
          <cell r="JA168">
            <v>307.82323232507707</v>
          </cell>
          <cell r="JB168">
            <v>302.21598761361838</v>
          </cell>
          <cell r="JC168">
            <v>297.80007557475568</v>
          </cell>
          <cell r="JD168">
            <v>296.81021828061341</v>
          </cell>
          <cell r="JE168">
            <v>295.56146025860312</v>
          </cell>
          <cell r="JF168">
            <v>297.01266697007418</v>
          </cell>
          <cell r="JG168">
            <v>295.77072212511297</v>
          </cell>
          <cell r="JH168">
            <v>297.92076613962649</v>
          </cell>
          <cell r="JI168">
            <v>288.04555266237259</v>
          </cell>
          <cell r="JJ168">
            <v>272.33436638700965</v>
          </cell>
          <cell r="JK168">
            <v>277.17756195795539</v>
          </cell>
          <cell r="JL168">
            <v>276.40085977435115</v>
          </cell>
          <cell r="JM168">
            <v>258.64474707323313</v>
          </cell>
          <cell r="JN168">
            <v>253.23411118519306</v>
          </cell>
          <cell r="JO168">
            <v>243.74724879974127</v>
          </cell>
          <cell r="JP168">
            <v>264.36489586150645</v>
          </cell>
          <cell r="JQ168">
            <v>279.4278570061922</v>
          </cell>
          <cell r="JR168">
            <v>287.95503473871946</v>
          </cell>
          <cell r="JS168">
            <v>289.10159510499238</v>
          </cell>
          <cell r="JT168">
            <v>292.72328536212444</v>
          </cell>
          <cell r="JU168">
            <v>305.25174464452266</v>
          </cell>
          <cell r="JV168">
            <v>274.52918270784619</v>
          </cell>
          <cell r="JW168">
            <v>247.20347618567945</v>
          </cell>
          <cell r="JX168">
            <v>208.64478733146191</v>
          </cell>
          <cell r="JY168">
            <v>202.40099722141028</v>
          </cell>
          <cell r="JZ168">
            <v>212.18374615299703</v>
          </cell>
          <cell r="KA168">
            <v>215.99912530052663</v>
          </cell>
          <cell r="KB168">
            <v>212.22754514831306</v>
          </cell>
          <cell r="KC168">
            <v>202.86137332773208</v>
          </cell>
          <cell r="KD168">
            <v>208.31094165605307</v>
          </cell>
          <cell r="KE168">
            <v>212.10490796142815</v>
          </cell>
          <cell r="KF168">
            <v>221.89057682603598</v>
          </cell>
          <cell r="KG168">
            <v>222.83760843586921</v>
          </cell>
          <cell r="KH168">
            <v>231.97797210282087</v>
          </cell>
          <cell r="KI168">
            <v>238.42226428031921</v>
          </cell>
          <cell r="KJ168">
            <v>242.27657586812973</v>
          </cell>
          <cell r="KK168">
            <v>244.2718634325266</v>
          </cell>
          <cell r="KL168">
            <v>248.31013080066444</v>
          </cell>
          <cell r="KM168">
            <v>248.67512242829801</v>
          </cell>
          <cell r="KN168">
            <v>249.20460361611845</v>
          </cell>
          <cell r="KO168">
            <v>259.22386712241172</v>
          </cell>
          <cell r="KP168">
            <v>271.25593779122829</v>
          </cell>
          <cell r="KQ168">
            <v>281.27422798651457</v>
          </cell>
          <cell r="KR168">
            <v>288.50592876869439</v>
          </cell>
          <cell r="KS168">
            <v>291.96410277664666</v>
          </cell>
          <cell r="KT168">
            <v>294.41197995930912</v>
          </cell>
          <cell r="KU168">
            <v>287.51023160851003</v>
          </cell>
          <cell r="KV168">
            <v>298.66340243798493</v>
          </cell>
          <cell r="KW168">
            <v>307.79695292788745</v>
          </cell>
          <cell r="KX168">
            <v>308.630107149899</v>
          </cell>
          <cell r="KY168">
            <v>314.25389814847705</v>
          </cell>
          <cell r="KZ168">
            <v>323.30082395875456</v>
          </cell>
          <cell r="LA168">
            <v>334.62724414747953</v>
          </cell>
          <cell r="LB168">
            <v>333.2714219146967</v>
          </cell>
          <cell r="LC168">
            <v>326.36286038684847</v>
          </cell>
          <cell r="LD168">
            <v>330.77877242571117</v>
          </cell>
          <cell r="LE168">
            <v>329.84342054796218</v>
          </cell>
          <cell r="LF168">
            <v>333.99751192593573</v>
          </cell>
          <cell r="LG168">
            <v>332.3506697020531</v>
          </cell>
          <cell r="LH168">
            <v>336.07455761492253</v>
          </cell>
          <cell r="LI168">
            <v>318.23474016720058</v>
          </cell>
          <cell r="LJ168">
            <v>311.9851101911068</v>
          </cell>
          <cell r="LK168">
            <v>312.31019606745247</v>
          </cell>
          <cell r="LL168">
            <v>314.40476135456561</v>
          </cell>
          <cell r="LM168">
            <v>313.781842310071</v>
          </cell>
          <cell r="LN168">
            <v>319.14965251380204</v>
          </cell>
          <cell r="LO168">
            <v>320.508394679606</v>
          </cell>
          <cell r="LP168">
            <v>318.2444732772708</v>
          </cell>
          <cell r="LQ168">
            <v>306.96087877285481</v>
          </cell>
          <cell r="LR168">
            <v>315.3624993854761</v>
          </cell>
          <cell r="LS168">
            <v>310.57283591991666</v>
          </cell>
          <cell r="LT168">
            <v>292.81380328577757</v>
          </cell>
          <cell r="LU168">
            <v>278.85263020104173</v>
          </cell>
          <cell r="LV168">
            <v>275.5307197340727</v>
          </cell>
          <cell r="LW168">
            <v>276.85247608160972</v>
          </cell>
          <cell r="LX168">
            <v>284.2467198019624</v>
          </cell>
          <cell r="LY168">
            <v>289.67584859913592</v>
          </cell>
          <cell r="LZ168">
            <v>293.854272752285</v>
          </cell>
          <cell r="MA168">
            <v>282.99796177995205</v>
          </cell>
          <cell r="MB168">
            <v>278.41172031486036</v>
          </cell>
          <cell r="MC168">
            <v>275.75555457669498</v>
          </cell>
          <cell r="MD168">
            <v>277.31771874296669</v>
          </cell>
          <cell r="ME168">
            <v>272.09395856827496</v>
          </cell>
          <cell r="MF168">
            <v>275.22996663290263</v>
          </cell>
          <cell r="MG168">
            <v>274.29558806616069</v>
          </cell>
          <cell r="MH168">
            <v>289.47826646471026</v>
          </cell>
          <cell r="MI168">
            <v>304.27551370447878</v>
          </cell>
          <cell r="MJ168">
            <v>313.06061885386703</v>
          </cell>
          <cell r="MK168">
            <v>315.23207571053501</v>
          </cell>
          <cell r="ML168">
            <v>315.4968163044453</v>
          </cell>
          <cell r="MM168">
            <v>314.86513746088747</v>
          </cell>
          <cell r="MN168">
            <v>314.62570295315982</v>
          </cell>
          <cell r="MO168">
            <v>313.31173309367898</v>
          </cell>
          <cell r="MP168">
            <v>316.73973446041344</v>
          </cell>
          <cell r="MQ168">
            <v>318.42648243558409</v>
          </cell>
          <cell r="MR168">
            <v>328.32408206599951</v>
          </cell>
          <cell r="MS168">
            <v>331.19145629268888</v>
          </cell>
          <cell r="MT168">
            <v>335.52561020696163</v>
          </cell>
          <cell r="MU168">
            <v>334.55521913295985</v>
          </cell>
          <cell r="MV168">
            <v>339.60183670437334</v>
          </cell>
          <cell r="MW168">
            <v>334.23791974467042</v>
          </cell>
          <cell r="MX168">
            <v>332.63098327207564</v>
          </cell>
          <cell r="MY168">
            <v>327.0412581587434</v>
          </cell>
          <cell r="MZ168">
            <v>320.17260238218307</v>
          </cell>
          <cell r="NA168">
            <v>325.47617405945061</v>
          </cell>
          <cell r="NB168">
            <v>327.74885526084898</v>
          </cell>
          <cell r="NC168">
            <v>327.38191701120138</v>
          </cell>
          <cell r="ND168">
            <v>331.84454797840118</v>
          </cell>
          <cell r="NE168">
            <v>338.74532301819323</v>
          </cell>
          <cell r="NF168">
            <v>350.6966088734269</v>
          </cell>
          <cell r="NG168">
            <v>356.04105961298939</v>
          </cell>
          <cell r="NH168">
            <v>350.22747296804192</v>
          </cell>
          <cell r="NI168">
            <v>342.89357453012468</v>
          </cell>
          <cell r="NJ168">
            <v>337.95499448049065</v>
          </cell>
          <cell r="NK168">
            <v>340.86616770249606</v>
          </cell>
          <cell r="NL168">
            <v>341.07250963598489</v>
          </cell>
          <cell r="NM168">
            <v>337.68344070953128</v>
          </cell>
          <cell r="NN168">
            <v>339.80817863786217</v>
          </cell>
          <cell r="NO168">
            <v>346.96688109451532</v>
          </cell>
          <cell r="NP168">
            <v>354.13628997224566</v>
          </cell>
          <cell r="NQ168">
            <v>361.43417590290312</v>
          </cell>
          <cell r="NR168">
            <v>359.51188666403294</v>
          </cell>
          <cell r="NS168">
            <v>360.30026857972143</v>
          </cell>
          <cell r="NT168">
            <v>358.69819866216181</v>
          </cell>
          <cell r="NU168">
            <v>364.95658843731883</v>
          </cell>
          <cell r="NV168">
            <v>366.89834389632938</v>
          </cell>
          <cell r="NW168">
            <v>369.52628361529111</v>
          </cell>
          <cell r="NX168">
            <v>366.08952244949342</v>
          </cell>
          <cell r="NY168">
            <v>374.48335657405852</v>
          </cell>
          <cell r="NZ168">
            <v>389.66992821663621</v>
          </cell>
          <cell r="OA168">
            <v>404.62095859551431</v>
          </cell>
          <cell r="OB168">
            <v>399.68821841192249</v>
          </cell>
          <cell r="OC168">
            <v>386.3275782185197</v>
          </cell>
          <cell r="OD168">
            <v>390.0602259304523</v>
          </cell>
          <cell r="OE168">
            <v>398.88523683112857</v>
          </cell>
          <cell r="OF168">
            <v>398.28762387281654</v>
          </cell>
          <cell r="OG168">
            <v>397.83114101052286</v>
          </cell>
          <cell r="OH168">
            <v>405.7655723397732</v>
          </cell>
          <cell r="OI168">
            <v>416.22379911023376</v>
          </cell>
          <cell r="OJ168">
            <v>412.93011466246844</v>
          </cell>
          <cell r="TJ168" t="str">
            <v>REIT</v>
          </cell>
        </row>
        <row r="169">
          <cell r="A169" t="str">
            <v>FR0013457157 Corp</v>
          </cell>
          <cell r="B169" t="str">
            <v>ACFP 2 5/8 PERP nc-25</v>
          </cell>
          <cell r="C169" t="str">
            <v>FR0013457157</v>
          </cell>
          <cell r="D169">
            <v>689.26664680409431</v>
          </cell>
          <cell r="E169">
            <v>675.78684927868846</v>
          </cell>
          <cell r="F169">
            <v>671.77890948033337</v>
          </cell>
          <cell r="G169">
            <v>674.7438649449349</v>
          </cell>
          <cell r="H169">
            <v>676.63483654141419</v>
          </cell>
          <cell r="I169">
            <v>689.83563825750355</v>
          </cell>
          <cell r="J169">
            <v>683.42873449301715</v>
          </cell>
          <cell r="K169">
            <v>683.20373787260064</v>
          </cell>
          <cell r="L169">
            <v>680.11178431558608</v>
          </cell>
          <cell r="M169">
            <v>673.88187789249423</v>
          </cell>
          <cell r="N169">
            <v>635.32345706295962</v>
          </cell>
          <cell r="O169">
            <v>612.03280690240865</v>
          </cell>
          <cell r="P169">
            <v>605.97089795589454</v>
          </cell>
          <cell r="Q169">
            <v>591.21611958146093</v>
          </cell>
          <cell r="R169">
            <v>585.75120166778561</v>
          </cell>
          <cell r="S169">
            <v>571.85041046595575</v>
          </cell>
          <cell r="T169">
            <v>572.64039859986303</v>
          </cell>
          <cell r="U169">
            <v>578.9143043620586</v>
          </cell>
          <cell r="V169">
            <v>598.34701247119904</v>
          </cell>
          <cell r="W169">
            <v>601.4739655025005</v>
          </cell>
          <cell r="X169">
            <v>633.23848838043216</v>
          </cell>
          <cell r="Y169">
            <v>647.4722745804786</v>
          </cell>
          <cell r="Z169">
            <v>665.25600745820998</v>
          </cell>
          <cell r="AA169">
            <v>676.25584223413466</v>
          </cell>
          <cell r="AB169">
            <v>690.85962287664415</v>
          </cell>
          <cell r="AC169">
            <v>697.43652408766752</v>
          </cell>
          <cell r="AD169">
            <v>706.63338594532013</v>
          </cell>
          <cell r="AE169">
            <v>706.97538080835341</v>
          </cell>
          <cell r="AF169">
            <v>710.16033296847354</v>
          </cell>
          <cell r="AG169">
            <v>717.72421935439115</v>
          </cell>
          <cell r="AH169">
            <v>726.39108917284011</v>
          </cell>
          <cell r="AI169">
            <v>736.61293563461311</v>
          </cell>
          <cell r="AJ169">
            <v>740.93987064146995</v>
          </cell>
          <cell r="AK169">
            <v>753.37568384814256</v>
          </cell>
          <cell r="AL169">
            <v>764.19652131271357</v>
          </cell>
          <cell r="AM169">
            <v>785.51020116853715</v>
          </cell>
          <cell r="AN169">
            <v>782.95523954558371</v>
          </cell>
          <cell r="AO169">
            <v>778.70730335211761</v>
          </cell>
          <cell r="AP169">
            <v>756.18964158082008</v>
          </cell>
          <cell r="AQ169">
            <v>746.77778295254711</v>
          </cell>
          <cell r="AR169">
            <v>745.42080333518982</v>
          </cell>
          <cell r="AS169">
            <v>735.2589559721946</v>
          </cell>
          <cell r="AT169">
            <v>734.07197380137438</v>
          </cell>
          <cell r="AU169">
            <v>721.20316709852227</v>
          </cell>
          <cell r="AV169">
            <v>715.84924751758581</v>
          </cell>
          <cell r="AW169">
            <v>774.07137298655505</v>
          </cell>
          <cell r="AX169">
            <v>746.16779211497305</v>
          </cell>
          <cell r="AY169">
            <v>744.13782260632513</v>
          </cell>
          <cell r="AZ169">
            <v>703.8464278070926</v>
          </cell>
          <cell r="BA169">
            <v>654.80516443610202</v>
          </cell>
          <cell r="BB169">
            <v>607.83087001800538</v>
          </cell>
          <cell r="BC169">
            <v>629.08055083513261</v>
          </cell>
          <cell r="BD169">
            <v>668.7289552924633</v>
          </cell>
          <cell r="BE169">
            <v>636.40244085597999</v>
          </cell>
          <cell r="BF169">
            <v>664.5550179874898</v>
          </cell>
          <cell r="BG169">
            <v>675.85884819722173</v>
          </cell>
          <cell r="BH169">
            <v>675.83684852766987</v>
          </cell>
          <cell r="BI169">
            <v>664.3230214722156</v>
          </cell>
          <cell r="BJ169">
            <v>651.52521370291709</v>
          </cell>
          <cell r="BK169">
            <v>742.98383993983271</v>
          </cell>
          <cell r="BL169">
            <v>861.00306722068785</v>
          </cell>
          <cell r="BM169">
            <v>840.54637449240681</v>
          </cell>
          <cell r="BN169">
            <v>849.56623900866498</v>
          </cell>
          <cell r="BO169">
            <v>867.44097051954259</v>
          </cell>
          <cell r="BP169">
            <v>905.62339699673646</v>
          </cell>
          <cell r="BQ169">
            <v>937.51791792202005</v>
          </cell>
          <cell r="BR169">
            <v>946.95477617478377</v>
          </cell>
          <cell r="BS169">
            <v>931.88200257682797</v>
          </cell>
          <cell r="BT169">
            <v>875.74884573030465</v>
          </cell>
          <cell r="BU169">
            <v>799.88798520565035</v>
          </cell>
          <cell r="BV169">
            <v>782.07925270342832</v>
          </cell>
          <cell r="BW169">
            <v>773.81937677168844</v>
          </cell>
          <cell r="BX169">
            <v>770.2164308900833</v>
          </cell>
          <cell r="BY169">
            <v>769.44544247078898</v>
          </cell>
          <cell r="BZ169">
            <v>779.18429618740083</v>
          </cell>
          <cell r="CA169">
            <v>762.25755043721199</v>
          </cell>
          <cell r="CB169">
            <v>706.76338399267195</v>
          </cell>
          <cell r="CC169">
            <v>698.25151184606545</v>
          </cell>
          <cell r="CD169">
            <v>681.51776319694522</v>
          </cell>
          <cell r="CE169">
            <v>675.56485261321075</v>
          </cell>
          <cell r="CF169">
            <v>698.95850122666366</v>
          </cell>
          <cell r="CG169">
            <v>707.15737807464598</v>
          </cell>
          <cell r="CH169">
            <v>715.18225753617287</v>
          </cell>
          <cell r="CI169">
            <v>724.49811760640148</v>
          </cell>
          <cell r="CJ169">
            <v>709.06734938573834</v>
          </cell>
          <cell r="CK169">
            <v>702.27745137405395</v>
          </cell>
          <cell r="CL169">
            <v>723.72512921714781</v>
          </cell>
          <cell r="CM169">
            <v>598.86600467562675</v>
          </cell>
          <cell r="CN169">
            <v>593.86907973241807</v>
          </cell>
          <cell r="CO169">
            <v>661.65506154656407</v>
          </cell>
          <cell r="CP169">
            <v>719.55619183707233</v>
          </cell>
          <cell r="CQ169">
            <v>736.49593739199634</v>
          </cell>
          <cell r="CR169">
            <v>767.10347764849666</v>
          </cell>
          <cell r="CS169">
            <v>768.25746031498909</v>
          </cell>
          <cell r="CT169">
            <v>743.69582924532892</v>
          </cell>
          <cell r="CU169">
            <v>738.43190831255913</v>
          </cell>
          <cell r="CV169">
            <v>751.1897166826725</v>
          </cell>
          <cell r="CW169">
            <v>762.3285493707657</v>
          </cell>
          <cell r="CX169">
            <v>772.21340089440343</v>
          </cell>
          <cell r="CY169">
            <v>787.78316702723498</v>
          </cell>
          <cell r="CZ169">
            <v>786.14719160056109</v>
          </cell>
          <cell r="DA169">
            <v>938.14590848922728</v>
          </cell>
          <cell r="DB169">
            <v>954.4766631915569</v>
          </cell>
          <cell r="DC169">
            <v>938.32990572547919</v>
          </cell>
          <cell r="DD169">
            <v>947.15677314066897</v>
          </cell>
          <cell r="DE169">
            <v>937.59491676545144</v>
          </cell>
          <cell r="DF169">
            <v>850.20322944068914</v>
          </cell>
          <cell r="DG169">
            <v>784.99520890402789</v>
          </cell>
          <cell r="DH169">
            <v>645.8332991988658</v>
          </cell>
          <cell r="DI169">
            <v>646.82028437376027</v>
          </cell>
          <cell r="DJ169">
            <v>525.9840994052887</v>
          </cell>
          <cell r="DK169">
            <v>514.4652724249363</v>
          </cell>
          <cell r="DL169">
            <v>553.00569352483751</v>
          </cell>
          <cell r="DM169">
            <v>448.32426590228084</v>
          </cell>
          <cell r="DN169">
            <v>401.22497336173058</v>
          </cell>
          <cell r="DO169">
            <v>370.62143304514888</v>
          </cell>
          <cell r="DP169">
            <v>377.9743226003647</v>
          </cell>
          <cell r="DQ169">
            <v>404.98191693019868</v>
          </cell>
          <cell r="DR169">
            <v>408.33086662697792</v>
          </cell>
          <cell r="DS169">
            <v>338.01692278432847</v>
          </cell>
          <cell r="DT169">
            <v>312.03931298351284</v>
          </cell>
          <cell r="DU169">
            <v>305.58140998506548</v>
          </cell>
          <cell r="DV169">
            <v>295.03256843495365</v>
          </cell>
          <cell r="DW169">
            <v>255.7231588857174</v>
          </cell>
          <cell r="DX169">
            <v>257.21313650536536</v>
          </cell>
          <cell r="DY169">
            <v>265.41401332330702</v>
          </cell>
          <cell r="DZ169">
            <v>267.60798036861422</v>
          </cell>
          <cell r="EA169">
            <v>265.28901520085333</v>
          </cell>
          <cell r="EB169">
            <v>267.38298374819755</v>
          </cell>
          <cell r="EC169">
            <v>265.78800770568847</v>
          </cell>
          <cell r="ED169">
            <v>262.74805336761477</v>
          </cell>
          <cell r="EE169">
            <v>264.67302445340158</v>
          </cell>
          <cell r="EF169">
            <v>263.99203468227387</v>
          </cell>
          <cell r="EG169">
            <v>258.30112016320231</v>
          </cell>
          <cell r="EH169">
            <v>253.9521854867935</v>
          </cell>
          <cell r="EI169">
            <v>257.17513707613944</v>
          </cell>
          <cell r="EJ169">
            <v>264.71502382254602</v>
          </cell>
          <cell r="EK169">
            <v>285.65370931100847</v>
          </cell>
          <cell r="EL169">
            <v>285.98670430922505</v>
          </cell>
          <cell r="EM169">
            <v>280.49878674101831</v>
          </cell>
          <cell r="EN169">
            <v>259.33810458707808</v>
          </cell>
          <cell r="EO169">
            <v>256.29715026402471</v>
          </cell>
          <cell r="EP169">
            <v>281.79776722955705</v>
          </cell>
          <cell r="EQ169">
            <v>256.83014225816726</v>
          </cell>
          <cell r="ER169">
            <v>247.34928466629984</v>
          </cell>
          <cell r="ES169">
            <v>225.90460677814482</v>
          </cell>
          <cell r="ET169">
            <v>223.82463802051544</v>
          </cell>
          <cell r="EU169">
            <v>219.53770241284371</v>
          </cell>
          <cell r="EV169">
            <v>220.05469464731215</v>
          </cell>
          <cell r="EW169">
            <v>226.2996008450985</v>
          </cell>
          <cell r="EX169">
            <v>230.33354025292397</v>
          </cell>
          <cell r="EY169">
            <v>229.54155214905737</v>
          </cell>
          <cell r="EZ169">
            <v>229.83954767298698</v>
          </cell>
          <cell r="FA169">
            <v>232.09051386213301</v>
          </cell>
          <cell r="FB169">
            <v>231.42652383565903</v>
          </cell>
          <cell r="FC169">
            <v>236.92344126868247</v>
          </cell>
          <cell r="FD169">
            <v>236.22945169281959</v>
          </cell>
          <cell r="FE169">
            <v>235.06246922159195</v>
          </cell>
          <cell r="FF169">
            <v>234.73547413325309</v>
          </cell>
          <cell r="FG169">
            <v>230.20154223561289</v>
          </cell>
          <cell r="FH169">
            <v>235.52346229720115</v>
          </cell>
          <cell r="FI169">
            <v>232.94750098967552</v>
          </cell>
          <cell r="FJ169">
            <v>236.42044882392884</v>
          </cell>
          <cell r="FK169">
            <v>245.33431493234633</v>
          </cell>
          <cell r="FL169">
            <v>235.96045573329926</v>
          </cell>
          <cell r="FM169">
            <v>239.21340687203408</v>
          </cell>
          <cell r="FN169">
            <v>241.67536989188196</v>
          </cell>
          <cell r="FO169">
            <v>244.51432724905015</v>
          </cell>
          <cell r="FP169">
            <v>251.59522088980674</v>
          </cell>
          <cell r="FQ169">
            <v>252.40620870828627</v>
          </cell>
          <cell r="FR169">
            <v>255.25016599035263</v>
          </cell>
          <cell r="FS169">
            <v>260.54808641242983</v>
          </cell>
          <cell r="FT169">
            <v>263.90903592896461</v>
          </cell>
          <cell r="FU169">
            <v>262.79605264663695</v>
          </cell>
          <cell r="FV169">
            <v>264.2330310623646</v>
          </cell>
          <cell r="FW169">
            <v>267.89797601270675</v>
          </cell>
          <cell r="FX169">
            <v>272.44890765500065</v>
          </cell>
          <cell r="FY169">
            <v>276.07785314607622</v>
          </cell>
          <cell r="FZ169">
            <v>278.46281732249258</v>
          </cell>
          <cell r="GA169">
            <v>271.26392545413967</v>
          </cell>
          <cell r="GB169">
            <v>276.66484432911869</v>
          </cell>
          <cell r="GC169">
            <v>280.78078250527386</v>
          </cell>
          <cell r="GD169">
            <v>280.21179105186462</v>
          </cell>
          <cell r="GE169">
            <v>280.80478214478495</v>
          </cell>
          <cell r="GF169">
            <v>282.30675958418846</v>
          </cell>
          <cell r="GG169">
            <v>287.77367746782306</v>
          </cell>
          <cell r="GH169">
            <v>289.93564499378203</v>
          </cell>
          <cell r="GI169">
            <v>291.28862467122076</v>
          </cell>
          <cell r="GJ169">
            <v>287.75167779827115</v>
          </cell>
          <cell r="GK169">
            <v>287.26168515825276</v>
          </cell>
          <cell r="GL169">
            <v>287.0436884326935</v>
          </cell>
          <cell r="GM169">
            <v>288.71066339373584</v>
          </cell>
          <cell r="GN169">
            <v>286.32469923233987</v>
          </cell>
          <cell r="GO169">
            <v>280.17879154753683</v>
          </cell>
          <cell r="GP169">
            <v>280.65078445792193</v>
          </cell>
          <cell r="GQ169">
            <v>279.18780643272402</v>
          </cell>
          <cell r="GR169">
            <v>274.4398777494431</v>
          </cell>
          <cell r="GS169">
            <v>278.25782040166854</v>
          </cell>
          <cell r="GT169">
            <v>274.79887235713005</v>
          </cell>
          <cell r="GU169">
            <v>280.07379312467572</v>
          </cell>
          <cell r="GV169">
            <v>289.83864645075801</v>
          </cell>
          <cell r="GW169">
            <v>292.43460745787621</v>
          </cell>
          <cell r="GX169">
            <v>285.21671587491034</v>
          </cell>
          <cell r="GY169">
            <v>282.32875925374032</v>
          </cell>
          <cell r="GZ169">
            <v>277.26283534693715</v>
          </cell>
          <cell r="HA169">
            <v>278.62981481409076</v>
          </cell>
          <cell r="SU169">
            <v>348.36599999999999</v>
          </cell>
          <cell r="SV169">
            <v>351.13200000000001</v>
          </cell>
          <cell r="TJ169" t="str">
            <v>REIT</v>
          </cell>
        </row>
        <row r="170">
          <cell r="A170" t="str">
            <v>FR0012650281 Corp</v>
          </cell>
          <cell r="B170" t="str">
            <v>AFFP 6 1/4 PERP nc-20</v>
          </cell>
          <cell r="C170" t="str">
            <v>FR0012650281</v>
          </cell>
          <cell r="D170">
            <v>1186.7188536002038</v>
          </cell>
          <cell r="E170">
            <v>1273.7286531898378</v>
          </cell>
          <cell r="F170">
            <v>1226.1011142567993</v>
          </cell>
          <cell r="G170">
            <v>1163.8468939368129</v>
          </cell>
          <cell r="H170">
            <v>1239.2370903998017</v>
          </cell>
          <cell r="I170">
            <v>1382.2440971729159</v>
          </cell>
          <cell r="J170">
            <v>1391.0214881159068</v>
          </cell>
          <cell r="K170">
            <v>1369.8544608739019</v>
          </cell>
          <cell r="L170">
            <v>1330.5926413032414</v>
          </cell>
          <cell r="M170">
            <v>1314.006324214816</v>
          </cell>
          <cell r="N170">
            <v>1299.535623906374</v>
          </cell>
          <cell r="O170">
            <v>1364.406969790399</v>
          </cell>
          <cell r="P170">
            <v>1591.9961972161532</v>
          </cell>
          <cell r="Q170">
            <v>1551.9850761354567</v>
          </cell>
          <cell r="R170">
            <v>1366.7822259605528</v>
          </cell>
          <cell r="S170">
            <v>1280.3716701345443</v>
          </cell>
          <cell r="T170">
            <v>1191.7576347691418</v>
          </cell>
          <cell r="U170">
            <v>1226.4111019697787</v>
          </cell>
          <cell r="V170">
            <v>1245.8218612455726</v>
          </cell>
          <cell r="W170">
            <v>1290.9694984747769</v>
          </cell>
          <cell r="X170">
            <v>1375.7126363160014</v>
          </cell>
          <cell r="Y170">
            <v>1423.4408718946577</v>
          </cell>
          <cell r="Z170">
            <v>1467.2962355051041</v>
          </cell>
          <cell r="AA170">
            <v>1585.1942375268936</v>
          </cell>
          <cell r="AB170">
            <v>1529.1279248023034</v>
          </cell>
          <cell r="AC170">
            <v>1498.7017422735689</v>
          </cell>
          <cell r="AD170">
            <v>1519.8381656330823</v>
          </cell>
          <cell r="AE170">
            <v>1478.9286725179552</v>
          </cell>
          <cell r="AF170">
            <v>1371.4675816478134</v>
          </cell>
          <cell r="AG170">
            <v>1374.2031738537551</v>
          </cell>
          <cell r="AH170">
            <v>1337.4459365373255</v>
          </cell>
          <cell r="AI170">
            <v>1347.5659494218826</v>
          </cell>
          <cell r="AJ170">
            <v>1306.2694652765392</v>
          </cell>
          <cell r="AK170">
            <v>1279.4930425404311</v>
          </cell>
          <cell r="AL170">
            <v>1284.7914630995394</v>
          </cell>
          <cell r="AM170">
            <v>1293.159156905949</v>
          </cell>
          <cell r="AN170">
            <v>1270.5300538584588</v>
          </cell>
          <cell r="AO170">
            <v>1327.33974476099</v>
          </cell>
          <cell r="AP170">
            <v>1253.2655152451396</v>
          </cell>
          <cell r="AQ170">
            <v>1192.6688406897783</v>
          </cell>
          <cell r="AR170">
            <v>1189.8740151628854</v>
          </cell>
          <cell r="AS170">
            <v>1190.2244789785148</v>
          </cell>
          <cell r="AT170">
            <v>1181.6178774442674</v>
          </cell>
          <cell r="AU170">
            <v>1163.1923657402992</v>
          </cell>
          <cell r="AV170">
            <v>1172.5206265681386</v>
          </cell>
          <cell r="AW170">
            <v>1245.6263912864329</v>
          </cell>
          <cell r="AX170">
            <v>1135.0960271689892</v>
          </cell>
          <cell r="AY170">
            <v>1270.7887060266137</v>
          </cell>
          <cell r="AZ170">
            <v>1171.7091300711036</v>
          </cell>
          <cell r="BA170">
            <v>1040.1627836800812</v>
          </cell>
          <cell r="BB170">
            <v>1005.2792937497497</v>
          </cell>
          <cell r="BC170">
            <v>1011.8897323679329</v>
          </cell>
          <cell r="BD170">
            <v>1092.9347365377544</v>
          </cell>
          <cell r="BE170">
            <v>1086.4190712330937</v>
          </cell>
          <cell r="BF170">
            <v>1091.5674340457915</v>
          </cell>
          <cell r="BG170">
            <v>1115.909367290795</v>
          </cell>
          <cell r="BH170">
            <v>1175.9986097300052</v>
          </cell>
          <cell r="BI170">
            <v>1061.7691247191428</v>
          </cell>
          <cell r="BJ170">
            <v>1153.8216543657782</v>
          </cell>
          <cell r="BK170">
            <v>1261.2787963478565</v>
          </cell>
          <cell r="BL170">
            <v>1498.8537744640112</v>
          </cell>
          <cell r="BM170">
            <v>1415.9172529118059</v>
          </cell>
          <cell r="BN170">
            <v>1414.197512160182</v>
          </cell>
          <cell r="BO170">
            <v>1462.177489352882</v>
          </cell>
          <cell r="BP170">
            <v>1494.3638887358902</v>
          </cell>
          <cell r="BQ170">
            <v>1541.2895128156542</v>
          </cell>
          <cell r="BR170">
            <v>1560.1809933111072</v>
          </cell>
          <cell r="BS170">
            <v>1499.5369320989846</v>
          </cell>
          <cell r="BT170">
            <v>1477.433031163931</v>
          </cell>
          <cell r="BU170">
            <v>1602.4153383715152</v>
          </cell>
          <cell r="BV170">
            <v>1901.8210185628532</v>
          </cell>
          <cell r="BW170">
            <v>2188.060118728697</v>
          </cell>
          <cell r="BX170">
            <v>2196.4120169828534</v>
          </cell>
          <cell r="BY170">
            <v>2597.3455837290285</v>
          </cell>
          <cell r="BZ170">
            <v>2475.612224175632</v>
          </cell>
          <cell r="CA170">
            <v>2550.1672308132056</v>
          </cell>
          <cell r="CB170">
            <v>2442.1720528324845</v>
          </cell>
          <cell r="CC170">
            <v>2013.6722857375146</v>
          </cell>
          <cell r="CD170">
            <v>1496.9760781898499</v>
          </cell>
          <cell r="CE170">
            <v>1529.7666574465632</v>
          </cell>
          <cell r="CF170">
            <v>2424.9321947695612</v>
          </cell>
          <cell r="CG170">
            <v>2471.4935339254739</v>
          </cell>
          <cell r="CH170">
            <v>2549.5097409506438</v>
          </cell>
          <cell r="CI170">
            <v>2685.0336048435565</v>
          </cell>
          <cell r="CJ170">
            <v>2339.1465504795906</v>
          </cell>
          <cell r="CK170">
            <v>3156.6641145893336</v>
          </cell>
          <cell r="CL170">
            <v>3334.8655862277747</v>
          </cell>
          <cell r="CM170">
            <v>3850.7907733810544</v>
          </cell>
          <cell r="CN170">
            <v>3667.2760728532671</v>
          </cell>
          <cell r="CO170">
            <v>3927.1444985315202</v>
          </cell>
          <cell r="CP170">
            <v>4428.6009598203891</v>
          </cell>
          <cell r="CQ170">
            <v>4423.4950475543737</v>
          </cell>
          <cell r="CR170">
            <v>4474.9500462428932</v>
          </cell>
          <cell r="CS170">
            <v>4549.5356567629569</v>
          </cell>
          <cell r="CT170">
            <v>4469.9270606262089</v>
          </cell>
          <cell r="CU170">
            <v>4345.4521855347757</v>
          </cell>
          <cell r="CV170">
            <v>4649.5037325327403</v>
          </cell>
          <cell r="CW170">
            <v>4701.7899721586109</v>
          </cell>
          <cell r="CX170">
            <v>4503.9003318579198</v>
          </cell>
          <cell r="CY170">
            <v>4761.9068568142657</v>
          </cell>
          <cell r="CZ170">
            <v>4703.1799807569387</v>
          </cell>
          <cell r="DA170">
            <v>4747.0827310241457</v>
          </cell>
          <cell r="DB170">
            <v>4812.6184773248433</v>
          </cell>
          <cell r="DC170">
            <v>4703.5373551266794</v>
          </cell>
          <cell r="DD170">
            <v>4739.1652104569675</v>
          </cell>
          <cell r="DE170">
            <v>4594.4967090311648</v>
          </cell>
          <cell r="DF170">
            <v>3031.7055007101299</v>
          </cell>
          <cell r="DG170">
            <v>2894.9772259578704</v>
          </cell>
          <cell r="DH170">
            <v>1693.047255537331</v>
          </cell>
          <cell r="DI170">
            <v>1640.2881365658641</v>
          </cell>
          <cell r="DJ170">
            <v>885.7276948513985</v>
          </cell>
          <cell r="DK170">
            <v>852.56394567269092</v>
          </cell>
          <cell r="DL170">
            <v>845.23678387099505</v>
          </cell>
          <cell r="DM170">
            <v>433.42403051006795</v>
          </cell>
          <cell r="DN170">
            <v>307.24915910732744</v>
          </cell>
          <cell r="DO170">
            <v>216.57084250676633</v>
          </cell>
          <cell r="DP170">
            <v>245.74325307536125</v>
          </cell>
          <cell r="DQ170">
            <v>283.15699303233623</v>
          </cell>
          <cell r="DR170">
            <v>223.83778376549483</v>
          </cell>
          <cell r="DS170">
            <v>162.6310060043335</v>
          </cell>
          <cell r="DT170">
            <v>143.39794669139386</v>
          </cell>
          <cell r="DU170">
            <v>126.28346582448484</v>
          </cell>
          <cell r="DV170">
            <v>121.66227956825495</v>
          </cell>
          <cell r="DW170">
            <v>85.887328157603733</v>
          </cell>
          <cell r="DX170">
            <v>81.388557431340217</v>
          </cell>
          <cell r="DY170">
            <v>78.124801446914674</v>
          </cell>
          <cell r="DZ170">
            <v>83.104349294900899</v>
          </cell>
          <cell r="EA170">
            <v>82.273108357548708</v>
          </cell>
          <cell r="EB170">
            <v>80.317421544134618</v>
          </cell>
          <cell r="EC170">
            <v>81.102263046741484</v>
          </cell>
          <cell r="ED170">
            <v>74.951869887948035</v>
          </cell>
          <cell r="EE170">
            <v>70.163843111038204</v>
          </cell>
          <cell r="EF170">
            <v>69.007806130468836</v>
          </cell>
          <cell r="EG170">
            <v>67.26239760643243</v>
          </cell>
          <cell r="EH170">
            <v>71.516337272763252</v>
          </cell>
          <cell r="EI170">
            <v>80.479325954735273</v>
          </cell>
          <cell r="EJ170">
            <v>78.03496424347162</v>
          </cell>
          <cell r="EK170">
            <v>83.47357032883167</v>
          </cell>
          <cell r="EL170">
            <v>80.477351510703571</v>
          </cell>
          <cell r="EM170">
            <v>84.974147792935369</v>
          </cell>
          <cell r="EN170">
            <v>86.660322996020312</v>
          </cell>
          <cell r="EO170">
            <v>87.432330612421026</v>
          </cell>
          <cell r="EP170">
            <v>84.219910172820093</v>
          </cell>
          <cell r="EQ170">
            <v>76.080264652073382</v>
          </cell>
          <cell r="ER170">
            <v>73.315055785655971</v>
          </cell>
          <cell r="ES170">
            <v>76.156280747294417</v>
          </cell>
          <cell r="ET170">
            <v>75.790021379411215</v>
          </cell>
          <cell r="EU170">
            <v>75.772251383125777</v>
          </cell>
          <cell r="EV170">
            <v>70.065120909452432</v>
          </cell>
          <cell r="EW170">
            <v>77.826660398125654</v>
          </cell>
          <cell r="EX170">
            <v>88.545917046308517</v>
          </cell>
          <cell r="EY170">
            <v>93.699215969085699</v>
          </cell>
          <cell r="EZ170">
            <v>95.016170138239858</v>
          </cell>
          <cell r="FA170">
            <v>96.289686538696287</v>
          </cell>
          <cell r="FB170">
            <v>84.335415148675452</v>
          </cell>
          <cell r="FC170">
            <v>89.675299032449715</v>
          </cell>
          <cell r="FD170">
            <v>89.909270650207986</v>
          </cell>
          <cell r="FE170">
            <v>91.295330360472207</v>
          </cell>
          <cell r="FF170">
            <v>108.11068295657635</v>
          </cell>
          <cell r="FG170">
            <v>106.46991996622086</v>
          </cell>
          <cell r="FH170">
            <v>104.67909922945501</v>
          </cell>
          <cell r="FI170">
            <v>112.5857603544593</v>
          </cell>
          <cell r="FJ170">
            <v>116.93940944439173</v>
          </cell>
          <cell r="FK170">
            <v>117.51693432366848</v>
          </cell>
          <cell r="FL170">
            <v>124.62888172590733</v>
          </cell>
          <cell r="FM170">
            <v>133.09233606785534</v>
          </cell>
          <cell r="FN170">
            <v>134.22467972004412</v>
          </cell>
          <cell r="FO170">
            <v>135.22572284412385</v>
          </cell>
          <cell r="FP170">
            <v>138.12815557074546</v>
          </cell>
          <cell r="FQ170">
            <v>134.90882457703353</v>
          </cell>
          <cell r="FR170">
            <v>134.22862860810758</v>
          </cell>
          <cell r="FS170">
            <v>138.96137095212936</v>
          </cell>
          <cell r="FT170">
            <v>144.55694533801079</v>
          </cell>
          <cell r="FU170">
            <v>145.94794115835427</v>
          </cell>
          <cell r="FV170">
            <v>148.98562330114839</v>
          </cell>
          <cell r="FW170">
            <v>152.15065708398819</v>
          </cell>
          <cell r="FX170">
            <v>152.6383447598219</v>
          </cell>
          <cell r="FY170">
            <v>147.97470795691012</v>
          </cell>
          <cell r="FZ170">
            <v>144.6309869892001</v>
          </cell>
          <cell r="GA170">
            <v>140.9486488700509</v>
          </cell>
          <cell r="GB170">
            <v>140.89632610321044</v>
          </cell>
          <cell r="GC170">
            <v>140.91705776554346</v>
          </cell>
          <cell r="GD170">
            <v>142.26659026122093</v>
          </cell>
          <cell r="GE170">
            <v>142.78981792962551</v>
          </cell>
          <cell r="GF170">
            <v>142.79574126172065</v>
          </cell>
          <cell r="GG170">
            <v>142.98726233279703</v>
          </cell>
          <cell r="GH170">
            <v>138.96235817414521</v>
          </cell>
          <cell r="GI170">
            <v>144.61124254888296</v>
          </cell>
          <cell r="GJ170">
            <v>141.66043594348432</v>
          </cell>
          <cell r="GK170">
            <v>137.79250008535385</v>
          </cell>
          <cell r="GL170">
            <v>138.98901316857339</v>
          </cell>
          <cell r="GM170">
            <v>139.31380921179056</v>
          </cell>
          <cell r="GN170">
            <v>140.95161053609849</v>
          </cell>
          <cell r="GO170">
            <v>141.61008762067559</v>
          </cell>
          <cell r="GP170">
            <v>143.64277775132658</v>
          </cell>
          <cell r="GQ170">
            <v>153.57126956480741</v>
          </cell>
          <cell r="GR170">
            <v>155.9544235110879</v>
          </cell>
          <cell r="GS170">
            <v>160.24982650208474</v>
          </cell>
          <cell r="GT170">
            <v>162.48983325606582</v>
          </cell>
          <cell r="GU170">
            <v>163.18977366530893</v>
          </cell>
          <cell r="GV170">
            <v>165.11880548429488</v>
          </cell>
          <cell r="GW170">
            <v>161.02973189461233</v>
          </cell>
          <cell r="GX170">
            <v>160.57758421134949</v>
          </cell>
          <cell r="GY170">
            <v>155.47463361138105</v>
          </cell>
          <cell r="GZ170">
            <v>146.75548876732589</v>
          </cell>
          <cell r="HA170">
            <v>147.19085367631914</v>
          </cell>
          <cell r="HB170">
            <v>150.30553913635015</v>
          </cell>
          <cell r="HC170">
            <v>151.20193672674893</v>
          </cell>
          <cell r="HD170">
            <v>148.82766777861119</v>
          </cell>
          <cell r="HE170">
            <v>151.50994999569656</v>
          </cell>
          <cell r="HF170">
            <v>152.70251419085264</v>
          </cell>
          <cell r="HG170">
            <v>149.31140656638146</v>
          </cell>
          <cell r="HH170">
            <v>152.32342093676328</v>
          </cell>
          <cell r="HI170">
            <v>152.6146514314413</v>
          </cell>
          <cell r="HJ170">
            <v>154.14583277803658</v>
          </cell>
          <cell r="HK170">
            <v>155.36406474560499</v>
          </cell>
          <cell r="HL170">
            <v>162.2430277521014</v>
          </cell>
          <cell r="HM170">
            <v>166.57100906962157</v>
          </cell>
          <cell r="HN170">
            <v>165.97768863809108</v>
          </cell>
          <cell r="HO170">
            <v>163.25986642843483</v>
          </cell>
          <cell r="HP170">
            <v>164.60248837000131</v>
          </cell>
          <cell r="HQ170">
            <v>163.25295587432385</v>
          </cell>
          <cell r="HR170">
            <v>165.25405490046739</v>
          </cell>
          <cell r="HS170">
            <v>166.34197356194258</v>
          </cell>
          <cell r="HT170">
            <v>165.28367156094313</v>
          </cell>
          <cell r="HU170">
            <v>161.47891791182755</v>
          </cell>
          <cell r="HV170">
            <v>157.53990206855536</v>
          </cell>
          <cell r="HW170">
            <v>165.23431046015023</v>
          </cell>
          <cell r="HX170">
            <v>160.49268311798571</v>
          </cell>
          <cell r="HY170">
            <v>160.08792209148407</v>
          </cell>
          <cell r="HZ170">
            <v>159.207320053339</v>
          </cell>
          <cell r="IA170">
            <v>162.75737042236329</v>
          </cell>
          <cell r="IB170">
            <v>159.64268496233225</v>
          </cell>
          <cell r="IC170">
            <v>161.19854685932398</v>
          </cell>
          <cell r="ID170">
            <v>125.47098210543393</v>
          </cell>
          <cell r="IE170">
            <v>96.614482581913464</v>
          </cell>
          <cell r="IF170">
            <v>92.892655582129947</v>
          </cell>
          <cell r="IG170">
            <v>114.21862556868791</v>
          </cell>
          <cell r="IH170">
            <v>113.75660566526652</v>
          </cell>
          <cell r="II170">
            <v>112.36659706693888</v>
          </cell>
          <cell r="IJ170">
            <v>112.72298421466351</v>
          </cell>
          <cell r="IK170">
            <v>115.35096922087669</v>
          </cell>
          <cell r="IL170">
            <v>121.73928288549185</v>
          </cell>
          <cell r="IM170">
            <v>119.52593112593888</v>
          </cell>
          <cell r="IN170">
            <v>121.04427858632803</v>
          </cell>
          <cell r="IO170">
            <v>120.75699697971343</v>
          </cell>
          <cell r="IP170">
            <v>123.70188025301695</v>
          </cell>
          <cell r="IQ170">
            <v>125.96064422529935</v>
          </cell>
          <cell r="IR170">
            <v>125.89943646031618</v>
          </cell>
          <cell r="IS170">
            <v>143.80172049587966</v>
          </cell>
          <cell r="IT170">
            <v>131.9056952047944</v>
          </cell>
          <cell r="IU170">
            <v>132.63031616443396</v>
          </cell>
          <cell r="IV170">
            <v>139.45202029401065</v>
          </cell>
          <cell r="IW170">
            <v>142.71775072246788</v>
          </cell>
          <cell r="IX170">
            <v>144.714900860548</v>
          </cell>
          <cell r="IY170">
            <v>147.58278081661462</v>
          </cell>
          <cell r="IZ170">
            <v>148.30147844415905</v>
          </cell>
          <cell r="JA170">
            <v>144.62407643508911</v>
          </cell>
          <cell r="JB170">
            <v>144.98145080482959</v>
          </cell>
          <cell r="JC170">
            <v>145.90943949973584</v>
          </cell>
          <cell r="JD170">
            <v>143.70892162638901</v>
          </cell>
          <cell r="JE170">
            <v>146.14933444958925</v>
          </cell>
          <cell r="JF170">
            <v>145.94794115835427</v>
          </cell>
          <cell r="JG170">
            <v>151.84461825907232</v>
          </cell>
          <cell r="JH170">
            <v>153.57916734093428</v>
          </cell>
          <cell r="JI170">
            <v>152.70350141286852</v>
          </cell>
          <cell r="JJ170">
            <v>146.0239572535753</v>
          </cell>
          <cell r="JK170">
            <v>148.2343473470807</v>
          </cell>
          <cell r="JL170">
            <v>149.10606438708305</v>
          </cell>
          <cell r="JM170">
            <v>135.21881229001283</v>
          </cell>
          <cell r="JN170">
            <v>136.76381474483011</v>
          </cell>
          <cell r="JO170">
            <v>137.20510298591853</v>
          </cell>
          <cell r="JP170">
            <v>139.62577136880159</v>
          </cell>
          <cell r="JQ170">
            <v>147.51170083147287</v>
          </cell>
          <cell r="JR170">
            <v>148.78620445394515</v>
          </cell>
          <cell r="JS170">
            <v>151.89496658188105</v>
          </cell>
          <cell r="JT170">
            <v>151.40234279596805</v>
          </cell>
          <cell r="JU170">
            <v>142.56078242194653</v>
          </cell>
          <cell r="JV170">
            <v>139.59418026429415</v>
          </cell>
          <cell r="JW170">
            <v>139.06601648581028</v>
          </cell>
          <cell r="JX170">
            <v>141.42251543766258</v>
          </cell>
          <cell r="JY170">
            <v>140.28424845337867</v>
          </cell>
          <cell r="JZ170">
            <v>144.20351985633371</v>
          </cell>
          <cell r="KA170">
            <v>146.70217877846957</v>
          </cell>
          <cell r="KB170">
            <v>144.2183281865716</v>
          </cell>
          <cell r="KC170">
            <v>139.95352907806634</v>
          </cell>
          <cell r="KD170">
            <v>142.00991253709793</v>
          </cell>
          <cell r="KE170">
            <v>143.63981608527899</v>
          </cell>
          <cell r="KF170">
            <v>142.66937684369086</v>
          </cell>
          <cell r="KG170">
            <v>143.68917718607187</v>
          </cell>
          <cell r="KH170">
            <v>145.11867466503384</v>
          </cell>
          <cell r="KI170">
            <v>147.44851862245798</v>
          </cell>
          <cell r="KJ170">
            <v>151.83079715085029</v>
          </cell>
          <cell r="KK170">
            <v>148.36071176511049</v>
          </cell>
          <cell r="KL170">
            <v>147.95891240465642</v>
          </cell>
          <cell r="KM170">
            <v>152.03021599805354</v>
          </cell>
          <cell r="KN170">
            <v>150.64711795383693</v>
          </cell>
          <cell r="KO170">
            <v>151.17330728828907</v>
          </cell>
          <cell r="KP170">
            <v>156.32167010098695</v>
          </cell>
          <cell r="KQ170">
            <v>158.10360583961011</v>
          </cell>
          <cell r="KR170">
            <v>159.11254673981665</v>
          </cell>
          <cell r="KS170">
            <v>159.00987565016749</v>
          </cell>
          <cell r="KT170">
            <v>162.86399040007592</v>
          </cell>
          <cell r="KU170">
            <v>156.72149501740932</v>
          </cell>
          <cell r="KV170">
            <v>154.97509927135707</v>
          </cell>
          <cell r="KW170">
            <v>159.67723773288728</v>
          </cell>
          <cell r="KX170">
            <v>160.22909483975172</v>
          </cell>
          <cell r="KY170">
            <v>165.66375203704834</v>
          </cell>
          <cell r="KZ170">
            <v>165.8582347741723</v>
          </cell>
          <cell r="LA170">
            <v>164.73971223020555</v>
          </cell>
          <cell r="LB170">
            <v>165.72199813598394</v>
          </cell>
          <cell r="LC170">
            <v>160.06521598511935</v>
          </cell>
          <cell r="LD170">
            <v>163.11671923613548</v>
          </cell>
          <cell r="LE170">
            <v>161.14424964845179</v>
          </cell>
          <cell r="LF170">
            <v>174.19137581002713</v>
          </cell>
          <cell r="LG170">
            <v>159.89245213234423</v>
          </cell>
          <cell r="LH170">
            <v>160.69506363123656</v>
          </cell>
          <cell r="LI170">
            <v>147.54230471396446</v>
          </cell>
          <cell r="LJ170">
            <v>146.60839268696307</v>
          </cell>
          <cell r="LK170">
            <v>144.47599313271047</v>
          </cell>
          <cell r="LL170">
            <v>143.88859603327512</v>
          </cell>
          <cell r="LM170">
            <v>137.95835338401795</v>
          </cell>
          <cell r="LN170">
            <v>137.00963302677869</v>
          </cell>
          <cell r="LO170">
            <v>135.77165661889313</v>
          </cell>
          <cell r="LP170">
            <v>135.28594338709118</v>
          </cell>
          <cell r="LQ170">
            <v>126.93207068890332</v>
          </cell>
          <cell r="LR170">
            <v>130.87602264225481</v>
          </cell>
          <cell r="LS170">
            <v>121.1894002226591</v>
          </cell>
          <cell r="LT170">
            <v>111.5047522470951</v>
          </cell>
          <cell r="LU170">
            <v>109.82055148804189</v>
          </cell>
          <cell r="LV170">
            <v>102.59704799801111</v>
          </cell>
          <cell r="LW170">
            <v>102.59013744390012</v>
          </cell>
          <cell r="LX170">
            <v>105.48269795036316</v>
          </cell>
          <cell r="LY170">
            <v>105.05720526152849</v>
          </cell>
          <cell r="LZ170">
            <v>108.85702280056478</v>
          </cell>
          <cell r="MA170">
            <v>108.56085619580745</v>
          </cell>
          <cell r="MB170">
            <v>110.55998077791929</v>
          </cell>
          <cell r="MC170">
            <v>110.25986528509856</v>
          </cell>
          <cell r="MD170">
            <v>113.4416818422079</v>
          </cell>
          <cell r="ME170">
            <v>115.76264080148935</v>
          </cell>
          <cell r="MF170">
            <v>116.94631999850273</v>
          </cell>
          <cell r="MG170">
            <v>117.37082546532154</v>
          </cell>
          <cell r="MH170">
            <v>119.59404944503306</v>
          </cell>
          <cell r="MI170">
            <v>122.75908322787285</v>
          </cell>
          <cell r="MJ170">
            <v>130.90563930273055</v>
          </cell>
          <cell r="MK170">
            <v>132.82677334558963</v>
          </cell>
          <cell r="ML170">
            <v>127.85413605171441</v>
          </cell>
          <cell r="MM170">
            <v>124.94380554896594</v>
          </cell>
          <cell r="MN170">
            <v>121.98115227937699</v>
          </cell>
          <cell r="MO170">
            <v>124.94577999299764</v>
          </cell>
          <cell r="MP170">
            <v>128.6577347726226</v>
          </cell>
          <cell r="MQ170">
            <v>127.03375455653668</v>
          </cell>
          <cell r="MR170">
            <v>132.89785333073138</v>
          </cell>
          <cell r="MS170">
            <v>136.41828703927993</v>
          </cell>
          <cell r="MT170">
            <v>143.00898121714593</v>
          </cell>
          <cell r="MU170">
            <v>151.35890502727034</v>
          </cell>
          <cell r="MV170">
            <v>154.55849158066511</v>
          </cell>
          <cell r="MW170">
            <v>147.6696563540101</v>
          </cell>
          <cell r="MX170">
            <v>150.61552684932946</v>
          </cell>
          <cell r="MY170">
            <v>148.4584467446804</v>
          </cell>
          <cell r="MZ170">
            <v>155.38282196390628</v>
          </cell>
          <cell r="NA170">
            <v>158.3207946830988</v>
          </cell>
          <cell r="NB170">
            <v>170.08650666809083</v>
          </cell>
          <cell r="NC170">
            <v>172.25049732685088</v>
          </cell>
          <cell r="ND170">
            <v>174.78469624155758</v>
          </cell>
          <cell r="NE170">
            <v>177.71970729470254</v>
          </cell>
          <cell r="NF170">
            <v>182.54623573023079</v>
          </cell>
          <cell r="NG170">
            <v>186.97195202732087</v>
          </cell>
          <cell r="NH170">
            <v>185.10215352928637</v>
          </cell>
          <cell r="NI170">
            <v>182.43369242042303</v>
          </cell>
          <cell r="NJ170">
            <v>179.59839079087973</v>
          </cell>
          <cell r="NK170">
            <v>176.34845591467618</v>
          </cell>
          <cell r="NL170">
            <v>170.67094210147857</v>
          </cell>
          <cell r="NM170">
            <v>167.42002000325917</v>
          </cell>
          <cell r="NN170">
            <v>167.97385155415535</v>
          </cell>
          <cell r="NO170">
            <v>179.14328144156931</v>
          </cell>
          <cell r="NP170">
            <v>185.84059559714794</v>
          </cell>
          <cell r="NQ170">
            <v>193.59719897574186</v>
          </cell>
          <cell r="NR170">
            <v>194.16781330090762</v>
          </cell>
          <cell r="NS170">
            <v>206.20007523018123</v>
          </cell>
          <cell r="NT170">
            <v>208.06888650619985</v>
          </cell>
          <cell r="NU170">
            <v>206.59101514846085</v>
          </cell>
          <cell r="NV170">
            <v>205.64426923525335</v>
          </cell>
          <cell r="NW170">
            <v>202.63719097495078</v>
          </cell>
          <cell r="NX170">
            <v>202.22551939433811</v>
          </cell>
          <cell r="NY170">
            <v>212.58542722874878</v>
          </cell>
          <cell r="NZ170">
            <v>218.63512374192476</v>
          </cell>
          <cell r="OA170">
            <v>220.20678119117019</v>
          </cell>
          <cell r="OB170">
            <v>216.92525521045923</v>
          </cell>
          <cell r="OC170">
            <v>215.41381830418109</v>
          </cell>
          <cell r="OD170">
            <v>234.33886434817316</v>
          </cell>
          <cell r="OE170">
            <v>245.31282427644729</v>
          </cell>
          <cell r="OF170">
            <v>252.55607220679519</v>
          </cell>
          <cell r="OG170">
            <v>258.09142604970936</v>
          </cell>
          <cell r="OH170">
            <v>267.63687572103737</v>
          </cell>
          <cell r="OI170">
            <v>274.94034419435263</v>
          </cell>
          <cell r="OJ170">
            <v>279.3265716108084</v>
          </cell>
          <cell r="OK170">
            <v>287.78607706469302</v>
          </cell>
          <cell r="OL170">
            <v>293.14866705483195</v>
          </cell>
          <cell r="OM170">
            <v>296.53088968116049</v>
          </cell>
          <cell r="ON170">
            <v>296.15475809311869</v>
          </cell>
          <cell r="OO170">
            <v>301.56868362808228</v>
          </cell>
          <cell r="OP170">
            <v>304.28551861572265</v>
          </cell>
          <cell r="OQ170">
            <v>308.65989936798809</v>
          </cell>
          <cell r="OR170">
            <v>309.13475315761571</v>
          </cell>
          <cell r="OS170">
            <v>312.81610405474902</v>
          </cell>
          <cell r="OT170">
            <v>315.33944352728128</v>
          </cell>
          <cell r="OU170">
            <v>312.13985697388648</v>
          </cell>
          <cell r="OV170">
            <v>317.32277255713939</v>
          </cell>
          <cell r="OW170">
            <v>323.23228354406359</v>
          </cell>
          <cell r="OX170">
            <v>331.98598115867378</v>
          </cell>
          <cell r="OY170">
            <v>335.28626435768604</v>
          </cell>
          <cell r="OZ170">
            <v>340.01999392372369</v>
          </cell>
          <cell r="PA170">
            <v>349.10046202558283</v>
          </cell>
          <cell r="PB170">
            <v>343.51377263784406</v>
          </cell>
          <cell r="PC170">
            <v>338.36244815909862</v>
          </cell>
          <cell r="PD170">
            <v>336.83916458863024</v>
          </cell>
          <cell r="PE170">
            <v>338.14920820367337</v>
          </cell>
          <cell r="PF170">
            <v>346.04698433053494</v>
          </cell>
          <cell r="PG170">
            <v>339.79688174813987</v>
          </cell>
          <cell r="PH170">
            <v>341.71307968091969</v>
          </cell>
          <cell r="PI170">
            <v>345.8416421512365</v>
          </cell>
          <cell r="PJ170">
            <v>349.87444408601522</v>
          </cell>
          <cell r="PK170">
            <v>353.17867617309093</v>
          </cell>
          <cell r="PL170">
            <v>350.32856621330978</v>
          </cell>
          <cell r="PM170">
            <v>351.48065430581568</v>
          </cell>
          <cell r="PN170">
            <v>373.00110702949763</v>
          </cell>
          <cell r="PO170">
            <v>386.44707088547949</v>
          </cell>
          <cell r="PP170">
            <v>401.74210157716277</v>
          </cell>
          <cell r="PQ170">
            <v>403.02845186382535</v>
          </cell>
          <cell r="PR170">
            <v>402.40847643786668</v>
          </cell>
          <cell r="PS170">
            <v>373.66057133609058</v>
          </cell>
          <cell r="PT170">
            <v>351.40858709865807</v>
          </cell>
          <cell r="PU170">
            <v>331.21792243033644</v>
          </cell>
          <cell r="PV170">
            <v>327.11700217646359</v>
          </cell>
          <cell r="PW170">
            <v>306.76838198560472</v>
          </cell>
          <cell r="PX170">
            <v>307.0369063739181</v>
          </cell>
          <cell r="PY170">
            <v>295.51701267087458</v>
          </cell>
          <cell r="PZ170">
            <v>294.37084791046379</v>
          </cell>
          <cell r="QA170">
            <v>294.27903626298905</v>
          </cell>
          <cell r="QB170">
            <v>295.95139035785195</v>
          </cell>
          <cell r="QC170">
            <v>304.37634304118154</v>
          </cell>
          <cell r="QD170">
            <v>307.35874075108768</v>
          </cell>
          <cell r="QE170">
            <v>289.70918555158374</v>
          </cell>
          <cell r="QF170">
            <v>283.18364802676439</v>
          </cell>
          <cell r="QG170">
            <v>268.05841952180862</v>
          </cell>
          <cell r="QH170">
            <v>259.84769401592018</v>
          </cell>
          <cell r="QI170">
            <v>257.19601568132634</v>
          </cell>
          <cell r="QJ170">
            <v>255.48713437187669</v>
          </cell>
          <cell r="QK170">
            <v>251.15915305435658</v>
          </cell>
          <cell r="QL170">
            <v>240.00255705314876</v>
          </cell>
          <cell r="QM170">
            <v>240.23356700485942</v>
          </cell>
          <cell r="QN170">
            <v>242.5170115275383</v>
          </cell>
          <cell r="QO170">
            <v>244.9396543544531</v>
          </cell>
          <cell r="QP170">
            <v>251.5342974203825</v>
          </cell>
          <cell r="QQ170">
            <v>267.35650466853383</v>
          </cell>
          <cell r="QR170">
            <v>268.57473663610216</v>
          </cell>
          <cell r="QS170">
            <v>270.24018017685415</v>
          </cell>
          <cell r="QT170">
            <v>273.82379609441756</v>
          </cell>
          <cell r="QU170">
            <v>270.48303679275512</v>
          </cell>
          <cell r="QV170">
            <v>265.75325611478087</v>
          </cell>
          <cell r="QW170">
            <v>257.77946389269829</v>
          </cell>
          <cell r="QX170">
            <v>251.48592354160547</v>
          </cell>
          <cell r="QY170">
            <v>249.81554389077425</v>
          </cell>
          <cell r="QZ170">
            <v>252.37244891184568</v>
          </cell>
          <cell r="RA170">
            <v>250.67936315464974</v>
          </cell>
          <cell r="RB170">
            <v>251.07622640502453</v>
          </cell>
          <cell r="RC170">
            <v>252.78412049245833</v>
          </cell>
          <cell r="RD170">
            <v>255.11495167189833</v>
          </cell>
          <cell r="RE170">
            <v>249.05933182662724</v>
          </cell>
          <cell r="RF170">
            <v>248.33076197892427</v>
          </cell>
          <cell r="RG170">
            <v>236.89873103529214</v>
          </cell>
          <cell r="RH170">
            <v>237.13862598514558</v>
          </cell>
          <cell r="RI170">
            <v>238.28479074555636</v>
          </cell>
          <cell r="RJ170">
            <v>238.8208523001671</v>
          </cell>
          <cell r="RK170">
            <v>241.47154341274501</v>
          </cell>
          <cell r="RL170">
            <v>246.3770496095419</v>
          </cell>
          <cell r="RM170">
            <v>253.49294589984416</v>
          </cell>
          <cell r="RN170">
            <v>253.72494307357076</v>
          </cell>
          <cell r="RO170">
            <v>254.78127063053847</v>
          </cell>
          <cell r="RP170">
            <v>249.14028403192759</v>
          </cell>
          <cell r="RQ170">
            <v>253.92140025472645</v>
          </cell>
          <cell r="RR170">
            <v>249.30515010857584</v>
          </cell>
          <cell r="RS170">
            <v>246.06015134245158</v>
          </cell>
          <cell r="RT170">
            <v>244.43024779427051</v>
          </cell>
          <cell r="RU170">
            <v>242.6453503895998</v>
          </cell>
          <cell r="RV170">
            <v>247.70683766490222</v>
          </cell>
          <cell r="RW170">
            <v>251.80775791877508</v>
          </cell>
          <cell r="RX170">
            <v>255.25020108807084</v>
          </cell>
          <cell r="RY170">
            <v>257.42208952295783</v>
          </cell>
          <cell r="RZ170">
            <v>266.29820266753438</v>
          </cell>
          <cell r="SA170">
            <v>278.91588725221158</v>
          </cell>
          <cell r="SB170">
            <v>282.41657652044296</v>
          </cell>
          <cell r="SC170">
            <v>281.69787889289853</v>
          </cell>
          <cell r="SD170">
            <v>281.96837772524356</v>
          </cell>
          <cell r="SE170">
            <v>280.45003026485443</v>
          </cell>
          <cell r="SF170">
            <v>280.98806626349688</v>
          </cell>
          <cell r="SG170">
            <v>280.41646471631526</v>
          </cell>
          <cell r="SH170">
            <v>282.77691255623103</v>
          </cell>
          <cell r="SI170">
            <v>324.23135222411156</v>
          </cell>
          <cell r="SJ170">
            <v>319.47491655170921</v>
          </cell>
          <cell r="SK170">
            <v>317.1154559338093</v>
          </cell>
          <cell r="SL170">
            <v>317.04042706060409</v>
          </cell>
          <cell r="SM170">
            <v>317.17863814282418</v>
          </cell>
          <cell r="SN170">
            <v>319.64274429440496</v>
          </cell>
          <cell r="SO170">
            <v>319.13235051220653</v>
          </cell>
          <cell r="SP170">
            <v>319.82538036733865</v>
          </cell>
          <cell r="SQ170">
            <v>321.91532937490939</v>
          </cell>
          <cell r="SR170">
            <v>323.20859021568299</v>
          </cell>
          <cell r="TJ170" t="str">
            <v>missing</v>
          </cell>
        </row>
        <row r="171">
          <cell r="A171" t="str">
            <v>XS1271836600 Corp</v>
          </cell>
          <cell r="B171" t="str">
            <v>LHAGR 5 1/8 08/12/75 nc-21</v>
          </cell>
          <cell r="C171" t="str">
            <v>XS1271836600</v>
          </cell>
          <cell r="D171">
            <v>5111.0967359584565</v>
          </cell>
          <cell r="E171">
            <v>5065.9164558157327</v>
          </cell>
          <cell r="F171">
            <v>5041.9692190858723</v>
          </cell>
          <cell r="G171">
            <v>5011.5806431922319</v>
          </cell>
          <cell r="H171">
            <v>5012.3308674031496</v>
          </cell>
          <cell r="I171">
            <v>5014.9121981102226</v>
          </cell>
          <cell r="J171">
            <v>4962.1677399048212</v>
          </cell>
          <cell r="K171">
            <v>4963.7720808938147</v>
          </cell>
          <cell r="L171">
            <v>4935.7990071865916</v>
          </cell>
          <cell r="M171">
            <v>4829.9994120413057</v>
          </cell>
          <cell r="N171">
            <v>4690.5216426980496</v>
          </cell>
          <cell r="O171">
            <v>4669.3265600308778</v>
          </cell>
          <cell r="P171">
            <v>4507.3850199407343</v>
          </cell>
          <cell r="Q171">
            <v>4247.788462590277</v>
          </cell>
          <cell r="R171">
            <v>4140.8490461072333</v>
          </cell>
          <cell r="S171">
            <v>4053.2286522805693</v>
          </cell>
          <cell r="T171">
            <v>3929.8642205166816</v>
          </cell>
          <cell r="U171">
            <v>3926.8463412341475</v>
          </cell>
          <cell r="V171">
            <v>3878.4963388261199</v>
          </cell>
          <cell r="W171">
            <v>3886.17240119189</v>
          </cell>
          <cell r="X171">
            <v>3912.3763043564559</v>
          </cell>
          <cell r="Y171">
            <v>3911.5401689842342</v>
          </cell>
          <cell r="Z171">
            <v>3917.8066889244319</v>
          </cell>
          <cell r="AA171">
            <v>3883.2084661269191</v>
          </cell>
          <cell r="AB171">
            <v>3917.9005918216708</v>
          </cell>
          <cell r="AC171">
            <v>3882.3004051312805</v>
          </cell>
          <cell r="AD171">
            <v>3852.3713540539147</v>
          </cell>
          <cell r="AE171">
            <v>3804.2720923608545</v>
          </cell>
          <cell r="AF171">
            <v>3760.0698009032012</v>
          </cell>
          <cell r="AG171">
            <v>3737.9616624054315</v>
          </cell>
          <cell r="AH171">
            <v>3720.9112937876585</v>
          </cell>
          <cell r="AI171">
            <v>3742.050434303284</v>
          </cell>
          <cell r="AJ171">
            <v>3688.4618489897248</v>
          </cell>
          <cell r="AK171">
            <v>3700.0948196104168</v>
          </cell>
          <cell r="AL171">
            <v>3678.2773805072907</v>
          </cell>
          <cell r="AM171">
            <v>3715.5208678993581</v>
          </cell>
          <cell r="AN171">
            <v>3702.2975418275596</v>
          </cell>
          <cell r="AO171">
            <v>3843.8741408208016</v>
          </cell>
          <cell r="AP171">
            <v>6114.534105148613</v>
          </cell>
          <cell r="AQ171">
            <v>5818.3343982478973</v>
          </cell>
          <cell r="AR171">
            <v>5960.459430119693</v>
          </cell>
          <cell r="AS171">
            <v>5218.7274375998968</v>
          </cell>
          <cell r="AT171">
            <v>5091.2902174100282</v>
          </cell>
          <cell r="AU171">
            <v>4512.4967340382927</v>
          </cell>
          <cell r="AV171">
            <v>3363.1802150207759</v>
          </cell>
          <cell r="AW171">
            <v>3593.6269155475497</v>
          </cell>
          <cell r="AX171">
            <v>3372.5345419329406</v>
          </cell>
          <cell r="AY171">
            <v>3336.2480649191139</v>
          </cell>
          <cell r="AZ171">
            <v>3149.3503314372897</v>
          </cell>
          <cell r="BA171">
            <v>3168.4395916855333</v>
          </cell>
          <cell r="BB171">
            <v>3146.6061691105365</v>
          </cell>
          <cell r="BC171">
            <v>3406.3645591136815</v>
          </cell>
          <cell r="BD171">
            <v>3570.0742707794907</v>
          </cell>
          <cell r="BE171">
            <v>3570.6516737008096</v>
          </cell>
          <cell r="BF171">
            <v>3915.6679005947708</v>
          </cell>
          <cell r="BG171">
            <v>4544.5176219967007</v>
          </cell>
          <cell r="BH171">
            <v>5426.3707186025376</v>
          </cell>
          <cell r="BI171">
            <v>5399.6383618992568</v>
          </cell>
          <cell r="BJ171">
            <v>5434.6491580644251</v>
          </cell>
          <cell r="BK171">
            <v>4157.7385810393089</v>
          </cell>
          <cell r="BL171">
            <v>4592.099418787956</v>
          </cell>
          <cell r="BM171">
            <v>5045.2738018950822</v>
          </cell>
          <cell r="BN171">
            <v>5016.4675897166135</v>
          </cell>
          <cell r="BO171">
            <v>6331.1511066395051</v>
          </cell>
          <cell r="BP171">
            <v>6729.6660118177533</v>
          </cell>
          <cell r="BQ171">
            <v>5864.1260461896654</v>
          </cell>
          <cell r="BR171">
            <v>5838.0500108000642</v>
          </cell>
          <cell r="BS171">
            <v>5744.6126321795582</v>
          </cell>
          <cell r="BT171">
            <v>5538.7095516768095</v>
          </cell>
          <cell r="BU171">
            <v>5191.657430053353</v>
          </cell>
          <cell r="BV171">
            <v>5016.2458190444113</v>
          </cell>
          <cell r="BW171">
            <v>4977.8295444038513</v>
          </cell>
          <cell r="BX171">
            <v>5052.1456958323715</v>
          </cell>
          <cell r="BY171">
            <v>4871.6533387026193</v>
          </cell>
          <cell r="BZ171">
            <v>4793.7319154003262</v>
          </cell>
          <cell r="CA171">
            <v>4802.2331245014066</v>
          </cell>
          <cell r="CB171">
            <v>5656.0242393377421</v>
          </cell>
          <cell r="CC171">
            <v>7081.1625375881786</v>
          </cell>
          <cell r="CD171">
            <v>5940.1204621645811</v>
          </cell>
          <cell r="CE171">
            <v>3783.2268547424674</v>
          </cell>
          <cell r="CF171">
            <v>4775.4028690329196</v>
          </cell>
          <cell r="CG171">
            <v>4285.9080440342432</v>
          </cell>
          <cell r="CH171">
            <v>4487.9201481035352</v>
          </cell>
          <cell r="CI171">
            <v>4042.3618893426656</v>
          </cell>
          <cell r="CJ171">
            <v>3292.1216949528452</v>
          </cell>
          <cell r="CK171">
            <v>4031.0605757632848</v>
          </cell>
          <cell r="CL171">
            <v>4712.44097643435</v>
          </cell>
          <cell r="CM171">
            <v>4590.0335550487043</v>
          </cell>
          <cell r="CN171">
            <v>4521.8900206631424</v>
          </cell>
          <cell r="CO171">
            <v>4809.5645432549709</v>
          </cell>
          <cell r="CP171">
            <v>5215.9393207254998</v>
          </cell>
          <cell r="CQ171">
            <v>5469.1934366443757</v>
          </cell>
          <cell r="CR171">
            <v>5841.8970326858762</v>
          </cell>
          <cell r="CS171">
            <v>5420.1951046586037</v>
          </cell>
          <cell r="CT171">
            <v>5351.090564026832</v>
          </cell>
          <cell r="CU171">
            <v>5328.699717870355</v>
          </cell>
          <cell r="CV171">
            <v>5093.5259055379029</v>
          </cell>
          <cell r="CW171">
            <v>5050.5903042259815</v>
          </cell>
          <cell r="CX171">
            <v>4864.3998393744232</v>
          </cell>
          <cell r="CY171">
            <v>4950.5317723831531</v>
          </cell>
          <cell r="CZ171">
            <v>4680.9165750709171</v>
          </cell>
          <cell r="DA171">
            <v>3168.9970152670144</v>
          </cell>
          <cell r="DB171">
            <v>3144.2945594912767</v>
          </cell>
          <cell r="DC171">
            <v>3119.9347493937612</v>
          </cell>
          <cell r="DD171">
            <v>3341.1579876843093</v>
          </cell>
          <cell r="DE171">
            <v>3450.9234817874435</v>
          </cell>
          <cell r="DF171">
            <v>2454.2151542547349</v>
          </cell>
          <cell r="DG171">
            <v>2209.178540811241</v>
          </cell>
          <cell r="DH171">
            <v>1418.68297354877</v>
          </cell>
          <cell r="DI171">
            <v>798.31248397409922</v>
          </cell>
          <cell r="DJ171">
            <v>584.09500119775532</v>
          </cell>
          <cell r="DK171">
            <v>543.83263555616134</v>
          </cell>
          <cell r="DL171">
            <v>554.61448629975314</v>
          </cell>
          <cell r="DM171">
            <v>339.98742705672981</v>
          </cell>
          <cell r="DN171">
            <v>242.23850689917802</v>
          </cell>
          <cell r="DO171">
            <v>216.8407700970769</v>
          </cell>
          <cell r="DP171">
            <v>227.74049894571303</v>
          </cell>
          <cell r="DQ171">
            <v>258.92724946588277</v>
          </cell>
          <cell r="DR171">
            <v>246.64295236647129</v>
          </cell>
          <cell r="DS171">
            <v>179.91795110940936</v>
          </cell>
          <cell r="DT171">
            <v>150.61425336897375</v>
          </cell>
          <cell r="DU171">
            <v>117.75323417037725</v>
          </cell>
          <cell r="DV171">
            <v>101.23231805831195</v>
          </cell>
          <cell r="DW171">
            <v>78.11122703075408</v>
          </cell>
          <cell r="DX171">
            <v>74.882565712928766</v>
          </cell>
          <cell r="DY171">
            <v>76.258143260777004</v>
          </cell>
          <cell r="DZ171">
            <v>79.018289059400558</v>
          </cell>
          <cell r="EA171">
            <v>73.730756771266456</v>
          </cell>
          <cell r="EB171">
            <v>74.394070853888991</v>
          </cell>
          <cell r="EC171">
            <v>76.709676341116435</v>
          </cell>
          <cell r="ED171">
            <v>78.265067947506907</v>
          </cell>
          <cell r="EE171">
            <v>79.194107249975204</v>
          </cell>
          <cell r="EF171">
            <v>78.116221865713598</v>
          </cell>
          <cell r="EG171">
            <v>76.129276518821712</v>
          </cell>
          <cell r="EH171">
            <v>79.453838667869576</v>
          </cell>
          <cell r="EI171">
            <v>84.183947374522688</v>
          </cell>
          <cell r="EJ171">
            <v>87.635378331542015</v>
          </cell>
          <cell r="EK171">
            <v>87.989012646675107</v>
          </cell>
          <cell r="EL171">
            <v>89.691252400875101</v>
          </cell>
          <cell r="EM171">
            <v>86.502549762725835</v>
          </cell>
          <cell r="EN171">
            <v>72.923591441810132</v>
          </cell>
          <cell r="EO171">
            <v>70.571024175882343</v>
          </cell>
          <cell r="EP171">
            <v>64.808982566595077</v>
          </cell>
          <cell r="EQ171">
            <v>57.849179534018042</v>
          </cell>
          <cell r="ER171">
            <v>55.50460400402546</v>
          </cell>
          <cell r="ES171">
            <v>49.879420872628685</v>
          </cell>
          <cell r="ET171">
            <v>50.75851182550192</v>
          </cell>
          <cell r="EU171">
            <v>47.573805055320257</v>
          </cell>
          <cell r="EV171">
            <v>47.751621179878711</v>
          </cell>
          <cell r="EW171">
            <v>54.696439707577227</v>
          </cell>
          <cell r="EX171">
            <v>58.421587620377537</v>
          </cell>
          <cell r="EY171">
            <v>56.418658801615237</v>
          </cell>
          <cell r="EZ171">
            <v>55.412699040770526</v>
          </cell>
          <cell r="FA171">
            <v>54.160993399918077</v>
          </cell>
          <cell r="FB171">
            <v>54.665471730828287</v>
          </cell>
          <cell r="FC171">
            <v>55.214903576374056</v>
          </cell>
          <cell r="FD171">
            <v>50.967295926809314</v>
          </cell>
          <cell r="FE171">
            <v>52.294923059046262</v>
          </cell>
          <cell r="FF171">
            <v>50.933331049084657</v>
          </cell>
          <cell r="FG171">
            <v>52.426786701977257</v>
          </cell>
          <cell r="FH171">
            <v>44.548933003842826</v>
          </cell>
          <cell r="FI171">
            <v>50.496782473623753</v>
          </cell>
          <cell r="FJ171">
            <v>50.644629588425161</v>
          </cell>
          <cell r="FK171">
            <v>51.466779422760013</v>
          </cell>
          <cell r="FL171">
            <v>58.396613445580009</v>
          </cell>
          <cell r="FM171">
            <v>63.206639511585237</v>
          </cell>
          <cell r="FN171">
            <v>61.780114647150043</v>
          </cell>
          <cell r="FO171">
            <v>65.506261526942254</v>
          </cell>
          <cell r="FP171">
            <v>66.890829777717585</v>
          </cell>
          <cell r="FQ171">
            <v>70.62996322840452</v>
          </cell>
          <cell r="FR171">
            <v>72.037507719993584</v>
          </cell>
          <cell r="FS171">
            <v>77.637716676592831</v>
          </cell>
          <cell r="FT171">
            <v>81.320907975733277</v>
          </cell>
          <cell r="FU171">
            <v>80.980260231494896</v>
          </cell>
          <cell r="FV171">
            <v>83.116051660180091</v>
          </cell>
          <cell r="FW171">
            <v>82.684497919678691</v>
          </cell>
          <cell r="FX171">
            <v>84.469651934206482</v>
          </cell>
          <cell r="FY171">
            <v>88.525457921326165</v>
          </cell>
          <cell r="FZ171">
            <v>83.408748988807204</v>
          </cell>
          <cell r="GA171">
            <v>82.553633243739597</v>
          </cell>
          <cell r="GB171">
            <v>81.190043299794198</v>
          </cell>
          <cell r="GC171">
            <v>86.60943923085928</v>
          </cell>
          <cell r="GD171">
            <v>87.135894835591316</v>
          </cell>
          <cell r="GE171">
            <v>85.635446413755417</v>
          </cell>
          <cell r="GF171">
            <v>84.3357903572917</v>
          </cell>
          <cell r="GG171">
            <v>89.179781301021578</v>
          </cell>
          <cell r="GH171">
            <v>91.263626446127901</v>
          </cell>
          <cell r="GI171">
            <v>93.270551132857804</v>
          </cell>
          <cell r="GJ171">
            <v>85.499586902856819</v>
          </cell>
          <cell r="GK171">
            <v>83.762383303940297</v>
          </cell>
          <cell r="GL171">
            <v>82.381810921132569</v>
          </cell>
          <cell r="GM171">
            <v>83.698449416458601</v>
          </cell>
          <cell r="GN171">
            <v>81.339888348579407</v>
          </cell>
          <cell r="GO171">
            <v>76.388008969724183</v>
          </cell>
          <cell r="GP171">
            <v>79.886391375362862</v>
          </cell>
          <cell r="GQ171">
            <v>76.760623657703405</v>
          </cell>
          <cell r="GR171">
            <v>74.650805370807646</v>
          </cell>
          <cell r="GS171">
            <v>77.71064126700162</v>
          </cell>
          <cell r="GT171">
            <v>75.453974832296367</v>
          </cell>
          <cell r="GU171">
            <v>75.80760914742946</v>
          </cell>
          <cell r="GV171">
            <v>78.366962580680834</v>
          </cell>
          <cell r="GW171">
            <v>77.126245576739308</v>
          </cell>
          <cell r="GX171">
            <v>78.652667140364642</v>
          </cell>
          <cell r="GY171">
            <v>76.292108138501632</v>
          </cell>
          <cell r="GZ171">
            <v>74.409055358767517</v>
          </cell>
          <cell r="HA171">
            <v>75.931481054425248</v>
          </cell>
          <cell r="HB171">
            <v>77.255112318694586</v>
          </cell>
          <cell r="HC171">
            <v>79.371923374533651</v>
          </cell>
          <cell r="HD171">
            <v>79.528761192262181</v>
          </cell>
          <cell r="HE171">
            <v>81.2619689232111</v>
          </cell>
          <cell r="HF171">
            <v>83.943196329474446</v>
          </cell>
          <cell r="HG171">
            <v>83.567584740519521</v>
          </cell>
          <cell r="HH171">
            <v>86.160903051495552</v>
          </cell>
          <cell r="HI171">
            <v>87.195832855105408</v>
          </cell>
          <cell r="HJ171">
            <v>89.188772003948699</v>
          </cell>
          <cell r="HK171">
            <v>85.748329683840282</v>
          </cell>
          <cell r="HL171">
            <v>88.306684150099755</v>
          </cell>
          <cell r="HM171">
            <v>91.684191549718378</v>
          </cell>
          <cell r="HN171">
            <v>92.508339318037031</v>
          </cell>
          <cell r="HO171">
            <v>90.428490040898325</v>
          </cell>
          <cell r="HP171">
            <v>91.58629278451204</v>
          </cell>
          <cell r="HQ171">
            <v>92.045817600786691</v>
          </cell>
          <cell r="HR171">
            <v>88.61236804962158</v>
          </cell>
          <cell r="HS171">
            <v>87.442577702105041</v>
          </cell>
          <cell r="HT171">
            <v>87.587427915930746</v>
          </cell>
          <cell r="HU171">
            <v>89.368586062490934</v>
          </cell>
          <cell r="HV171">
            <v>88.893077774345869</v>
          </cell>
          <cell r="HW171">
            <v>91.885982882082459</v>
          </cell>
          <cell r="HX171">
            <v>89.954979686737062</v>
          </cell>
          <cell r="HY171">
            <v>89.616329876482496</v>
          </cell>
          <cell r="HZ171">
            <v>86.580469188094142</v>
          </cell>
          <cell r="IA171">
            <v>95.560183478295812</v>
          </cell>
          <cell r="IB171">
            <v>96.305412854254243</v>
          </cell>
          <cell r="IC171">
            <v>94.10968340605497</v>
          </cell>
          <cell r="ID171">
            <v>87.916088056266318</v>
          </cell>
          <cell r="IE171">
            <v>88.536446558237074</v>
          </cell>
          <cell r="IF171">
            <v>84.470650901198397</v>
          </cell>
          <cell r="IG171">
            <v>113.19294985234738</v>
          </cell>
          <cell r="IH171">
            <v>113.02911926567555</v>
          </cell>
          <cell r="II171">
            <v>109.11616555839777</v>
          </cell>
          <cell r="IJ171">
            <v>111.72546734124421</v>
          </cell>
          <cell r="IK171">
            <v>111.2129972743988</v>
          </cell>
          <cell r="IL171">
            <v>116.20683326691389</v>
          </cell>
          <cell r="IM171">
            <v>118.21275898665189</v>
          </cell>
          <cell r="IN171">
            <v>115.81623717308045</v>
          </cell>
          <cell r="IO171">
            <v>117.9320492619276</v>
          </cell>
          <cell r="IP171">
            <v>121.08978392332793</v>
          </cell>
          <cell r="IQ171">
            <v>120.09880866736174</v>
          </cell>
          <cell r="IR171">
            <v>115.78327126234771</v>
          </cell>
          <cell r="IS171">
            <v>106.89346400141717</v>
          </cell>
          <cell r="IT171">
            <v>115.37968859761953</v>
          </cell>
          <cell r="IU171">
            <v>120.08582209646701</v>
          </cell>
          <cell r="IV171">
            <v>141.16802149355411</v>
          </cell>
          <cell r="IW171">
            <v>145.42861571401357</v>
          </cell>
          <cell r="IX171">
            <v>143.5235856604576</v>
          </cell>
          <cell r="IY171">
            <v>152.14167389959098</v>
          </cell>
          <cell r="IZ171">
            <v>160.48504621595146</v>
          </cell>
          <cell r="JA171">
            <v>150.07581016033888</v>
          </cell>
          <cell r="JB171">
            <v>149.3155962795019</v>
          </cell>
          <cell r="JC171">
            <v>146.55744841486217</v>
          </cell>
          <cell r="JD171">
            <v>148.79213757574558</v>
          </cell>
          <cell r="JE171">
            <v>148.58734934240582</v>
          </cell>
          <cell r="JF171">
            <v>153.44732375800609</v>
          </cell>
          <cell r="JG171">
            <v>154.90481659919024</v>
          </cell>
          <cell r="JH171">
            <v>155.11459966748953</v>
          </cell>
          <cell r="JI171">
            <v>148.90002601087093</v>
          </cell>
          <cell r="JJ171">
            <v>137.34697274953126</v>
          </cell>
          <cell r="JK171">
            <v>140.28293673872946</v>
          </cell>
          <cell r="JL171">
            <v>142.48066412091254</v>
          </cell>
          <cell r="JM171">
            <v>140.23298838913439</v>
          </cell>
          <cell r="JN171">
            <v>140.21900285124778</v>
          </cell>
          <cell r="JO171">
            <v>143.6444606664777</v>
          </cell>
          <cell r="JP171">
            <v>154.21652834177019</v>
          </cell>
          <cell r="JQ171">
            <v>160.88862888067962</v>
          </cell>
          <cell r="JR171">
            <v>158.98959262907505</v>
          </cell>
          <cell r="JS171">
            <v>159.84970320910213</v>
          </cell>
          <cell r="JT171">
            <v>156.3892815491557</v>
          </cell>
          <cell r="JU171">
            <v>155.22648397058248</v>
          </cell>
          <cell r="JV171">
            <v>155.89778978914023</v>
          </cell>
          <cell r="JW171">
            <v>153.96179175883532</v>
          </cell>
          <cell r="JX171">
            <v>149.14577189087868</v>
          </cell>
          <cell r="JY171">
            <v>150.09678846716881</v>
          </cell>
          <cell r="JZ171">
            <v>155.01070710033179</v>
          </cell>
          <cell r="KA171">
            <v>156.41525469094515</v>
          </cell>
          <cell r="KB171">
            <v>152.04577306836845</v>
          </cell>
          <cell r="KC171">
            <v>143.24287593573331</v>
          </cell>
          <cell r="KD171">
            <v>148.47146917134523</v>
          </cell>
          <cell r="KE171">
            <v>152.20560778707267</v>
          </cell>
          <cell r="KF171">
            <v>156.21745922654867</v>
          </cell>
          <cell r="KG171">
            <v>158.41318867474794</v>
          </cell>
          <cell r="KH171">
            <v>163.72369720369576</v>
          </cell>
          <cell r="KI171">
            <v>166.12121798425915</v>
          </cell>
          <cell r="KJ171">
            <v>170.58959733903407</v>
          </cell>
          <cell r="KK171">
            <v>168.27698875278233</v>
          </cell>
          <cell r="KL171">
            <v>164.64374580323695</v>
          </cell>
          <cell r="KM171">
            <v>158.95362981736659</v>
          </cell>
          <cell r="KN171">
            <v>155.73196126848458</v>
          </cell>
          <cell r="KO171">
            <v>166.06627479970456</v>
          </cell>
          <cell r="KP171">
            <v>174.21784545361996</v>
          </cell>
          <cell r="KQ171">
            <v>187.6849194714427</v>
          </cell>
          <cell r="KR171">
            <v>174.83520705461501</v>
          </cell>
          <cell r="KS171">
            <v>173.6004838526249</v>
          </cell>
          <cell r="KT171">
            <v>170.3937998086214</v>
          </cell>
          <cell r="KU171">
            <v>165.70065288066866</v>
          </cell>
          <cell r="KV171">
            <v>171.92022137224674</v>
          </cell>
          <cell r="KW171">
            <v>176.47351292133331</v>
          </cell>
          <cell r="KX171">
            <v>179.10379301100969</v>
          </cell>
          <cell r="KY171">
            <v>182.35443160265686</v>
          </cell>
          <cell r="KZ171">
            <v>190.94854463398454</v>
          </cell>
          <cell r="LA171">
            <v>191.73073578864336</v>
          </cell>
          <cell r="LB171">
            <v>187.24037916004659</v>
          </cell>
          <cell r="LC171">
            <v>183.63910315424204</v>
          </cell>
          <cell r="LD171">
            <v>183.40234797716141</v>
          </cell>
          <cell r="LE171">
            <v>180.91591913431884</v>
          </cell>
          <cell r="LF171">
            <v>188.8127532052994</v>
          </cell>
          <cell r="LG171">
            <v>179.39649033963678</v>
          </cell>
          <cell r="LH171">
            <v>182.45432830184697</v>
          </cell>
          <cell r="LI171">
            <v>169.63858076274394</v>
          </cell>
          <cell r="LJ171">
            <v>165.64770763009784</v>
          </cell>
          <cell r="LK171">
            <v>161.15934893548487</v>
          </cell>
          <cell r="LL171">
            <v>165.27209604114296</v>
          </cell>
          <cell r="LM171">
            <v>161.73075805485249</v>
          </cell>
          <cell r="LN171">
            <v>163.00943580448626</v>
          </cell>
          <cell r="LO171">
            <v>163.75466518044473</v>
          </cell>
          <cell r="LP171">
            <v>161.30919398427008</v>
          </cell>
          <cell r="LQ171">
            <v>151.17367488443853</v>
          </cell>
          <cell r="LR171">
            <v>154.42930831104516</v>
          </cell>
          <cell r="LS171">
            <v>147.90805178791285</v>
          </cell>
          <cell r="LT171">
            <v>124.97276862084865</v>
          </cell>
          <cell r="LU171">
            <v>110.70552204251288</v>
          </cell>
          <cell r="LV171">
            <v>112.90824425965548</v>
          </cell>
          <cell r="LW171">
            <v>113.7863362455368</v>
          </cell>
          <cell r="LX171">
            <v>118.65929723203182</v>
          </cell>
          <cell r="LY171">
            <v>124.02374997854233</v>
          </cell>
          <cell r="LZ171">
            <v>125.13659920752049</v>
          </cell>
          <cell r="MA171">
            <v>121.94489966839552</v>
          </cell>
          <cell r="MB171">
            <v>123.84093901902436</v>
          </cell>
          <cell r="MC171">
            <v>123.6481383895874</v>
          </cell>
          <cell r="MD171">
            <v>126.24445360153913</v>
          </cell>
          <cell r="ME171">
            <v>127.26739580124617</v>
          </cell>
          <cell r="MF171">
            <v>127.10556314855813</v>
          </cell>
          <cell r="MG171">
            <v>119.92498841077089</v>
          </cell>
          <cell r="MH171">
            <v>131.49702204495671</v>
          </cell>
          <cell r="MI171">
            <v>140.84335722118615</v>
          </cell>
          <cell r="MJ171">
            <v>149.39451467186214</v>
          </cell>
          <cell r="MK171">
            <v>151.13171827077866</v>
          </cell>
          <cell r="ML171">
            <v>147.56340817570688</v>
          </cell>
          <cell r="MM171">
            <v>146.69130999177693</v>
          </cell>
          <cell r="MN171">
            <v>145.68435126394033</v>
          </cell>
          <cell r="MO171">
            <v>146.42458580493926</v>
          </cell>
          <cell r="MP171">
            <v>147.89606418401004</v>
          </cell>
          <cell r="MQ171">
            <v>147.47350114643575</v>
          </cell>
          <cell r="MR171">
            <v>160.37715778082611</v>
          </cell>
          <cell r="MS171">
            <v>166.56775622963906</v>
          </cell>
          <cell r="MT171">
            <v>171.53262217938899</v>
          </cell>
          <cell r="MU171">
            <v>178.40951095163823</v>
          </cell>
          <cell r="MV171">
            <v>178.87802647083996</v>
          </cell>
          <cell r="MW171">
            <v>173.04306027114393</v>
          </cell>
          <cell r="MX171">
            <v>170.66651779741048</v>
          </cell>
          <cell r="MY171">
            <v>164.70068692177534</v>
          </cell>
          <cell r="MZ171">
            <v>164.34405570566656</v>
          </cell>
          <cell r="NA171">
            <v>165.78956094294787</v>
          </cell>
          <cell r="NB171">
            <v>165.63871692717075</v>
          </cell>
          <cell r="NC171">
            <v>167.20409820348024</v>
          </cell>
          <cell r="ND171">
            <v>171.35680398881433</v>
          </cell>
          <cell r="NE171">
            <v>179.4014851745963</v>
          </cell>
          <cell r="NF171">
            <v>184.84385734647512</v>
          </cell>
          <cell r="NG171">
            <v>187.02660022377967</v>
          </cell>
          <cell r="NH171">
            <v>184.81688523769381</v>
          </cell>
          <cell r="NI171">
            <v>181.34547494083643</v>
          </cell>
          <cell r="NJ171">
            <v>180.09676620095968</v>
          </cell>
          <cell r="NK171">
            <v>179.8260461461544</v>
          </cell>
          <cell r="NL171">
            <v>177.13882493793966</v>
          </cell>
          <cell r="NM171">
            <v>172.24388667762278</v>
          </cell>
          <cell r="NN171">
            <v>178.91898411750796</v>
          </cell>
          <cell r="NO171">
            <v>182.50227871745824</v>
          </cell>
          <cell r="NP171">
            <v>192.41502817809581</v>
          </cell>
          <cell r="NQ171">
            <v>194.51385782808066</v>
          </cell>
          <cell r="NR171">
            <v>199.99119384467602</v>
          </cell>
          <cell r="NS171">
            <v>202.08103279173375</v>
          </cell>
          <cell r="NT171">
            <v>203.29178078591823</v>
          </cell>
          <cell r="NU171">
            <v>205.95502678632738</v>
          </cell>
          <cell r="NV171">
            <v>207.15378717660903</v>
          </cell>
          <cell r="NW171">
            <v>204.04200499683617</v>
          </cell>
          <cell r="NX171">
            <v>205.58740693330765</v>
          </cell>
          <cell r="NY171">
            <v>215.35630514711141</v>
          </cell>
          <cell r="NZ171">
            <v>228.4088078632951</v>
          </cell>
          <cell r="OA171">
            <v>230.05011063098908</v>
          </cell>
          <cell r="OB171">
            <v>218.39516273647547</v>
          </cell>
          <cell r="OC171">
            <v>212.94579779565333</v>
          </cell>
          <cell r="OD171">
            <v>217.39120090961458</v>
          </cell>
          <cell r="OE171">
            <v>224.82251636236907</v>
          </cell>
          <cell r="OF171">
            <v>232.87518928408625</v>
          </cell>
          <cell r="OG171">
            <v>241.52724240094423</v>
          </cell>
          <cell r="OH171">
            <v>257.56965332388882</v>
          </cell>
          <cell r="OI171">
            <v>262.26180128484964</v>
          </cell>
          <cell r="OJ171">
            <v>261.2598373919725</v>
          </cell>
          <cell r="OK171">
            <v>262.36369591802355</v>
          </cell>
          <cell r="OL171">
            <v>265.83011137992145</v>
          </cell>
          <cell r="OM171">
            <v>265.87306696057323</v>
          </cell>
          <cell r="ON171">
            <v>265.56838202804329</v>
          </cell>
          <cell r="OO171">
            <v>263.50351725578309</v>
          </cell>
          <cell r="OP171">
            <v>269.75305475711821</v>
          </cell>
          <cell r="OQ171">
            <v>277.01654375523327</v>
          </cell>
          <cell r="OR171">
            <v>282.02336631864307</v>
          </cell>
          <cell r="OS171">
            <v>288.3927798590064</v>
          </cell>
          <cell r="OT171">
            <v>287.47872506141664</v>
          </cell>
          <cell r="OU171">
            <v>283.27706989347934</v>
          </cell>
          <cell r="OV171">
            <v>295.76515625923872</v>
          </cell>
          <cell r="OW171">
            <v>301.25647781372066</v>
          </cell>
          <cell r="OX171">
            <v>310.1912385892868</v>
          </cell>
          <cell r="OY171">
            <v>322.03199434429411</v>
          </cell>
          <cell r="OZ171">
            <v>334.03358378499746</v>
          </cell>
          <cell r="PA171">
            <v>337.28622031062838</v>
          </cell>
          <cell r="PB171">
            <v>316.5896221724152</v>
          </cell>
          <cell r="PC171">
            <v>313.18614163100716</v>
          </cell>
          <cell r="PD171">
            <v>311.1981973171234</v>
          </cell>
          <cell r="PE171">
            <v>313.31900424093004</v>
          </cell>
          <cell r="PF171">
            <v>314.39589065819979</v>
          </cell>
          <cell r="PG171">
            <v>311.81256201714274</v>
          </cell>
          <cell r="PH171">
            <v>308.03346988677976</v>
          </cell>
          <cell r="PI171">
            <v>306.87167127519848</v>
          </cell>
          <cell r="PJ171">
            <v>308.6408418178558</v>
          </cell>
          <cell r="PK171">
            <v>301.44628154218196</v>
          </cell>
          <cell r="PL171">
            <v>298.57724834144119</v>
          </cell>
          <cell r="PM171">
            <v>301.63109043568369</v>
          </cell>
          <cell r="PN171">
            <v>315.44280806571248</v>
          </cell>
          <cell r="PO171">
            <v>325.77712159693237</v>
          </cell>
          <cell r="PP171">
            <v>329.95380259007214</v>
          </cell>
          <cell r="PQ171">
            <v>324.73220212340351</v>
          </cell>
          <cell r="PR171">
            <v>324.80912258177995</v>
          </cell>
          <cell r="PS171">
            <v>308.63484801590442</v>
          </cell>
          <cell r="PT171">
            <v>296.4454527807236</v>
          </cell>
          <cell r="PU171">
            <v>285.94930659681557</v>
          </cell>
          <cell r="PV171">
            <v>290.51858161777261</v>
          </cell>
          <cell r="PW171">
            <v>285.04823837012054</v>
          </cell>
          <cell r="PX171">
            <v>283.08127236306672</v>
          </cell>
          <cell r="PY171">
            <v>278.59091573446989</v>
          </cell>
          <cell r="PZ171">
            <v>273.93972542017701</v>
          </cell>
          <cell r="QA171">
            <v>273.09559831202029</v>
          </cell>
          <cell r="QB171">
            <v>273.0965972790122</v>
          </cell>
          <cell r="QC171">
            <v>277.03552412807943</v>
          </cell>
          <cell r="QD171">
            <v>280.63879806786775</v>
          </cell>
          <cell r="QE171">
            <v>250.47798664838075</v>
          </cell>
          <cell r="QF171">
            <v>237.68621431708334</v>
          </cell>
          <cell r="QG171">
            <v>234.08793521225454</v>
          </cell>
          <cell r="QH171">
            <v>227.78944832831621</v>
          </cell>
          <cell r="QI171">
            <v>225.55276123344899</v>
          </cell>
          <cell r="QJ171">
            <v>223.15024561792612</v>
          </cell>
          <cell r="QK171">
            <v>221.08837774664164</v>
          </cell>
          <cell r="QL171">
            <v>219.80670309603212</v>
          </cell>
          <cell r="QM171">
            <v>221.44800586372614</v>
          </cell>
          <cell r="QN171">
            <v>224.54879940658807</v>
          </cell>
          <cell r="QO171">
            <v>226.07522097021342</v>
          </cell>
          <cell r="QP171">
            <v>226.636640419662</v>
          </cell>
          <cell r="QQ171">
            <v>228.12909710556269</v>
          </cell>
          <cell r="QR171">
            <v>230.23691745847464</v>
          </cell>
          <cell r="QS171">
            <v>232.95310870945451</v>
          </cell>
          <cell r="QT171">
            <v>233.1439114049077</v>
          </cell>
          <cell r="QU171">
            <v>234.31669865339995</v>
          </cell>
          <cell r="QV171">
            <v>227.11114974081516</v>
          </cell>
          <cell r="QW171">
            <v>225.18414241343737</v>
          </cell>
          <cell r="QX171">
            <v>221.40804718405008</v>
          </cell>
          <cell r="QY171">
            <v>217.39319884359836</v>
          </cell>
          <cell r="QZ171">
            <v>216.39523081868887</v>
          </cell>
          <cell r="RA171">
            <v>217.39120090961458</v>
          </cell>
          <cell r="RB171">
            <v>216.62599219381809</v>
          </cell>
          <cell r="RC171">
            <v>217.84872779190542</v>
          </cell>
          <cell r="RD171">
            <v>216.5610593393445</v>
          </cell>
          <cell r="RE171">
            <v>212.60614901840685</v>
          </cell>
          <cell r="RF171">
            <v>213.46725856542585</v>
          </cell>
          <cell r="RG171">
            <v>200.92622694909571</v>
          </cell>
          <cell r="RH171">
            <v>200.80834884405135</v>
          </cell>
          <cell r="RI171">
            <v>199.58261634498834</v>
          </cell>
          <cell r="RJ171">
            <v>198.24599850982426</v>
          </cell>
          <cell r="RK171">
            <v>197.15113068670033</v>
          </cell>
          <cell r="RL171">
            <v>191.43404259204866</v>
          </cell>
          <cell r="RM171">
            <v>193.13927924722432</v>
          </cell>
          <cell r="RN171">
            <v>189.71282246500252</v>
          </cell>
          <cell r="RO171">
            <v>188.72484411001204</v>
          </cell>
          <cell r="RP171">
            <v>184.07465276271103</v>
          </cell>
          <cell r="RQ171">
            <v>179.73913601785898</v>
          </cell>
          <cell r="RR171">
            <v>177.70424025535584</v>
          </cell>
          <cell r="RS171">
            <v>178.18873924642801</v>
          </cell>
          <cell r="RT171">
            <v>178.88701717376711</v>
          </cell>
          <cell r="RU171">
            <v>178.59332087814806</v>
          </cell>
          <cell r="RV171">
            <v>180.15470628648998</v>
          </cell>
          <cell r="RW171">
            <v>181.88691505044699</v>
          </cell>
          <cell r="RX171">
            <v>183.75398435831067</v>
          </cell>
          <cell r="RY171">
            <v>185.62405056715011</v>
          </cell>
          <cell r="RZ171">
            <v>187.04857749760149</v>
          </cell>
          <cell r="SA171">
            <v>187.37224280297755</v>
          </cell>
          <cell r="SB171">
            <v>188.59497840106488</v>
          </cell>
          <cell r="SC171">
            <v>189.86766234874725</v>
          </cell>
          <cell r="SD171">
            <v>193.61578650236129</v>
          </cell>
          <cell r="SE171">
            <v>195.12522562712431</v>
          </cell>
          <cell r="SF171">
            <v>194.17620698481798</v>
          </cell>
          <cell r="SG171">
            <v>193.16125652104614</v>
          </cell>
          <cell r="SH171">
            <v>193.53886604398488</v>
          </cell>
          <cell r="SI171">
            <v>192.74468728542325</v>
          </cell>
          <cell r="SJ171">
            <v>189.45608794808388</v>
          </cell>
          <cell r="SK171">
            <v>187.86173662900927</v>
          </cell>
          <cell r="SL171">
            <v>188.50307343780995</v>
          </cell>
          <cell r="SM171">
            <v>188.88967366367578</v>
          </cell>
          <cell r="SN171">
            <v>187.38323143988848</v>
          </cell>
          <cell r="SO171">
            <v>188.46711062610149</v>
          </cell>
          <cell r="SP171">
            <v>189.50603629767895</v>
          </cell>
          <cell r="SQ171">
            <v>189.72481006890536</v>
          </cell>
          <cell r="SR171">
            <v>190.81168615609405</v>
          </cell>
          <cell r="TJ171" t="str">
            <v>others</v>
          </cell>
        </row>
        <row r="172">
          <cell r="A172" t="str">
            <v>XS1716927766 Corp</v>
          </cell>
          <cell r="B172" t="str">
            <v>FERSM 2.124 PERP nc-23</v>
          </cell>
          <cell r="C172" t="str">
            <v>XS1716927766</v>
          </cell>
          <cell r="D172">
            <v>356.45666490423679</v>
          </cell>
          <cell r="E172">
            <v>355.95325955235961</v>
          </cell>
          <cell r="F172">
            <v>354.86384372329712</v>
          </cell>
          <cell r="G172">
            <v>362.73659807765483</v>
          </cell>
          <cell r="H172">
            <v>374.48207507145406</v>
          </cell>
          <cell r="I172">
            <v>381.5210035727024</v>
          </cell>
          <cell r="J172">
            <v>388.46372139859199</v>
          </cell>
          <cell r="K172">
            <v>391.84955971121786</v>
          </cell>
          <cell r="L172">
            <v>395.67563475048541</v>
          </cell>
          <cell r="M172">
            <v>398.44047688579559</v>
          </cell>
          <cell r="N172">
            <v>396.94095090520381</v>
          </cell>
          <cell r="O172">
            <v>398.95554413771629</v>
          </cell>
          <cell r="P172">
            <v>399.60666689014437</v>
          </cell>
          <cell r="Q172">
            <v>393.99729296922686</v>
          </cell>
          <cell r="R172">
            <v>389.44915195226667</v>
          </cell>
          <cell r="S172">
            <v>380.74257174479965</v>
          </cell>
          <cell r="T172">
            <v>383.91946768164638</v>
          </cell>
          <cell r="U172">
            <v>387.71541614580156</v>
          </cell>
          <cell r="V172">
            <v>395.1411309984922</v>
          </cell>
          <cell r="W172">
            <v>392.33838768804077</v>
          </cell>
          <cell r="X172">
            <v>414.30843554496767</v>
          </cell>
          <cell r="Y172">
            <v>424.7011321337223</v>
          </cell>
          <cell r="Z172">
            <v>430.50487105536462</v>
          </cell>
          <cell r="AA172">
            <v>430.70603883111477</v>
          </cell>
          <cell r="AB172">
            <v>435.76730344998839</v>
          </cell>
          <cell r="AC172">
            <v>437.97431803321842</v>
          </cell>
          <cell r="AD172">
            <v>444.74210735845566</v>
          </cell>
          <cell r="AE172">
            <v>441.62643639683722</v>
          </cell>
          <cell r="AF172">
            <v>438.43787855994702</v>
          </cell>
          <cell r="AG172">
            <v>438.66139831078056</v>
          </cell>
          <cell r="AH172">
            <v>445.06961238467693</v>
          </cell>
          <cell r="AI172">
            <v>457.08817220449447</v>
          </cell>
          <cell r="AJ172">
            <v>468.72383297288417</v>
          </cell>
          <cell r="AK172">
            <v>473.63154924118521</v>
          </cell>
          <cell r="AL172">
            <v>481.12140454411508</v>
          </cell>
          <cell r="AM172">
            <v>483.4761365278959</v>
          </cell>
          <cell r="AN172">
            <v>482.11558152282242</v>
          </cell>
          <cell r="AO172">
            <v>481.09613709402083</v>
          </cell>
          <cell r="AP172">
            <v>466.82877421581748</v>
          </cell>
          <cell r="AQ172">
            <v>462.38656212425229</v>
          </cell>
          <cell r="AR172">
            <v>467.13489909195897</v>
          </cell>
          <cell r="AS172">
            <v>463.66062470400334</v>
          </cell>
          <cell r="AT172">
            <v>462.00366307282451</v>
          </cell>
          <cell r="AU172">
            <v>443.06182192718978</v>
          </cell>
          <cell r="AV172">
            <v>426.94604789209365</v>
          </cell>
          <cell r="AW172">
            <v>466.53431123971939</v>
          </cell>
          <cell r="AX172">
            <v>459.21355348742009</v>
          </cell>
          <cell r="AY172">
            <v>450.41853720462319</v>
          </cell>
          <cell r="AZ172">
            <v>413.99356424379346</v>
          </cell>
          <cell r="BA172">
            <v>397.64260855782032</v>
          </cell>
          <cell r="BB172">
            <v>364.87461308562752</v>
          </cell>
          <cell r="BC172">
            <v>401.29375509643552</v>
          </cell>
          <cell r="BD172">
            <v>492.46648963642122</v>
          </cell>
          <cell r="BE172">
            <v>522.32970017278194</v>
          </cell>
          <cell r="BF172">
            <v>567.60119614160067</v>
          </cell>
          <cell r="BG172">
            <v>572.56916556012629</v>
          </cell>
          <cell r="BH172">
            <v>573.37966761314874</v>
          </cell>
          <cell r="BI172">
            <v>574.71689881813529</v>
          </cell>
          <cell r="BJ172">
            <v>586.64896621263028</v>
          </cell>
          <cell r="BK172">
            <v>655.57371094465259</v>
          </cell>
          <cell r="BL172">
            <v>671.38044462859636</v>
          </cell>
          <cell r="BM172">
            <v>681.49714291632176</v>
          </cell>
          <cell r="BN172">
            <v>682.07343514347076</v>
          </cell>
          <cell r="BO172">
            <v>696.67024669790271</v>
          </cell>
          <cell r="BP172">
            <v>706.63436846005914</v>
          </cell>
          <cell r="BQ172">
            <v>723.8900932244062</v>
          </cell>
          <cell r="BR172">
            <v>731.84059357905392</v>
          </cell>
          <cell r="BS172">
            <v>723.65102427351474</v>
          </cell>
          <cell r="BT172">
            <v>699.42731423318389</v>
          </cell>
          <cell r="BU172">
            <v>682.52824924516676</v>
          </cell>
          <cell r="BV172">
            <v>673.39795333611971</v>
          </cell>
          <cell r="BW172">
            <v>674.19679348909858</v>
          </cell>
          <cell r="BX172">
            <v>669.16759909534449</v>
          </cell>
          <cell r="BY172">
            <v>667.58060886442661</v>
          </cell>
          <cell r="BZ172">
            <v>668.9936424196959</v>
          </cell>
          <cell r="CA172">
            <v>671.58938700437545</v>
          </cell>
          <cell r="CB172">
            <v>633.58811388766765</v>
          </cell>
          <cell r="CC172">
            <v>622.36645057082171</v>
          </cell>
          <cell r="CD172">
            <v>609.21765827178956</v>
          </cell>
          <cell r="CE172">
            <v>598.3740348813534</v>
          </cell>
          <cell r="CF172">
            <v>618.75514885735504</v>
          </cell>
          <cell r="CG172">
            <v>624.89416740524769</v>
          </cell>
          <cell r="CH172">
            <v>627.22849106395245</v>
          </cell>
          <cell r="CI172">
            <v>629.23919699645035</v>
          </cell>
          <cell r="CJ172">
            <v>625.38785450708872</v>
          </cell>
          <cell r="CK172">
            <v>623.58026000034806</v>
          </cell>
          <cell r="CL172">
            <v>630.75330035209652</v>
          </cell>
          <cell r="CM172">
            <v>621.15361296629908</v>
          </cell>
          <cell r="CN172">
            <v>649.6203109724521</v>
          </cell>
          <cell r="CO172">
            <v>782.07422801637654</v>
          </cell>
          <cell r="CP172">
            <v>866.30813203048706</v>
          </cell>
          <cell r="CQ172">
            <v>934.56426116001603</v>
          </cell>
          <cell r="CR172">
            <v>967.6850291085243</v>
          </cell>
          <cell r="CS172">
            <v>980.39358468091484</v>
          </cell>
          <cell r="CT172">
            <v>972.31285977578159</v>
          </cell>
          <cell r="CU172">
            <v>968.72488186240196</v>
          </cell>
          <cell r="CV172">
            <v>955.15140203678607</v>
          </cell>
          <cell r="CW172">
            <v>955.57706138837329</v>
          </cell>
          <cell r="CX172">
            <v>944.74801537299163</v>
          </cell>
          <cell r="CY172">
            <v>940.81892688333994</v>
          </cell>
          <cell r="CZ172">
            <v>942.35441038906572</v>
          </cell>
          <cell r="DA172">
            <v>967.510100607872</v>
          </cell>
          <cell r="DB172">
            <v>960.11839963030809</v>
          </cell>
          <cell r="DC172">
            <v>939.51570955348018</v>
          </cell>
          <cell r="DD172">
            <v>929.99085269296165</v>
          </cell>
          <cell r="DE172">
            <v>908.4746471127271</v>
          </cell>
          <cell r="DF172">
            <v>755.528828042388</v>
          </cell>
          <cell r="DG172">
            <v>652.9896282600165</v>
          </cell>
          <cell r="DH172">
            <v>580.34668106412892</v>
          </cell>
          <cell r="DI172">
            <v>550.78959540390974</v>
          </cell>
          <cell r="DJ172">
            <v>460.13095629084108</v>
          </cell>
          <cell r="DK172">
            <v>446.88400966644286</v>
          </cell>
          <cell r="DL172">
            <v>459.15135668718818</v>
          </cell>
          <cell r="DM172">
            <v>351.6626521613598</v>
          </cell>
          <cell r="DN172">
            <v>327.19501404511925</v>
          </cell>
          <cell r="DO172">
            <v>313.66332269465926</v>
          </cell>
          <cell r="DP172">
            <v>331.94529466283325</v>
          </cell>
          <cell r="DQ172">
            <v>344.5867943099737</v>
          </cell>
          <cell r="DR172">
            <v>335.71694750189778</v>
          </cell>
          <cell r="DS172">
            <v>305.83235681545733</v>
          </cell>
          <cell r="DT172">
            <v>279.81951694345474</v>
          </cell>
          <cell r="DU172">
            <v>266.93700469541551</v>
          </cell>
          <cell r="DV172">
            <v>254.10211187255382</v>
          </cell>
          <cell r="DW172">
            <v>226.80257569575309</v>
          </cell>
          <cell r="DX172">
            <v>226.69859042036532</v>
          </cell>
          <cell r="DY172">
            <v>227.32250207269192</v>
          </cell>
          <cell r="DZ172">
            <v>230.44594763433935</v>
          </cell>
          <cell r="EA172">
            <v>228.74914117801188</v>
          </cell>
          <cell r="EB172">
            <v>229.47120715570449</v>
          </cell>
          <cell r="EC172">
            <v>226.98139149641992</v>
          </cell>
          <cell r="ED172">
            <v>226.08828431808948</v>
          </cell>
          <cell r="EE172">
            <v>228.3108481013775</v>
          </cell>
          <cell r="EF172">
            <v>231.56257456350326</v>
          </cell>
          <cell r="EG172">
            <v>230.79288916063311</v>
          </cell>
          <cell r="EH172">
            <v>228.98043552887441</v>
          </cell>
          <cell r="EI172">
            <v>239.16418974184992</v>
          </cell>
          <cell r="EJ172">
            <v>245.11467423903943</v>
          </cell>
          <cell r="EK172">
            <v>252.1030678400993</v>
          </cell>
          <cell r="EL172">
            <v>250.59187995946411</v>
          </cell>
          <cell r="EM172">
            <v>249.19536742925646</v>
          </cell>
          <cell r="EN172">
            <v>246.5899045945406</v>
          </cell>
          <cell r="EO172">
            <v>249.02432622861866</v>
          </cell>
          <cell r="EP172">
            <v>248.36251340115069</v>
          </cell>
          <cell r="EQ172">
            <v>236.27009488105773</v>
          </cell>
          <cell r="ER172">
            <v>231.00377518641949</v>
          </cell>
          <cell r="ES172">
            <v>222.61984088015558</v>
          </cell>
          <cell r="ET172">
            <v>227.75787967431543</v>
          </cell>
          <cell r="EU172">
            <v>230.27101913368702</v>
          </cell>
          <cell r="EV172">
            <v>234.16900922322273</v>
          </cell>
          <cell r="EW172">
            <v>255.1604293015003</v>
          </cell>
          <cell r="EX172">
            <v>275.34231915175911</v>
          </cell>
          <cell r="EY172">
            <v>280.8593696973324</v>
          </cell>
          <cell r="EZ172">
            <v>285.85843751597406</v>
          </cell>
          <cell r="FA172">
            <v>293.03050604271891</v>
          </cell>
          <cell r="FB172">
            <v>293.70786807024479</v>
          </cell>
          <cell r="FC172">
            <v>298.76038626408581</v>
          </cell>
          <cell r="FD172">
            <v>298.9596103898287</v>
          </cell>
          <cell r="FE172">
            <v>296.67387798130511</v>
          </cell>
          <cell r="FF172">
            <v>293.51447489452363</v>
          </cell>
          <cell r="FG172">
            <v>292.05187826406956</v>
          </cell>
          <cell r="FH172">
            <v>294.93042392480373</v>
          </cell>
          <cell r="FI172">
            <v>293.04313976776598</v>
          </cell>
          <cell r="FJ172">
            <v>293.99164097130296</v>
          </cell>
          <cell r="FK172">
            <v>294.32497694754602</v>
          </cell>
          <cell r="FL172">
            <v>296.96736913239954</v>
          </cell>
          <cell r="FM172">
            <v>296.05288180398941</v>
          </cell>
          <cell r="FN172">
            <v>297.69040693509584</v>
          </cell>
          <cell r="FO172">
            <v>303.27256975591183</v>
          </cell>
          <cell r="FP172">
            <v>303.42125898146634</v>
          </cell>
          <cell r="FQ172">
            <v>304.80708143663406</v>
          </cell>
          <cell r="FR172">
            <v>310.64677788341049</v>
          </cell>
          <cell r="FS172">
            <v>318.47094098758697</v>
          </cell>
          <cell r="FT172">
            <v>320.0141990933418</v>
          </cell>
          <cell r="FU172">
            <v>319.09290898990628</v>
          </cell>
          <cell r="FV172">
            <v>326.1289220161438</v>
          </cell>
          <cell r="FW172">
            <v>332.2174056638479</v>
          </cell>
          <cell r="FX172">
            <v>337.0386295068264</v>
          </cell>
          <cell r="FY172">
            <v>341.30494127273556</v>
          </cell>
          <cell r="FZ172">
            <v>344.9181866362095</v>
          </cell>
          <cell r="GA172">
            <v>338.9783922140598</v>
          </cell>
          <cell r="GB172">
            <v>340.22330004370212</v>
          </cell>
          <cell r="GC172">
            <v>341.11932269704346</v>
          </cell>
          <cell r="GD172">
            <v>340.57315704500678</v>
          </cell>
          <cell r="GE172">
            <v>340.18442704355721</v>
          </cell>
          <cell r="GF172">
            <v>342.73935497808458</v>
          </cell>
          <cell r="GG172">
            <v>353.49065499317646</v>
          </cell>
          <cell r="GH172">
            <v>352.5810267897844</v>
          </cell>
          <cell r="GI172">
            <v>347.76757754683496</v>
          </cell>
          <cell r="GJ172">
            <v>339.98714656782147</v>
          </cell>
          <cell r="GK172">
            <v>330.00456013059619</v>
          </cell>
          <cell r="GL172">
            <v>326.9666351692677</v>
          </cell>
          <cell r="GM172">
            <v>326.87333996891977</v>
          </cell>
          <cell r="GN172">
            <v>305.34935978865622</v>
          </cell>
          <cell r="GO172">
            <v>302.12095712661744</v>
          </cell>
          <cell r="GP172">
            <v>302.41347645270821</v>
          </cell>
          <cell r="GQ172">
            <v>299.92560444343087</v>
          </cell>
          <cell r="GR172">
            <v>299.23366504085061</v>
          </cell>
          <cell r="GS172">
            <v>300.43192527031897</v>
          </cell>
          <cell r="GT172">
            <v>302.30171657729147</v>
          </cell>
          <cell r="GU172">
            <v>309.95192300581931</v>
          </cell>
          <cell r="GV172">
            <v>314.87713212418555</v>
          </cell>
          <cell r="GW172">
            <v>315.4621707763672</v>
          </cell>
          <cell r="GX172">
            <v>314.95973724949363</v>
          </cell>
          <cell r="GY172">
            <v>314.89754044926167</v>
          </cell>
          <cell r="GZ172">
            <v>311.15309871029854</v>
          </cell>
          <cell r="HA172">
            <v>313.67692824470998</v>
          </cell>
          <cell r="HB172">
            <v>316.59143143057821</v>
          </cell>
          <cell r="HC172">
            <v>317.15023080766201</v>
          </cell>
          <cell r="HD172">
            <v>313.63319611954688</v>
          </cell>
          <cell r="HE172">
            <v>315.26877760064599</v>
          </cell>
          <cell r="HF172">
            <v>317.03652728223801</v>
          </cell>
          <cell r="HG172">
            <v>319.13275381505491</v>
          </cell>
          <cell r="HH172">
            <v>323.65271190690993</v>
          </cell>
          <cell r="HI172">
            <v>325.80336063992979</v>
          </cell>
          <cell r="HJ172">
            <v>327.71008129704001</v>
          </cell>
          <cell r="HK172">
            <v>327.75381342220305</v>
          </cell>
          <cell r="HL172">
            <v>334.6984748980999</v>
          </cell>
          <cell r="HM172">
            <v>338.96867396402359</v>
          </cell>
          <cell r="HN172">
            <v>338.35642421174049</v>
          </cell>
          <cell r="HO172">
            <v>330.81894948363305</v>
          </cell>
          <cell r="HP172">
            <v>328.49628772497175</v>
          </cell>
          <cell r="HQ172">
            <v>327.3349568456411</v>
          </cell>
          <cell r="HR172">
            <v>316.60406515562534</v>
          </cell>
          <cell r="HS172">
            <v>310.06076740622524</v>
          </cell>
          <cell r="HT172">
            <v>312.28819031453133</v>
          </cell>
          <cell r="HU172">
            <v>312.90529919183251</v>
          </cell>
          <cell r="HV172">
            <v>317.15508993268014</v>
          </cell>
          <cell r="HW172">
            <v>316.8868662316799</v>
          </cell>
          <cell r="HX172">
            <v>316.41455927991871</v>
          </cell>
          <cell r="HY172">
            <v>315.65070482707023</v>
          </cell>
          <cell r="HZ172">
            <v>311.34649188601969</v>
          </cell>
          <cell r="IA172">
            <v>318.72847461354729</v>
          </cell>
          <cell r="IB172">
            <v>314.54768344795701</v>
          </cell>
          <cell r="IC172">
            <v>310.9286071344614</v>
          </cell>
          <cell r="ID172">
            <v>309.51071445417404</v>
          </cell>
          <cell r="IE172">
            <v>304.90037663698195</v>
          </cell>
          <cell r="IF172">
            <v>298.57962681341172</v>
          </cell>
          <cell r="IG172">
            <v>354.78706954801083</v>
          </cell>
          <cell r="IH172">
            <v>352.03874843776225</v>
          </cell>
          <cell r="II172">
            <v>348.8414441758394</v>
          </cell>
          <cell r="IJ172">
            <v>347.87836559724809</v>
          </cell>
          <cell r="IK172">
            <v>345.96970129013062</v>
          </cell>
          <cell r="IL172">
            <v>353.04458731651306</v>
          </cell>
          <cell r="IM172">
            <v>354.28949514615533</v>
          </cell>
          <cell r="IN172">
            <v>350.00957783019538</v>
          </cell>
          <cell r="IO172">
            <v>348.90558462607862</v>
          </cell>
          <cell r="IP172">
            <v>354.37598757147788</v>
          </cell>
          <cell r="IQ172">
            <v>357.11944955670833</v>
          </cell>
          <cell r="IR172">
            <v>360.21957131826878</v>
          </cell>
          <cell r="IS172">
            <v>375.16526804900167</v>
          </cell>
          <cell r="IT172">
            <v>371.78526068639758</v>
          </cell>
          <cell r="IU172">
            <v>362.98538527858261</v>
          </cell>
          <cell r="IV172">
            <v>371.37709418487549</v>
          </cell>
          <cell r="IW172">
            <v>386.70957726705075</v>
          </cell>
          <cell r="IX172">
            <v>400.9322361950874</v>
          </cell>
          <cell r="IY172">
            <v>416.38911287772657</v>
          </cell>
          <cell r="IZ172">
            <v>418.7953515866995</v>
          </cell>
          <cell r="JA172">
            <v>401.53865499734877</v>
          </cell>
          <cell r="JB172">
            <v>392.50748523867128</v>
          </cell>
          <cell r="JC172">
            <v>382.05162002468109</v>
          </cell>
          <cell r="JD172">
            <v>387.55603684520719</v>
          </cell>
          <cell r="JE172">
            <v>392.29562738788127</v>
          </cell>
          <cell r="JF172">
            <v>407.02460714280602</v>
          </cell>
          <cell r="JG172">
            <v>414.13350704431531</v>
          </cell>
          <cell r="JH172">
            <v>411.32687643384935</v>
          </cell>
          <cell r="JI172">
            <v>383.07300810348983</v>
          </cell>
          <cell r="JJ172">
            <v>364.75313496017452</v>
          </cell>
          <cell r="JK172">
            <v>356.02809007763864</v>
          </cell>
          <cell r="JL172">
            <v>355.69669775140289</v>
          </cell>
          <cell r="JM172">
            <v>348.98235880136491</v>
          </cell>
          <cell r="JN172">
            <v>345.91916638994218</v>
          </cell>
          <cell r="JO172">
            <v>346.75493589305876</v>
          </cell>
          <cell r="JP172">
            <v>366.06704236507414</v>
          </cell>
          <cell r="JQ172">
            <v>377.7027031334639</v>
          </cell>
          <cell r="JR172">
            <v>381.69398842334749</v>
          </cell>
          <cell r="JS172">
            <v>382.38592782592769</v>
          </cell>
          <cell r="JT172">
            <v>381.67260827326777</v>
          </cell>
          <cell r="JU172">
            <v>373.83969874405858</v>
          </cell>
          <cell r="JV172">
            <v>369.28572677707672</v>
          </cell>
          <cell r="JW172">
            <v>368.99806657600408</v>
          </cell>
          <cell r="JX172">
            <v>369.17688237667085</v>
          </cell>
          <cell r="JY172">
            <v>368.83188450038432</v>
          </cell>
          <cell r="JZ172">
            <v>376.3489509034157</v>
          </cell>
          <cell r="KA172">
            <v>376.43835880374905</v>
          </cell>
          <cell r="KB172">
            <v>367.90962257194519</v>
          </cell>
          <cell r="KC172">
            <v>349.53824270343785</v>
          </cell>
          <cell r="KD172">
            <v>353.37986694276333</v>
          </cell>
          <cell r="KE172">
            <v>359.58594141590595</v>
          </cell>
          <cell r="KF172">
            <v>367.17589469420915</v>
          </cell>
          <cell r="KG172">
            <v>370.31877675592898</v>
          </cell>
          <cell r="KH172">
            <v>391.04294495821</v>
          </cell>
          <cell r="KI172">
            <v>415.83128532564638</v>
          </cell>
          <cell r="KJ172">
            <v>424.5806258332729</v>
          </cell>
          <cell r="KK172">
            <v>402.20629877483844</v>
          </cell>
          <cell r="KL172">
            <v>395.51236814987658</v>
          </cell>
          <cell r="KM172">
            <v>400.75925134444236</v>
          </cell>
          <cell r="KN172">
            <v>395.72033870065212</v>
          </cell>
          <cell r="KO172">
            <v>402.47160700082776</v>
          </cell>
          <cell r="KP172">
            <v>426.66421864104268</v>
          </cell>
          <cell r="KQ172">
            <v>473.05234153902529</v>
          </cell>
          <cell r="KR172">
            <v>487.10979021644596</v>
          </cell>
          <cell r="KS172">
            <v>496.27021270060538</v>
          </cell>
          <cell r="KT172">
            <v>497.35379757964614</v>
          </cell>
          <cell r="KU172">
            <v>495.88731364917754</v>
          </cell>
          <cell r="KV172">
            <v>502.19834522271162</v>
          </cell>
          <cell r="KW172">
            <v>511.27033163154124</v>
          </cell>
          <cell r="KX172">
            <v>509.67459497559071</v>
          </cell>
          <cell r="KY172">
            <v>513.59202156519882</v>
          </cell>
          <cell r="KZ172">
            <v>527.67959681773186</v>
          </cell>
          <cell r="LA172">
            <v>537.51640950441367</v>
          </cell>
          <cell r="LB172">
            <v>532.01393633389466</v>
          </cell>
          <cell r="LC172">
            <v>529.89147052598003</v>
          </cell>
          <cell r="LD172">
            <v>549.69726409983639</v>
          </cell>
          <cell r="LE172">
            <v>546.66128278851511</v>
          </cell>
          <cell r="LF172">
            <v>552.92955406188969</v>
          </cell>
          <cell r="LG172">
            <v>546.85759143924713</v>
          </cell>
          <cell r="LH172">
            <v>550.19483850169183</v>
          </cell>
          <cell r="LI172">
            <v>534.72435626900199</v>
          </cell>
          <cell r="LJ172">
            <v>530.0100331764221</v>
          </cell>
          <cell r="LK172">
            <v>522.63290957391257</v>
          </cell>
          <cell r="LL172">
            <v>519.84571546351913</v>
          </cell>
          <cell r="LM172">
            <v>519.03035428547855</v>
          </cell>
          <cell r="LN172">
            <v>529.18592557334898</v>
          </cell>
          <cell r="LO172">
            <v>528.58047859609121</v>
          </cell>
          <cell r="LP172">
            <v>530.69905710399155</v>
          </cell>
          <cell r="LQ172">
            <v>521.58139491999145</v>
          </cell>
          <cell r="LR172">
            <v>528.56784487104426</v>
          </cell>
          <cell r="LS172">
            <v>522.6367968739271</v>
          </cell>
          <cell r="LT172">
            <v>481.54900754570963</v>
          </cell>
          <cell r="LU172">
            <v>476.56062980210783</v>
          </cell>
          <cell r="LV172">
            <v>471.55184373342991</v>
          </cell>
          <cell r="LW172">
            <v>475.01348439633847</v>
          </cell>
          <cell r="LX172">
            <v>483.72686737883089</v>
          </cell>
          <cell r="LY172">
            <v>489.40135357499122</v>
          </cell>
          <cell r="LZ172">
            <v>495.5559213229418</v>
          </cell>
          <cell r="MA172">
            <v>496.49664792644978</v>
          </cell>
          <cell r="MB172">
            <v>497.82124540638927</v>
          </cell>
          <cell r="MC172">
            <v>496.5870276517868</v>
          </cell>
          <cell r="MD172">
            <v>496.42959200119975</v>
          </cell>
          <cell r="ME172">
            <v>489.27890362453462</v>
          </cell>
          <cell r="MF172">
            <v>462.43223789942266</v>
          </cell>
          <cell r="MG172">
            <v>444.52733403265478</v>
          </cell>
          <cell r="MH172">
            <v>456.24268445134163</v>
          </cell>
          <cell r="MI172">
            <v>476.02223875010014</v>
          </cell>
          <cell r="MJ172">
            <v>494.55785704421999</v>
          </cell>
          <cell r="MK172">
            <v>495.92813029932972</v>
          </cell>
          <cell r="ML172">
            <v>497.27313610434533</v>
          </cell>
          <cell r="MM172">
            <v>497.8970477566719</v>
          </cell>
          <cell r="MN172">
            <v>498.98451993572712</v>
          </cell>
          <cell r="MO172">
            <v>497.75030218112471</v>
          </cell>
          <cell r="MP172">
            <v>501.83682632136339</v>
          </cell>
          <cell r="MQ172">
            <v>506.10702538728714</v>
          </cell>
          <cell r="MR172">
            <v>522.54641714859008</v>
          </cell>
          <cell r="MS172">
            <v>528.57950677108761</v>
          </cell>
          <cell r="MT172">
            <v>527.28795134127142</v>
          </cell>
          <cell r="MU172">
            <v>534.1140501667262</v>
          </cell>
          <cell r="MV172">
            <v>545.53299395930776</v>
          </cell>
          <cell r="MW172">
            <v>540.70399551630021</v>
          </cell>
          <cell r="MX172">
            <v>541.10924654281143</v>
          </cell>
          <cell r="MY172">
            <v>535.59122417223455</v>
          </cell>
          <cell r="MZ172">
            <v>520.72424526679515</v>
          </cell>
          <cell r="NA172">
            <v>532.95077563738823</v>
          </cell>
          <cell r="NB172">
            <v>534.75837014412878</v>
          </cell>
          <cell r="NC172">
            <v>543.77204705274107</v>
          </cell>
          <cell r="ND172">
            <v>549.37559002363685</v>
          </cell>
          <cell r="NE172">
            <v>563.68765685200685</v>
          </cell>
          <cell r="NF172">
            <v>573.20376728749272</v>
          </cell>
          <cell r="NG172">
            <v>575.40495092070103</v>
          </cell>
          <cell r="NH172">
            <v>571.31648313045503</v>
          </cell>
          <cell r="NI172">
            <v>563.42332045102125</v>
          </cell>
          <cell r="NJ172">
            <v>554.92471079432971</v>
          </cell>
          <cell r="NK172">
            <v>554.20458846664428</v>
          </cell>
          <cell r="NL172">
            <v>551.8313918077946</v>
          </cell>
          <cell r="NM172">
            <v>562.53604422271258</v>
          </cell>
          <cell r="NN172">
            <v>563.21729355025298</v>
          </cell>
          <cell r="NO172">
            <v>566.2814577866792</v>
          </cell>
          <cell r="NP172">
            <v>569.22122842264184</v>
          </cell>
          <cell r="NQ172">
            <v>575.19309306991101</v>
          </cell>
          <cell r="NR172">
            <v>568.91218807148925</v>
          </cell>
          <cell r="NS172">
            <v>564.51176445508008</v>
          </cell>
          <cell r="NT172">
            <v>569.21248199760919</v>
          </cell>
          <cell r="NU172">
            <v>570.20179985129823</v>
          </cell>
          <cell r="NV172">
            <v>580.24366761374472</v>
          </cell>
          <cell r="NW172">
            <v>582.50413257217417</v>
          </cell>
          <cell r="NX172">
            <v>581.0094657166004</v>
          </cell>
          <cell r="NY172">
            <v>585.31173500764362</v>
          </cell>
          <cell r="NZ172">
            <v>601.32158011734487</v>
          </cell>
          <cell r="OA172">
            <v>608.04952461743358</v>
          </cell>
          <cell r="OB172">
            <v>579.55561551117887</v>
          </cell>
          <cell r="OC172">
            <v>562.32029907190804</v>
          </cell>
          <cell r="OD172">
            <v>560.75954811608801</v>
          </cell>
          <cell r="OE172">
            <v>563.39222205090527</v>
          </cell>
          <cell r="OF172">
            <v>563.24547647535803</v>
          </cell>
          <cell r="OG172">
            <v>569.76739407467835</v>
          </cell>
          <cell r="OH172">
            <v>579.02111175918583</v>
          </cell>
          <cell r="OI172">
            <v>574.17462046611308</v>
          </cell>
          <cell r="OJ172">
            <v>569.74990122461327</v>
          </cell>
          <cell r="OK172">
            <v>569.92191425025464</v>
          </cell>
          <cell r="OL172">
            <v>572.7081365356446</v>
          </cell>
          <cell r="OM172">
            <v>571.13378002977367</v>
          </cell>
          <cell r="ON172">
            <v>567.27271929037579</v>
          </cell>
          <cell r="OO172">
            <v>561.34069946825502</v>
          </cell>
          <cell r="OP172">
            <v>559.91114488792425</v>
          </cell>
          <cell r="OQ172">
            <v>568.97827217173585</v>
          </cell>
          <cell r="OR172">
            <v>569.78780239975458</v>
          </cell>
          <cell r="OS172">
            <v>581.42637864315509</v>
          </cell>
          <cell r="OT172">
            <v>579.94726098763942</v>
          </cell>
          <cell r="OU172">
            <v>576.73440752565864</v>
          </cell>
          <cell r="OV172">
            <v>589.70146854901316</v>
          </cell>
          <cell r="OW172">
            <v>590.71216655278204</v>
          </cell>
          <cell r="OX172">
            <v>603.14666747415072</v>
          </cell>
          <cell r="OY172">
            <v>609.10103927135469</v>
          </cell>
          <cell r="OZ172">
            <v>614.27697924065592</v>
          </cell>
          <cell r="PA172">
            <v>616.3022625482082</v>
          </cell>
          <cell r="PB172">
            <v>601.19913016688827</v>
          </cell>
          <cell r="PC172">
            <v>596.33514602375033</v>
          </cell>
          <cell r="PD172">
            <v>594.01442791509623</v>
          </cell>
          <cell r="PE172">
            <v>592.58584515976906</v>
          </cell>
          <cell r="PF172">
            <v>591.37300755524643</v>
          </cell>
          <cell r="PG172">
            <v>587.62856581628319</v>
          </cell>
          <cell r="PH172">
            <v>586.6878392127752</v>
          </cell>
          <cell r="PI172">
            <v>579.35736321043964</v>
          </cell>
          <cell r="PJ172">
            <v>577.65375397908679</v>
          </cell>
          <cell r="PK172">
            <v>573.36411841309064</v>
          </cell>
          <cell r="PL172">
            <v>574.69746231806278</v>
          </cell>
          <cell r="PM172">
            <v>572.62650323534012</v>
          </cell>
          <cell r="PN172">
            <v>590.16114177572729</v>
          </cell>
          <cell r="PO172">
            <v>610.34108797597878</v>
          </cell>
          <cell r="PP172">
            <v>614.69583581721793</v>
          </cell>
          <cell r="PQ172">
            <v>600.53343003940574</v>
          </cell>
          <cell r="PR172">
            <v>599.15538218426695</v>
          </cell>
          <cell r="PS172">
            <v>585.19025688219062</v>
          </cell>
          <cell r="PT172">
            <v>571.55166478133197</v>
          </cell>
          <cell r="PU172">
            <v>560.34069153952601</v>
          </cell>
          <cell r="PV172">
            <v>560.79647746622561</v>
          </cell>
          <cell r="PW172">
            <v>546.32989046227931</v>
          </cell>
          <cell r="PX172">
            <v>538.12963108170027</v>
          </cell>
          <cell r="PY172">
            <v>533.9245442910194</v>
          </cell>
          <cell r="PZ172">
            <v>533.42308258914954</v>
          </cell>
          <cell r="QA172">
            <v>537.8011542304755</v>
          </cell>
          <cell r="QB172">
            <v>538.91778115963939</v>
          </cell>
          <cell r="QC172">
            <v>541.06745806765559</v>
          </cell>
          <cell r="QD172">
            <v>558.31638005697732</v>
          </cell>
          <cell r="QE172">
            <v>547.45817929148677</v>
          </cell>
          <cell r="QF172">
            <v>518.66786355912689</v>
          </cell>
          <cell r="QG172">
            <v>494.02529694223404</v>
          </cell>
          <cell r="QH172">
            <v>477.25354102969169</v>
          </cell>
          <cell r="QI172">
            <v>443.2046802027225</v>
          </cell>
          <cell r="QJ172">
            <v>439.99377039074898</v>
          </cell>
          <cell r="QK172">
            <v>436.4436936525106</v>
          </cell>
          <cell r="QL172">
            <v>429.78572055268285</v>
          </cell>
          <cell r="QM172">
            <v>430.00826847851278</v>
          </cell>
          <cell r="QN172">
            <v>433.95873711824419</v>
          </cell>
          <cell r="QO172">
            <v>434.59139519560335</v>
          </cell>
          <cell r="QP172">
            <v>431.34647150850293</v>
          </cell>
          <cell r="QQ172">
            <v>431.47669605898858</v>
          </cell>
          <cell r="QR172">
            <v>427.4358476939201</v>
          </cell>
          <cell r="QS172">
            <v>425.44457826149466</v>
          </cell>
          <cell r="QT172">
            <v>425.17538273549081</v>
          </cell>
          <cell r="QU172">
            <v>427.66617021977902</v>
          </cell>
          <cell r="QV172">
            <v>420.39983466768268</v>
          </cell>
          <cell r="QW172">
            <v>415.89834125089646</v>
          </cell>
          <cell r="QX172">
            <v>408.87690559971333</v>
          </cell>
          <cell r="QY172">
            <v>399.99150959157947</v>
          </cell>
          <cell r="QZ172">
            <v>398.18099960982801</v>
          </cell>
          <cell r="RA172">
            <v>388.35001787316799</v>
          </cell>
          <cell r="RB172">
            <v>380.80768402004242</v>
          </cell>
          <cell r="RC172">
            <v>380.92235937047008</v>
          </cell>
          <cell r="RD172">
            <v>383.59293448042871</v>
          </cell>
          <cell r="RE172">
            <v>385.83007563877106</v>
          </cell>
          <cell r="RF172">
            <v>382.65415152692793</v>
          </cell>
          <cell r="RG172">
            <v>366.28084386587142</v>
          </cell>
          <cell r="RH172">
            <v>362.25943200087545</v>
          </cell>
          <cell r="RI172">
            <v>360.10586779284478</v>
          </cell>
          <cell r="RJ172">
            <v>349.92114175486563</v>
          </cell>
          <cell r="RK172">
            <v>350.23309758102891</v>
          </cell>
          <cell r="RL172">
            <v>350.82785448324682</v>
          </cell>
          <cell r="RM172">
            <v>356.6675509300232</v>
          </cell>
          <cell r="RN172">
            <v>353.61018946862225</v>
          </cell>
          <cell r="RO172">
            <v>355.49455815064908</v>
          </cell>
          <cell r="RP172">
            <v>352.45371771430973</v>
          </cell>
          <cell r="RQ172">
            <v>355.26034832477569</v>
          </cell>
          <cell r="RR172">
            <v>355.1310955992937</v>
          </cell>
          <cell r="RS172">
            <v>356.42070737910274</v>
          </cell>
          <cell r="RT172">
            <v>357.13499875676632</v>
          </cell>
          <cell r="RU172">
            <v>357.17192810690403</v>
          </cell>
          <cell r="RV172">
            <v>357.10098488163948</v>
          </cell>
          <cell r="RW172">
            <v>361.59276004838944</v>
          </cell>
          <cell r="RX172">
            <v>362.19820702564715</v>
          </cell>
          <cell r="RY172">
            <v>361.1505796717405</v>
          </cell>
          <cell r="RZ172">
            <v>376.5676115292311</v>
          </cell>
          <cell r="SA172">
            <v>383.64444120562075</v>
          </cell>
          <cell r="SB172">
            <v>383.62403288054463</v>
          </cell>
          <cell r="SC172">
            <v>391.79027838599683</v>
          </cell>
          <cell r="SD172">
            <v>398.06438060939314</v>
          </cell>
          <cell r="SE172">
            <v>407.15774716830254</v>
          </cell>
          <cell r="SF172">
            <v>411.41531250917916</v>
          </cell>
          <cell r="SG172">
            <v>412.32882801258563</v>
          </cell>
          <cell r="SH172">
            <v>406.46386411571501</v>
          </cell>
          <cell r="SI172">
            <v>400.09452304196361</v>
          </cell>
          <cell r="SJ172">
            <v>395.84181682610512</v>
          </cell>
          <cell r="SK172">
            <v>389.72612207829951</v>
          </cell>
          <cell r="SL172">
            <v>389.76305142843722</v>
          </cell>
          <cell r="SM172">
            <v>394.61148637151717</v>
          </cell>
          <cell r="SN172">
            <v>391.56870228517056</v>
          </cell>
          <cell r="SO172">
            <v>391.30728135919571</v>
          </cell>
          <cell r="SP172">
            <v>390.28394963037965</v>
          </cell>
          <cell r="SQ172">
            <v>395.10711712336541</v>
          </cell>
          <cell r="SR172">
            <v>401.5969644975662</v>
          </cell>
          <cell r="TJ172" t="str">
            <v>REIT</v>
          </cell>
        </row>
        <row r="173">
          <cell r="A173" t="str">
            <v>XS1117300837 Corp</v>
          </cell>
          <cell r="B173" t="str">
            <v>ANNGR 4 PERP nc-21</v>
          </cell>
          <cell r="C173" t="str">
            <v>XS1117300837</v>
          </cell>
          <cell r="D173">
            <v>144.52072520446777</v>
          </cell>
          <cell r="E173">
            <v>143.55625200462339</v>
          </cell>
          <cell r="F173">
            <v>143.89432524204256</v>
          </cell>
          <cell r="G173">
            <v>145.80195170783998</v>
          </cell>
          <cell r="H173">
            <v>150.07101466083526</v>
          </cell>
          <cell r="I173">
            <v>164.77770810604096</v>
          </cell>
          <cell r="J173">
            <v>164.49750326061249</v>
          </cell>
          <cell r="K173">
            <v>167.32391735363007</v>
          </cell>
          <cell r="L173">
            <v>177.25088466739655</v>
          </cell>
          <cell r="M173">
            <v>181.18695055770874</v>
          </cell>
          <cell r="N173">
            <v>182.20421597480774</v>
          </cell>
          <cell r="O173">
            <v>181.684415681839</v>
          </cell>
          <cell r="P173">
            <v>180.65293697547912</v>
          </cell>
          <cell r="Q173">
            <v>174.96356033134461</v>
          </cell>
          <cell r="R173">
            <v>173.42547938632967</v>
          </cell>
          <cell r="S173">
            <v>171.21531290626524</v>
          </cell>
          <cell r="T173">
            <v>169.59296746063234</v>
          </cell>
          <cell r="U173">
            <v>170.802112282753</v>
          </cell>
          <cell r="V173">
            <v>172.20212127494813</v>
          </cell>
          <cell r="W173">
            <v>173.05390339565275</v>
          </cell>
          <cell r="X173">
            <v>189.60020256519317</v>
          </cell>
          <cell r="Y173">
            <v>209.84500264739989</v>
          </cell>
          <cell r="Z173">
            <v>214.74960267734525</v>
          </cell>
          <cell r="AA173">
            <v>216.14148978996278</v>
          </cell>
          <cell r="AB173">
            <v>224.10600795078278</v>
          </cell>
          <cell r="AC173">
            <v>225.86337964439392</v>
          </cell>
          <cell r="AD173">
            <v>228.51720379638672</v>
          </cell>
          <cell r="AE173">
            <v>226.78318250656127</v>
          </cell>
          <cell r="AF173">
            <v>227.27861716079713</v>
          </cell>
          <cell r="AG173">
            <v>223.52123262119292</v>
          </cell>
          <cell r="AH173">
            <v>224.41057843494417</v>
          </cell>
          <cell r="AI173">
            <v>237.75685705089569</v>
          </cell>
          <cell r="AJ173">
            <v>238.61777628612518</v>
          </cell>
          <cell r="AK173">
            <v>241.77617220687867</v>
          </cell>
          <cell r="AL173">
            <v>246.3853388671875</v>
          </cell>
          <cell r="AM173">
            <v>248.43915916538239</v>
          </cell>
          <cell r="AN173">
            <v>247.8056525583267</v>
          </cell>
          <cell r="AO173">
            <v>245.5223891620636</v>
          </cell>
          <cell r="AP173">
            <v>245.46249030017853</v>
          </cell>
          <cell r="AQ173">
            <v>242.36399324131011</v>
          </cell>
          <cell r="AR173">
            <v>245.91630032157897</v>
          </cell>
          <cell r="AS173">
            <v>232.63499674224855</v>
          </cell>
          <cell r="AT173">
            <v>228.92126730537413</v>
          </cell>
          <cell r="AU173">
            <v>222.06132476711275</v>
          </cell>
          <cell r="AV173">
            <v>212.28968840026857</v>
          </cell>
          <cell r="AW173">
            <v>231.84412871837617</v>
          </cell>
          <cell r="AX173">
            <v>232.45936109638214</v>
          </cell>
          <cell r="AY173">
            <v>235.55887339019776</v>
          </cell>
          <cell r="AZ173">
            <v>212.67953861999513</v>
          </cell>
          <cell r="BA173">
            <v>200.35154065608978</v>
          </cell>
          <cell r="BB173">
            <v>173.36355005455016</v>
          </cell>
          <cell r="BC173">
            <v>188.03978645133972</v>
          </cell>
          <cell r="BD173">
            <v>209.78814949035643</v>
          </cell>
          <cell r="BE173">
            <v>220.81461625194549</v>
          </cell>
          <cell r="BF173">
            <v>238.0939150533676</v>
          </cell>
          <cell r="BG173">
            <v>242.120336853981</v>
          </cell>
          <cell r="BH173">
            <v>241.28784419727324</v>
          </cell>
          <cell r="BI173">
            <v>243.77720028781891</v>
          </cell>
          <cell r="BJ173">
            <v>252.30314337444304</v>
          </cell>
          <cell r="BK173">
            <v>266.2494258441925</v>
          </cell>
          <cell r="BL173">
            <v>278.51549447631839</v>
          </cell>
          <cell r="BM173">
            <v>278.2241220464706</v>
          </cell>
          <cell r="BN173">
            <v>279.17945813179017</v>
          </cell>
          <cell r="BO173">
            <v>281.74597207832335</v>
          </cell>
          <cell r="BP173">
            <v>290.91455888652797</v>
          </cell>
          <cell r="BQ173">
            <v>294.73285752296448</v>
          </cell>
          <cell r="BR173">
            <v>299.65979272174837</v>
          </cell>
          <cell r="BS173">
            <v>299.51461412429808</v>
          </cell>
          <cell r="BT173">
            <v>296.13997315979009</v>
          </cell>
          <cell r="BU173">
            <v>293.88006016731265</v>
          </cell>
          <cell r="BV173">
            <v>296.93084118366244</v>
          </cell>
          <cell r="BW173">
            <v>292.43944177722932</v>
          </cell>
          <cell r="BX173">
            <v>298.3968404474258</v>
          </cell>
          <cell r="BY173">
            <v>313.11064053726193</v>
          </cell>
          <cell r="BZ173">
            <v>324.88330498504638</v>
          </cell>
          <cell r="CA173">
            <v>328.384850317955</v>
          </cell>
          <cell r="CB173">
            <v>304.62124590873719</v>
          </cell>
          <cell r="CC173">
            <v>309.82635548305512</v>
          </cell>
          <cell r="CD173">
            <v>307.0608554868698</v>
          </cell>
          <cell r="CE173">
            <v>336.62246667957311</v>
          </cell>
          <cell r="CF173">
            <v>356.8063526649475</v>
          </cell>
          <cell r="CG173">
            <v>363.01451436710357</v>
          </cell>
          <cell r="CH173">
            <v>364.91401895332336</v>
          </cell>
          <cell r="CI173">
            <v>375.54962026023861</v>
          </cell>
          <cell r="CJ173">
            <v>372.23589339256284</v>
          </cell>
          <cell r="CK173">
            <v>374.05722488784789</v>
          </cell>
          <cell r="CL173">
            <v>380.93442642021182</v>
          </cell>
          <cell r="CM173">
            <v>375.60545818233487</v>
          </cell>
          <cell r="CN173">
            <v>376.8836389808655</v>
          </cell>
          <cell r="CO173">
            <v>405.091941988945</v>
          </cell>
          <cell r="CP173">
            <v>436.18655795192723</v>
          </cell>
          <cell r="CQ173">
            <v>448.05160877990721</v>
          </cell>
          <cell r="CR173">
            <v>469.34007038784029</v>
          </cell>
          <cell r="CS173">
            <v>472.48729872417448</v>
          </cell>
          <cell r="CT173">
            <v>471.72891821861265</v>
          </cell>
          <cell r="CU173">
            <v>474.47614398574831</v>
          </cell>
          <cell r="CV173">
            <v>478.84977613830563</v>
          </cell>
          <cell r="CW173">
            <v>477.56448869514469</v>
          </cell>
          <cell r="CX173">
            <v>470.72180515098574</v>
          </cell>
          <cell r="CY173">
            <v>479.40815535926816</v>
          </cell>
          <cell r="CZ173">
            <v>483.3665564184189</v>
          </cell>
          <cell r="DA173">
            <v>492.93210009098055</v>
          </cell>
          <cell r="DB173">
            <v>518.93226708889006</v>
          </cell>
          <cell r="DC173">
            <v>475.13198576164245</v>
          </cell>
          <cell r="DD173">
            <v>452.40392099857331</v>
          </cell>
          <cell r="DE173">
            <v>452.59681563854218</v>
          </cell>
          <cell r="DF173">
            <v>411.57218665695194</v>
          </cell>
          <cell r="DG173">
            <v>353.45303163433073</v>
          </cell>
          <cell r="DH173">
            <v>248.75591246891022</v>
          </cell>
          <cell r="DI173">
            <v>217.348604142189</v>
          </cell>
          <cell r="DJ173">
            <v>157.46294031143188</v>
          </cell>
          <cell r="DK173">
            <v>150.64056146621704</v>
          </cell>
          <cell r="DL173">
            <v>156.29135918235778</v>
          </cell>
          <cell r="DM173">
            <v>120.11346183872223</v>
          </cell>
          <cell r="DN173">
            <v>103.11639835262299</v>
          </cell>
          <cell r="DO173">
            <v>99.85952464199066</v>
          </cell>
          <cell r="DP173">
            <v>98.914340906143195</v>
          </cell>
          <cell r="DQ173">
            <v>107.51236567401887</v>
          </cell>
          <cell r="DR173">
            <v>96.479807502746581</v>
          </cell>
          <cell r="DS173">
            <v>79.284773201942443</v>
          </cell>
          <cell r="DT173">
            <v>73.640066895484921</v>
          </cell>
          <cell r="DU173">
            <v>65.400420063972476</v>
          </cell>
          <cell r="DV173">
            <v>63.435940441131592</v>
          </cell>
          <cell r="DW173">
            <v>58.943525799751278</v>
          </cell>
          <cell r="DX173">
            <v>59.077536812782292</v>
          </cell>
          <cell r="DY173">
            <v>60.684653734207153</v>
          </cell>
          <cell r="DZ173">
            <v>62.45725395202637</v>
          </cell>
          <cell r="EA173">
            <v>61.558771023750303</v>
          </cell>
          <cell r="EB173">
            <v>63.104973848342894</v>
          </cell>
          <cell r="EC173">
            <v>63.961832143783575</v>
          </cell>
          <cell r="ED173">
            <v>62.553701272010805</v>
          </cell>
          <cell r="EE173">
            <v>62.802433834075927</v>
          </cell>
          <cell r="EF173">
            <v>61.762833248138428</v>
          </cell>
          <cell r="EG173">
            <v>62.36486757183075</v>
          </cell>
          <cell r="EH173">
            <v>61.286688057899475</v>
          </cell>
          <cell r="EI173">
            <v>64.384169881820682</v>
          </cell>
          <cell r="EJ173">
            <v>64.604475865364066</v>
          </cell>
          <cell r="EK173">
            <v>67.396371970176702</v>
          </cell>
          <cell r="EL173">
            <v>66.733423549652102</v>
          </cell>
          <cell r="EM173">
            <v>65.524278727531424</v>
          </cell>
          <cell r="EN173">
            <v>63.882643817901609</v>
          </cell>
          <cell r="EO173">
            <v>63.796348847389218</v>
          </cell>
          <cell r="EP173">
            <v>62.880606925010682</v>
          </cell>
          <cell r="EQ173">
            <v>56.961787182807925</v>
          </cell>
          <cell r="ER173">
            <v>54.343496253967281</v>
          </cell>
          <cell r="ES173">
            <v>52.874451285362248</v>
          </cell>
          <cell r="ET173">
            <v>52.436885023117064</v>
          </cell>
          <cell r="EU173">
            <v>52.070385207176209</v>
          </cell>
          <cell r="EV173">
            <v>50.517075737953185</v>
          </cell>
          <cell r="EW173">
            <v>49.121127685546874</v>
          </cell>
          <cell r="EX173">
            <v>51.46022900390625</v>
          </cell>
          <cell r="EY173">
            <v>50.8744384393692</v>
          </cell>
          <cell r="EZ173">
            <v>50.820630987167355</v>
          </cell>
          <cell r="FA173">
            <v>51.750586198806758</v>
          </cell>
          <cell r="FB173">
            <v>52.081552791595456</v>
          </cell>
          <cell r="FC173">
            <v>56.262290304183956</v>
          </cell>
          <cell r="FD173">
            <v>56.644018644332881</v>
          </cell>
          <cell r="FE173">
            <v>55.862287734985351</v>
          </cell>
          <cell r="FF173">
            <v>56.491733402252194</v>
          </cell>
          <cell r="FG173">
            <v>58.627787731170649</v>
          </cell>
          <cell r="FH173">
            <v>60.64404433631897</v>
          </cell>
          <cell r="FI173">
            <v>59.754698522567743</v>
          </cell>
          <cell r="FJ173">
            <v>60.272468345642089</v>
          </cell>
          <cell r="FK173">
            <v>63.855232474327089</v>
          </cell>
          <cell r="FL173">
            <v>64.264372158050534</v>
          </cell>
          <cell r="FM173">
            <v>67.831907762527464</v>
          </cell>
          <cell r="FN173">
            <v>69.327348839759836</v>
          </cell>
          <cell r="FO173">
            <v>71.201472552299492</v>
          </cell>
          <cell r="FP173">
            <v>72.30300247001648</v>
          </cell>
          <cell r="FQ173">
            <v>75.175102135658264</v>
          </cell>
          <cell r="FR173">
            <v>76.139575335502627</v>
          </cell>
          <cell r="FS173">
            <v>80.403562113761907</v>
          </cell>
          <cell r="FT173">
            <v>82.562966846466068</v>
          </cell>
          <cell r="FU173">
            <v>83.311195002555849</v>
          </cell>
          <cell r="FV173">
            <v>84.529476939201345</v>
          </cell>
          <cell r="FW173">
            <v>84.397496396064753</v>
          </cell>
          <cell r="FX173">
            <v>85.794459683418282</v>
          </cell>
          <cell r="FY173">
            <v>89.802607254981993</v>
          </cell>
          <cell r="FZ173">
            <v>90.107177739143367</v>
          </cell>
          <cell r="GA173">
            <v>88.548792095184325</v>
          </cell>
          <cell r="GB173">
            <v>91.29804833221435</v>
          </cell>
          <cell r="GC173">
            <v>92.489934160232551</v>
          </cell>
          <cell r="GD173">
            <v>92.818870283126827</v>
          </cell>
          <cell r="GE173">
            <v>92.708209673881527</v>
          </cell>
          <cell r="GF173">
            <v>96.266608163833624</v>
          </cell>
          <cell r="GG173">
            <v>97.953928646087647</v>
          </cell>
          <cell r="GH173">
            <v>97.204685255050649</v>
          </cell>
          <cell r="GI173">
            <v>98.215859262466438</v>
          </cell>
          <cell r="GJ173">
            <v>94.561013452529906</v>
          </cell>
          <cell r="GK173">
            <v>94.315326595306402</v>
          </cell>
          <cell r="GL173">
            <v>95.004671124458312</v>
          </cell>
          <cell r="GM173">
            <v>94.622942784309387</v>
          </cell>
          <cell r="GN173">
            <v>93.666591464042654</v>
          </cell>
          <cell r="GO173">
            <v>91.750843118667603</v>
          </cell>
          <cell r="GP173">
            <v>90.772156629562375</v>
          </cell>
          <cell r="GQ173">
            <v>89.43407696914673</v>
          </cell>
          <cell r="GR173">
            <v>87.47061258125305</v>
          </cell>
          <cell r="GS173">
            <v>88.172139929771433</v>
          </cell>
          <cell r="GT173">
            <v>89.375193342208874</v>
          </cell>
          <cell r="GU173">
            <v>92.221912134170523</v>
          </cell>
          <cell r="GV173">
            <v>94.002634231567384</v>
          </cell>
          <cell r="GW173">
            <v>94.066594033241273</v>
          </cell>
          <cell r="GX173">
            <v>93.69806374740601</v>
          </cell>
          <cell r="GY173">
            <v>92.856433976173392</v>
          </cell>
          <cell r="GZ173">
            <v>91.957951047897339</v>
          </cell>
          <cell r="HA173">
            <v>92.900089078903193</v>
          </cell>
          <cell r="HB173">
            <v>98.018903682708739</v>
          </cell>
          <cell r="HC173">
            <v>98.708248211860663</v>
          </cell>
          <cell r="HD173">
            <v>98.493018403053284</v>
          </cell>
          <cell r="HE173">
            <v>98.933630370140079</v>
          </cell>
          <cell r="HF173">
            <v>100.32348701286315</v>
          </cell>
          <cell r="HG173">
            <v>101.20065000724793</v>
          </cell>
          <cell r="HH173">
            <v>103.42401454162598</v>
          </cell>
          <cell r="HI173">
            <v>105.30118395900726</v>
          </cell>
          <cell r="HJ173">
            <v>106.96616927242279</v>
          </cell>
          <cell r="HK173">
            <v>108.32861457157135</v>
          </cell>
          <cell r="HL173">
            <v>112.77026746559143</v>
          </cell>
          <cell r="HM173">
            <v>116.86775571250917</v>
          </cell>
          <cell r="HN173">
            <v>117.8728383102417</v>
          </cell>
          <cell r="HO173">
            <v>112.89209565925597</v>
          </cell>
          <cell r="HP173">
            <v>111.70630124092102</v>
          </cell>
          <cell r="HQ173">
            <v>112.09209052085876</v>
          </cell>
          <cell r="HR173">
            <v>105.22605657291413</v>
          </cell>
          <cell r="HS173">
            <v>101.58339358234406</v>
          </cell>
          <cell r="HT173">
            <v>101.50725096130371</v>
          </cell>
          <cell r="HU173">
            <v>101.98339615154266</v>
          </cell>
          <cell r="HV173">
            <v>103.50726380729675</v>
          </cell>
          <cell r="HW173">
            <v>104.60574802017211</v>
          </cell>
          <cell r="HX173">
            <v>102.76005088615418</v>
          </cell>
          <cell r="HY173">
            <v>101.80065386104583</v>
          </cell>
          <cell r="HZ173">
            <v>97.746820716857911</v>
          </cell>
          <cell r="IA173">
            <v>99.975261425971979</v>
          </cell>
          <cell r="IB173">
            <v>100.96816120433807</v>
          </cell>
          <cell r="IC173">
            <v>97.030064844131473</v>
          </cell>
          <cell r="ID173">
            <v>93.599585957527154</v>
          </cell>
          <cell r="IE173">
            <v>92.859479681015003</v>
          </cell>
          <cell r="IF173">
            <v>92.940698476791383</v>
          </cell>
          <cell r="IG173">
            <v>111.93980527877808</v>
          </cell>
          <cell r="IH173">
            <v>110.63015219688415</v>
          </cell>
          <cell r="II173">
            <v>108.62912411594391</v>
          </cell>
          <cell r="IJ173">
            <v>108.46059511470794</v>
          </cell>
          <cell r="IK173">
            <v>108.42201618671417</v>
          </cell>
          <cell r="IL173">
            <v>112.97026875019074</v>
          </cell>
          <cell r="IM173">
            <v>112.5631595363617</v>
          </cell>
          <cell r="IN173">
            <v>109.577353556633</v>
          </cell>
          <cell r="IO173">
            <v>108.04130308151245</v>
          </cell>
          <cell r="IP173">
            <v>107.25957217216492</v>
          </cell>
          <cell r="IQ173">
            <v>107.66363568115234</v>
          </cell>
          <cell r="IR173">
            <v>105.85144130039215</v>
          </cell>
          <cell r="IS173">
            <v>103.70929556179047</v>
          </cell>
          <cell r="IT173">
            <v>102.55395819187164</v>
          </cell>
          <cell r="IU173">
            <v>108.08292771434783</v>
          </cell>
          <cell r="IV173">
            <v>117.17232619667054</v>
          </cell>
          <cell r="IW173">
            <v>121.32463713073732</v>
          </cell>
          <cell r="IX173">
            <v>121.78555379676818</v>
          </cell>
          <cell r="IY173">
            <v>127.04040988349915</v>
          </cell>
          <cell r="IZ173">
            <v>126.90842934036256</v>
          </cell>
          <cell r="JA173">
            <v>122.09621569061279</v>
          </cell>
          <cell r="JB173">
            <v>118.4921316280365</v>
          </cell>
          <cell r="JC173">
            <v>117.44339392757415</v>
          </cell>
          <cell r="JD173">
            <v>117.64745615196229</v>
          </cell>
          <cell r="JE173">
            <v>115.47688383483887</v>
          </cell>
          <cell r="JF173">
            <v>121.03123423099518</v>
          </cell>
          <cell r="JG173">
            <v>122.00992072010041</v>
          </cell>
          <cell r="JH173">
            <v>125.90537721252441</v>
          </cell>
          <cell r="JI173">
            <v>114.9946472349167</v>
          </cell>
          <cell r="JJ173">
            <v>109.32760575962067</v>
          </cell>
          <cell r="JK173">
            <v>107.46363439655303</v>
          </cell>
          <cell r="JL173">
            <v>105.14889871692657</v>
          </cell>
          <cell r="JM173">
            <v>101.04633429527283</v>
          </cell>
          <cell r="JN173">
            <v>102.10827005004882</v>
          </cell>
          <cell r="JO173">
            <v>104.75701802730561</v>
          </cell>
          <cell r="JP173">
            <v>117.60380104923249</v>
          </cell>
          <cell r="JQ173">
            <v>127.11147632980347</v>
          </cell>
          <cell r="JR173">
            <v>134.45365546798706</v>
          </cell>
          <cell r="JS173">
            <v>133.46481662940977</v>
          </cell>
          <cell r="JT173">
            <v>132.20084912014008</v>
          </cell>
          <cell r="JU173">
            <v>125.24547449684142</v>
          </cell>
          <cell r="JV173">
            <v>123.8444502696991</v>
          </cell>
          <cell r="JW173">
            <v>123.08403929424286</v>
          </cell>
          <cell r="JX173">
            <v>122.12870320892334</v>
          </cell>
          <cell r="JY173">
            <v>121.1713366537094</v>
          </cell>
          <cell r="JZ173">
            <v>128.74905029964447</v>
          </cell>
          <cell r="KA173">
            <v>130.45362977600098</v>
          </cell>
          <cell r="KB173">
            <v>122.29723221015931</v>
          </cell>
          <cell r="KC173">
            <v>117.44643963241577</v>
          </cell>
          <cell r="KD173">
            <v>119.09315071678161</v>
          </cell>
          <cell r="KE173">
            <v>126.88812464141846</v>
          </cell>
          <cell r="KF173">
            <v>132.17140730667114</v>
          </cell>
          <cell r="KG173">
            <v>135.31254423332214</v>
          </cell>
          <cell r="KH173">
            <v>144.11767693042756</v>
          </cell>
          <cell r="KI173">
            <v>147.28216426086425</v>
          </cell>
          <cell r="KJ173">
            <v>149.23953723907471</v>
          </cell>
          <cell r="KK173">
            <v>145.64865123081208</v>
          </cell>
          <cell r="KL173">
            <v>141.10852054691316</v>
          </cell>
          <cell r="KM173">
            <v>139.05165454387665</v>
          </cell>
          <cell r="KN173">
            <v>140.323743932724</v>
          </cell>
          <cell r="KO173">
            <v>143.34812884044646</v>
          </cell>
          <cell r="KP173">
            <v>151.85173675823214</v>
          </cell>
          <cell r="KQ173">
            <v>155.68120297908783</v>
          </cell>
          <cell r="KR173">
            <v>157.68527676486968</v>
          </cell>
          <cell r="KS173">
            <v>157.03755686855317</v>
          </cell>
          <cell r="KT173">
            <v>158.38578887844085</v>
          </cell>
          <cell r="KU173">
            <v>153.12687185192109</v>
          </cell>
          <cell r="KV173">
            <v>159.36549060249328</v>
          </cell>
          <cell r="KW173">
            <v>166.67315175247191</v>
          </cell>
          <cell r="KX173">
            <v>166.01527950668336</v>
          </cell>
          <cell r="KY173">
            <v>169.16250784301758</v>
          </cell>
          <cell r="KZ173">
            <v>176.95443606281282</v>
          </cell>
          <cell r="LA173">
            <v>178.45901425457001</v>
          </cell>
          <cell r="LB173">
            <v>175.03259630775452</v>
          </cell>
          <cell r="LC173">
            <v>170.76657905960084</v>
          </cell>
          <cell r="LD173">
            <v>172.32191899871825</v>
          </cell>
          <cell r="LE173">
            <v>170.36150031566621</v>
          </cell>
          <cell r="LF173">
            <v>168.95235420894622</v>
          </cell>
          <cell r="LG173">
            <v>170.85795020484926</v>
          </cell>
          <cell r="LH173">
            <v>173.15238118553162</v>
          </cell>
          <cell r="LI173">
            <v>157.15329365253447</v>
          </cell>
          <cell r="LJ173">
            <v>155.65379163551333</v>
          </cell>
          <cell r="LK173">
            <v>153.92687699031828</v>
          </cell>
          <cell r="LL173">
            <v>153.48017361354826</v>
          </cell>
          <cell r="LM173">
            <v>152.25580026721954</v>
          </cell>
          <cell r="LN173">
            <v>156.81826611995697</v>
          </cell>
          <cell r="LO173">
            <v>157.49136688995361</v>
          </cell>
          <cell r="LP173">
            <v>156.24465837478638</v>
          </cell>
          <cell r="LQ173">
            <v>148.5278575410843</v>
          </cell>
          <cell r="LR173">
            <v>151.29843371200562</v>
          </cell>
          <cell r="LS173">
            <v>148.6608533191681</v>
          </cell>
          <cell r="LT173">
            <v>139.98770116519927</v>
          </cell>
          <cell r="LU173">
            <v>130.42621843242645</v>
          </cell>
          <cell r="LV173">
            <v>130.99373476791382</v>
          </cell>
          <cell r="LW173">
            <v>130.7673373746872</v>
          </cell>
          <cell r="LX173">
            <v>132.14907213783263</v>
          </cell>
          <cell r="LY173">
            <v>132.1399350233078</v>
          </cell>
          <cell r="LZ173">
            <v>134.36533002758026</v>
          </cell>
          <cell r="MA173">
            <v>128.22620430183412</v>
          </cell>
          <cell r="MB173">
            <v>126.6759405374527</v>
          </cell>
          <cell r="MC173">
            <v>127.14700955295564</v>
          </cell>
          <cell r="MD173">
            <v>128.26376799488068</v>
          </cell>
          <cell r="ME173">
            <v>127.03228800392151</v>
          </cell>
          <cell r="MF173">
            <v>125.6373551864624</v>
          </cell>
          <cell r="MG173">
            <v>127.21706076431275</v>
          </cell>
          <cell r="MH173">
            <v>129.36529791259767</v>
          </cell>
          <cell r="MI173">
            <v>133.50136508750916</v>
          </cell>
          <cell r="MJ173">
            <v>134.00999779605866</v>
          </cell>
          <cell r="MK173">
            <v>130.32266446781156</v>
          </cell>
          <cell r="ML173">
            <v>126.96934343719482</v>
          </cell>
          <cell r="MM173">
            <v>125.54801451110841</v>
          </cell>
          <cell r="MN173">
            <v>126.72568704986573</v>
          </cell>
          <cell r="MO173">
            <v>129.17544897747038</v>
          </cell>
          <cell r="MP173">
            <v>133.62826945590973</v>
          </cell>
          <cell r="MQ173">
            <v>139.79074558544161</v>
          </cell>
          <cell r="MR173">
            <v>157.9106589231491</v>
          </cell>
          <cell r="MS173">
            <v>160.75636248016357</v>
          </cell>
          <cell r="MT173">
            <v>166.82239128971099</v>
          </cell>
          <cell r="MU173">
            <v>168.18280611896515</v>
          </cell>
          <cell r="MV173">
            <v>173.59908456230164</v>
          </cell>
          <cell r="MW173">
            <v>166.58076537227629</v>
          </cell>
          <cell r="MX173">
            <v>164.7685709915161</v>
          </cell>
          <cell r="MY173">
            <v>161.77768883705139</v>
          </cell>
          <cell r="MZ173">
            <v>153.90860276126861</v>
          </cell>
          <cell r="NA173">
            <v>161.78885642147063</v>
          </cell>
          <cell r="NB173">
            <v>169.40514899539949</v>
          </cell>
          <cell r="NC173">
            <v>169.55946470737456</v>
          </cell>
          <cell r="ND173">
            <v>174.67320313644407</v>
          </cell>
          <cell r="NE173">
            <v>183.45803113460542</v>
          </cell>
          <cell r="NF173">
            <v>194.25708526802063</v>
          </cell>
          <cell r="NG173">
            <v>199.20026422595978</v>
          </cell>
          <cell r="NH173">
            <v>197.05608801746368</v>
          </cell>
          <cell r="NI173">
            <v>189.18192576694489</v>
          </cell>
          <cell r="NJ173">
            <v>185.19103718948364</v>
          </cell>
          <cell r="NK173">
            <v>184.86819247627258</v>
          </cell>
          <cell r="NL173">
            <v>184.73418146324155</v>
          </cell>
          <cell r="NM173">
            <v>183.40726938724518</v>
          </cell>
          <cell r="NN173">
            <v>186.33825267982482</v>
          </cell>
          <cell r="NO173">
            <v>193.29565777301789</v>
          </cell>
          <cell r="NP173">
            <v>205.79218473815919</v>
          </cell>
          <cell r="NQ173">
            <v>210.1079484987259</v>
          </cell>
          <cell r="NR173">
            <v>208.73433561515807</v>
          </cell>
          <cell r="NS173">
            <v>209.18611516666411</v>
          </cell>
          <cell r="NT173">
            <v>208.12722511672973</v>
          </cell>
          <cell r="NU173">
            <v>216.61966545009614</v>
          </cell>
          <cell r="NV173">
            <v>219.17196610736849</v>
          </cell>
          <cell r="NW173">
            <v>224.27250648212433</v>
          </cell>
          <cell r="NX173">
            <v>222.21056430435181</v>
          </cell>
          <cell r="NY173">
            <v>227.16795655155181</v>
          </cell>
          <cell r="NZ173">
            <v>240.98327371311186</v>
          </cell>
          <cell r="OA173">
            <v>240.52337228202819</v>
          </cell>
          <cell r="OB173">
            <v>223.06843783473968</v>
          </cell>
          <cell r="OC173">
            <v>208.40844519710541</v>
          </cell>
          <cell r="OD173">
            <v>212.17801255607606</v>
          </cell>
          <cell r="OE173">
            <v>225.5973880882263</v>
          </cell>
          <cell r="OF173">
            <v>233.52637302589415</v>
          </cell>
          <cell r="OG173">
            <v>239.34569974327087</v>
          </cell>
          <cell r="OH173">
            <v>254.95899799633028</v>
          </cell>
          <cell r="OI173">
            <v>263.43417933559419</v>
          </cell>
          <cell r="OJ173">
            <v>262.52655929279325</v>
          </cell>
          <cell r="OK173">
            <v>263.03823770618442</v>
          </cell>
          <cell r="OL173">
            <v>264.69002496528628</v>
          </cell>
          <cell r="OM173">
            <v>264.2118493051529</v>
          </cell>
          <cell r="ON173">
            <v>261.60980213546753</v>
          </cell>
          <cell r="OO173">
            <v>260.81487317180637</v>
          </cell>
          <cell r="OP173">
            <v>266.73978432369233</v>
          </cell>
          <cell r="OQ173">
            <v>293.00797334766389</v>
          </cell>
          <cell r="OR173">
            <v>295.74504676532746</v>
          </cell>
          <cell r="OS173">
            <v>300.53289477634434</v>
          </cell>
          <cell r="OT173">
            <v>299.66385366153713</v>
          </cell>
          <cell r="OU173">
            <v>296.21916148567198</v>
          </cell>
          <cell r="OV173">
            <v>306.19587531185152</v>
          </cell>
          <cell r="OW173">
            <v>310.1837181844711</v>
          </cell>
          <cell r="OX173">
            <v>334.7189011535645</v>
          </cell>
          <cell r="OY173">
            <v>343.47631780815124</v>
          </cell>
          <cell r="OZ173">
            <v>345.06617573547362</v>
          </cell>
          <cell r="PA173">
            <v>322.98989180850981</v>
          </cell>
          <cell r="PB173">
            <v>304.97759337520603</v>
          </cell>
          <cell r="PC173">
            <v>298.07501096916195</v>
          </cell>
          <cell r="PD173">
            <v>296.82018057441712</v>
          </cell>
          <cell r="PE173">
            <v>295.45062863063811</v>
          </cell>
          <cell r="PF173">
            <v>292.44350271701813</v>
          </cell>
          <cell r="PG173">
            <v>292.31761358356476</v>
          </cell>
          <cell r="PH173">
            <v>291.15720003890993</v>
          </cell>
          <cell r="PI173">
            <v>292.13893223285675</v>
          </cell>
          <cell r="PJ173">
            <v>290.04754824161529</v>
          </cell>
          <cell r="PK173">
            <v>282.82516682720188</v>
          </cell>
          <cell r="PL173">
            <v>281.32464957523348</v>
          </cell>
          <cell r="PM173">
            <v>281.91348584461213</v>
          </cell>
          <cell r="PN173">
            <v>296.79683017063144</v>
          </cell>
          <cell r="PO173">
            <v>331.34222971916199</v>
          </cell>
          <cell r="PP173">
            <v>339.18898062610623</v>
          </cell>
          <cell r="PQ173">
            <v>340.46716142463686</v>
          </cell>
          <cell r="PR173">
            <v>356.62665607929227</v>
          </cell>
          <cell r="PS173">
            <v>348.328125620842</v>
          </cell>
          <cell r="PT173">
            <v>315.9664964437485</v>
          </cell>
          <cell r="PU173">
            <v>279.49113526058198</v>
          </cell>
          <cell r="PV173">
            <v>281.03835332012181</v>
          </cell>
          <cell r="PW173">
            <v>265.97226670360567</v>
          </cell>
          <cell r="PX173">
            <v>253.26964704418182</v>
          </cell>
          <cell r="PY173">
            <v>251.27877131271364</v>
          </cell>
          <cell r="PZ173">
            <v>247.65235208129883</v>
          </cell>
          <cell r="QA173">
            <v>249.39449525070188</v>
          </cell>
          <cell r="QB173">
            <v>249.02596496486663</v>
          </cell>
          <cell r="QC173">
            <v>249.767086476326</v>
          </cell>
          <cell r="QD173">
            <v>256.10519825172423</v>
          </cell>
          <cell r="QE173">
            <v>231.85428106784821</v>
          </cell>
          <cell r="QF173">
            <v>230.24107273674011</v>
          </cell>
          <cell r="QG173">
            <v>225.25322344112396</v>
          </cell>
          <cell r="QH173">
            <v>223.58925336265565</v>
          </cell>
          <cell r="QI173">
            <v>216.17803824806214</v>
          </cell>
          <cell r="QJ173">
            <v>212.23385047817231</v>
          </cell>
          <cell r="QK173">
            <v>209.98408983516694</v>
          </cell>
          <cell r="QL173">
            <v>204.67441106128695</v>
          </cell>
          <cell r="QM173">
            <v>208.0125035676956</v>
          </cell>
          <cell r="QN173">
            <v>209.29576054096222</v>
          </cell>
          <cell r="QO173">
            <v>209.53027981376647</v>
          </cell>
          <cell r="QP173">
            <v>209.86327687644959</v>
          </cell>
          <cell r="QQ173">
            <v>211.34044372463228</v>
          </cell>
          <cell r="QR173">
            <v>215.02980752277375</v>
          </cell>
          <cell r="QS173">
            <v>214.58818032073975</v>
          </cell>
          <cell r="QT173">
            <v>215.72930440139768</v>
          </cell>
          <cell r="QU173">
            <v>216.4846392021179</v>
          </cell>
          <cell r="QV173">
            <v>210.69983047294619</v>
          </cell>
          <cell r="QW173">
            <v>206.73939894390105</v>
          </cell>
          <cell r="QX173">
            <v>199.01244576072693</v>
          </cell>
          <cell r="QY173">
            <v>194.2956641960144</v>
          </cell>
          <cell r="QZ173">
            <v>195.9565885696411</v>
          </cell>
          <cell r="RA173">
            <v>195.44694062614442</v>
          </cell>
          <cell r="RB173">
            <v>193.35048046016695</v>
          </cell>
          <cell r="RC173">
            <v>194.74033710289004</v>
          </cell>
          <cell r="RD173">
            <v>193.61342631149293</v>
          </cell>
          <cell r="RE173">
            <v>191.35452855396272</v>
          </cell>
          <cell r="RF173">
            <v>190.05198211669921</v>
          </cell>
          <cell r="RG173">
            <v>181.46715540313721</v>
          </cell>
          <cell r="RH173">
            <v>182.45294853687287</v>
          </cell>
          <cell r="RI173">
            <v>182.11893623924254</v>
          </cell>
          <cell r="RJ173">
            <v>178.39302398300171</v>
          </cell>
          <cell r="RK173">
            <v>177.17778775119783</v>
          </cell>
          <cell r="RL173">
            <v>179.45699020767213</v>
          </cell>
          <cell r="RM173">
            <v>182.4823903503418</v>
          </cell>
          <cell r="RN173">
            <v>181.06715283393859</v>
          </cell>
          <cell r="RO173">
            <v>183.8549879989624</v>
          </cell>
          <cell r="RP173">
            <v>182.83264640712738</v>
          </cell>
          <cell r="RQ173">
            <v>186.38596872234345</v>
          </cell>
          <cell r="RR173">
            <v>187.12505976390838</v>
          </cell>
          <cell r="RS173">
            <v>187.31490869903564</v>
          </cell>
          <cell r="RT173">
            <v>183.71793128108979</v>
          </cell>
          <cell r="RU173">
            <v>183.17985675907136</v>
          </cell>
          <cell r="RV173">
            <v>185.00931013393404</v>
          </cell>
          <cell r="RW173">
            <v>191.107826461792</v>
          </cell>
          <cell r="RX173">
            <v>197.3038053445816</v>
          </cell>
          <cell r="RY173">
            <v>200.21042299842833</v>
          </cell>
          <cell r="RZ173">
            <v>205.42974586200714</v>
          </cell>
          <cell r="SA173">
            <v>206.58305276203157</v>
          </cell>
          <cell r="SB173">
            <v>206.65208873844145</v>
          </cell>
          <cell r="SC173">
            <v>206.48254450225829</v>
          </cell>
          <cell r="SD173">
            <v>207.5221450881958</v>
          </cell>
          <cell r="SE173">
            <v>208.32316546154021</v>
          </cell>
          <cell r="SF173">
            <v>207.79930422878266</v>
          </cell>
          <cell r="SG173">
            <v>205.51502559757233</v>
          </cell>
          <cell r="SH173">
            <v>199.48453001117707</v>
          </cell>
          <cell r="SI173">
            <v>198.42970090103148</v>
          </cell>
          <cell r="SJ173">
            <v>196.3982157716751</v>
          </cell>
          <cell r="SK173">
            <v>194.12104378509522</v>
          </cell>
          <cell r="SL173">
            <v>194.86927194118499</v>
          </cell>
          <cell r="SM173">
            <v>197.43070971298218</v>
          </cell>
          <cell r="SN173">
            <v>196.62765886974333</v>
          </cell>
          <cell r="SO173">
            <v>196.75557847309113</v>
          </cell>
          <cell r="SP173">
            <v>197.34949091720583</v>
          </cell>
          <cell r="SQ173">
            <v>198.34543640041352</v>
          </cell>
          <cell r="SR173">
            <v>200.00737600898742</v>
          </cell>
          <cell r="TJ173" t="str">
            <v>REIT</v>
          </cell>
        </row>
        <row r="174">
          <cell r="A174" t="str">
            <v>FR0013330529 Corp</v>
          </cell>
          <cell r="B174" t="str">
            <v>ULFP 2 1/8 PERP nc-23</v>
          </cell>
          <cell r="C174" t="str">
            <v>FR0013330529</v>
          </cell>
          <cell r="D174">
            <v>705.08499892234806</v>
          </cell>
          <cell r="E174">
            <v>797.99809316635128</v>
          </cell>
          <cell r="F174">
            <v>767.37230254173278</v>
          </cell>
          <cell r="G174">
            <v>771.56717808723454</v>
          </cell>
          <cell r="H174">
            <v>786.1972564315796</v>
          </cell>
          <cell r="I174">
            <v>792.55155313491821</v>
          </cell>
          <cell r="J174">
            <v>792.57354723930348</v>
          </cell>
          <cell r="K174">
            <v>793.18338376998895</v>
          </cell>
          <cell r="L174">
            <v>789.29942488193512</v>
          </cell>
          <cell r="M174">
            <v>802.33593039035804</v>
          </cell>
          <cell r="N174">
            <v>792.53055876255041</v>
          </cell>
          <cell r="O174">
            <v>758.87558012485499</v>
          </cell>
          <cell r="P174">
            <v>735.17693264961247</v>
          </cell>
          <cell r="Q174">
            <v>694.86873743534079</v>
          </cell>
          <cell r="R174">
            <v>644.21631503582</v>
          </cell>
          <cell r="S174">
            <v>612.59978998184204</v>
          </cell>
          <cell r="T174">
            <v>604.1850455904007</v>
          </cell>
          <cell r="U174">
            <v>603.06534573078159</v>
          </cell>
          <cell r="V174">
            <v>601.79468633651732</v>
          </cell>
          <cell r="W174">
            <v>600.32008161067961</v>
          </cell>
          <cell r="X174">
            <v>613.52854102611536</v>
          </cell>
          <cell r="Y174">
            <v>631.05184382915502</v>
          </cell>
          <cell r="Z174">
            <v>644.36827430248263</v>
          </cell>
          <cell r="AA174">
            <v>644.83914808273312</v>
          </cell>
          <cell r="AB174">
            <v>649.75483041286464</v>
          </cell>
          <cell r="AC174">
            <v>642.22084992885596</v>
          </cell>
          <cell r="AD174">
            <v>644.24530726432806</v>
          </cell>
          <cell r="AE174">
            <v>638.51884226799018</v>
          </cell>
          <cell r="AF174">
            <v>637.80503360748287</v>
          </cell>
          <cell r="AG174">
            <v>635.28970785140996</v>
          </cell>
          <cell r="AH174">
            <v>682.79597359180457</v>
          </cell>
          <cell r="AI174">
            <v>698.07387828350068</v>
          </cell>
          <cell r="AJ174">
            <v>700.3402707672119</v>
          </cell>
          <cell r="AK174">
            <v>707.04847260475162</v>
          </cell>
          <cell r="AL174">
            <v>705.91577622890475</v>
          </cell>
          <cell r="AM174">
            <v>693.21917960643771</v>
          </cell>
          <cell r="AN174">
            <v>678.11222908973696</v>
          </cell>
          <cell r="AO174">
            <v>676.54065035820008</v>
          </cell>
          <cell r="AP174">
            <v>650.23670124530781</v>
          </cell>
          <cell r="AQ174">
            <v>636.63434741497031</v>
          </cell>
          <cell r="AR174">
            <v>641.37907557010658</v>
          </cell>
          <cell r="AS174">
            <v>615.29306803703309</v>
          </cell>
          <cell r="AT174">
            <v>619.67689293384547</v>
          </cell>
          <cell r="AU174">
            <v>577.1642886209487</v>
          </cell>
          <cell r="AV174">
            <v>551.39419640541075</v>
          </cell>
          <cell r="AW174">
            <v>653.4738335180283</v>
          </cell>
          <cell r="AX174">
            <v>621.9482840776443</v>
          </cell>
          <cell r="AY174">
            <v>718.5163985776901</v>
          </cell>
          <cell r="AZ174">
            <v>643.23757739067071</v>
          </cell>
          <cell r="BA174">
            <v>526.26993107318867</v>
          </cell>
          <cell r="BB174">
            <v>431.32838056564333</v>
          </cell>
          <cell r="BC174">
            <v>467.78060938835142</v>
          </cell>
          <cell r="BD174">
            <v>551.52316183567052</v>
          </cell>
          <cell r="BE174">
            <v>570.7680031728745</v>
          </cell>
          <cell r="BF174">
            <v>671.02912774562833</v>
          </cell>
          <cell r="BG174">
            <v>751.2356280469894</v>
          </cell>
          <cell r="BH174">
            <v>739.742708773613</v>
          </cell>
          <cell r="BI174">
            <v>655.73622707366951</v>
          </cell>
          <cell r="BJ174">
            <v>614.99314843177797</v>
          </cell>
          <cell r="BK174">
            <v>720.01399713993067</v>
          </cell>
          <cell r="BL174">
            <v>813.5829155874253</v>
          </cell>
          <cell r="BM174">
            <v>814.11877194881436</v>
          </cell>
          <cell r="BN174">
            <v>825.07583486080171</v>
          </cell>
          <cell r="BO174">
            <v>862.24387180805206</v>
          </cell>
          <cell r="BP174">
            <v>910.46894486904137</v>
          </cell>
          <cell r="BQ174">
            <v>972.2483846235275</v>
          </cell>
          <cell r="BR174">
            <v>998.09445647239681</v>
          </cell>
          <cell r="BS174">
            <v>1008.5126638269425</v>
          </cell>
          <cell r="BT174">
            <v>902.01321146488192</v>
          </cell>
          <cell r="BU174">
            <v>862.86870431900024</v>
          </cell>
          <cell r="BV174">
            <v>854.80486586570737</v>
          </cell>
          <cell r="BW174">
            <v>846.95197086811061</v>
          </cell>
          <cell r="BX174">
            <v>847.37585724353789</v>
          </cell>
          <cell r="BY174">
            <v>846.50109172821044</v>
          </cell>
          <cell r="BZ174">
            <v>858.97974677085881</v>
          </cell>
          <cell r="CA174">
            <v>873.6348184156418</v>
          </cell>
          <cell r="CB174">
            <v>817.83277639389041</v>
          </cell>
          <cell r="CC174">
            <v>755.36452127933501</v>
          </cell>
          <cell r="CD174">
            <v>672.74666735172275</v>
          </cell>
          <cell r="CE174">
            <v>650.47363773345944</v>
          </cell>
          <cell r="CF174">
            <v>661.08279390335088</v>
          </cell>
          <cell r="CG174">
            <v>702.78661501407623</v>
          </cell>
          <cell r="CH174">
            <v>781.24258455276492</v>
          </cell>
          <cell r="CI174">
            <v>830.16047190189363</v>
          </cell>
          <cell r="CJ174">
            <v>697.26109615325925</v>
          </cell>
          <cell r="CK174">
            <v>640.330356683731</v>
          </cell>
          <cell r="CL174">
            <v>612.37385054588322</v>
          </cell>
          <cell r="CM174">
            <v>514.97495873928074</v>
          </cell>
          <cell r="CN174">
            <v>484.26519062519071</v>
          </cell>
          <cell r="CO174">
            <v>565.85132111072539</v>
          </cell>
          <cell r="CP174">
            <v>650.08974063873291</v>
          </cell>
          <cell r="CQ174">
            <v>791.47584148406986</v>
          </cell>
          <cell r="CR174">
            <v>862.58578015804289</v>
          </cell>
          <cell r="CS174">
            <v>862.72374317646029</v>
          </cell>
          <cell r="CT174">
            <v>691.65159980297085</v>
          </cell>
          <cell r="CU174">
            <v>647.98630447387688</v>
          </cell>
          <cell r="CV174">
            <v>633.44920120716097</v>
          </cell>
          <cell r="CW174">
            <v>609.40464645385737</v>
          </cell>
          <cell r="CX174">
            <v>599.40432708263404</v>
          </cell>
          <cell r="CY174">
            <v>598.232641158104</v>
          </cell>
          <cell r="CZ174">
            <v>620.22274661540985</v>
          </cell>
          <cell r="DA174">
            <v>792.84947327613827</v>
          </cell>
          <cell r="DB174">
            <v>794.62899626731871</v>
          </cell>
          <cell r="DC174">
            <v>678.38115700244907</v>
          </cell>
          <cell r="DD174">
            <v>724.9556725025177</v>
          </cell>
          <cell r="DE174">
            <v>728.08783291339876</v>
          </cell>
          <cell r="DF174">
            <v>574.81591811180112</v>
          </cell>
          <cell r="DG174">
            <v>499.67805913925173</v>
          </cell>
          <cell r="DH174">
            <v>390.79724511146543</v>
          </cell>
          <cell r="DI174">
            <v>378.81245768547058</v>
          </cell>
          <cell r="DJ174">
            <v>287.65789206027983</v>
          </cell>
          <cell r="DK174">
            <v>281.47055060386657</v>
          </cell>
          <cell r="DL174">
            <v>319.91824453353883</v>
          </cell>
          <cell r="DM174">
            <v>237.036461353302</v>
          </cell>
          <cell r="DN174">
            <v>197.89095447540282</v>
          </cell>
          <cell r="DO174">
            <v>163.28822988510132</v>
          </cell>
          <cell r="DP174">
            <v>164.51690053462983</v>
          </cell>
          <cell r="DQ174">
            <v>205.27497515678408</v>
          </cell>
          <cell r="DR174">
            <v>221.85253147125243</v>
          </cell>
          <cell r="DS174">
            <v>194.39989027023316</v>
          </cell>
          <cell r="DT174">
            <v>160.1170799255371</v>
          </cell>
          <cell r="DU174">
            <v>148.21027159690857</v>
          </cell>
          <cell r="DV174">
            <v>134.27500700473786</v>
          </cell>
          <cell r="DW174">
            <v>111.21718775272369</v>
          </cell>
          <cell r="DX174">
            <v>114.63627125263214</v>
          </cell>
          <cell r="DY174">
            <v>119.85887131214142</v>
          </cell>
          <cell r="DZ174">
            <v>124.19071014404297</v>
          </cell>
          <cell r="EA174">
            <v>124.76955498218535</v>
          </cell>
          <cell r="EB174">
            <v>127.06094076633454</v>
          </cell>
          <cell r="EC174">
            <v>129.5092844772339</v>
          </cell>
          <cell r="ED174">
            <v>128.17264276981354</v>
          </cell>
          <cell r="EE174">
            <v>129.65824454784394</v>
          </cell>
          <cell r="EF174">
            <v>130.71995995044708</v>
          </cell>
          <cell r="EG174">
            <v>127.27188422203064</v>
          </cell>
          <cell r="EH174">
            <v>124.74156248569489</v>
          </cell>
          <cell r="EI174">
            <v>129.36232387065886</v>
          </cell>
          <cell r="EJ174">
            <v>138.8577785730362</v>
          </cell>
          <cell r="EK174">
            <v>154.260649766922</v>
          </cell>
          <cell r="EL174">
            <v>155.12141903400422</v>
          </cell>
          <cell r="EM174">
            <v>154.3846165370941</v>
          </cell>
          <cell r="EN174">
            <v>150.63062281131744</v>
          </cell>
          <cell r="EO174">
            <v>158.40753817558289</v>
          </cell>
          <cell r="EP174">
            <v>164.2999586868286</v>
          </cell>
          <cell r="EQ174">
            <v>149.05104622364044</v>
          </cell>
          <cell r="ER174">
            <v>142.91769029617308</v>
          </cell>
          <cell r="ES174">
            <v>135.88457555294036</v>
          </cell>
          <cell r="ET174">
            <v>133.96708954334258</v>
          </cell>
          <cell r="EU174">
            <v>129.91117674827575</v>
          </cell>
          <cell r="EV174">
            <v>132.52647570610048</v>
          </cell>
          <cell r="EW174">
            <v>141.04719169139864</v>
          </cell>
          <cell r="EX174">
            <v>154.08269746780394</v>
          </cell>
          <cell r="EY174">
            <v>161.59468384742738</v>
          </cell>
          <cell r="EZ174">
            <v>161.97158281803129</v>
          </cell>
          <cell r="FA174">
            <v>162.10354744434355</v>
          </cell>
          <cell r="FB174">
            <v>164.67885712146762</v>
          </cell>
          <cell r="FC174">
            <v>168.86973373889921</v>
          </cell>
          <cell r="FD174">
            <v>164.02603211402894</v>
          </cell>
          <cell r="FE174">
            <v>159.88214290142059</v>
          </cell>
          <cell r="FF174">
            <v>155.08942760944367</v>
          </cell>
          <cell r="FG174">
            <v>152.53911123275759</v>
          </cell>
          <cell r="FH174">
            <v>152.25618707180024</v>
          </cell>
          <cell r="FI174">
            <v>151.58136795997621</v>
          </cell>
          <cell r="FJ174">
            <v>153.77577973842622</v>
          </cell>
          <cell r="FK174">
            <v>154.38761573314667</v>
          </cell>
          <cell r="FL174">
            <v>154.76351497173309</v>
          </cell>
          <cell r="FM174">
            <v>154.98845467567443</v>
          </cell>
          <cell r="FN174">
            <v>156.52404305458069</v>
          </cell>
          <cell r="FO174">
            <v>157.69073031902315</v>
          </cell>
          <cell r="FP174">
            <v>159.2103229856491</v>
          </cell>
          <cell r="FQ174">
            <v>159.21532164573671</v>
          </cell>
          <cell r="FR174">
            <v>161.2577741575241</v>
          </cell>
          <cell r="FS174">
            <v>165.3876671218872</v>
          </cell>
          <cell r="FT174">
            <v>167.1431965446472</v>
          </cell>
          <cell r="FU174">
            <v>165.38066899776459</v>
          </cell>
          <cell r="FV174">
            <v>165.06175448417662</v>
          </cell>
          <cell r="FW174">
            <v>169.51556062221528</v>
          </cell>
          <cell r="FX174">
            <v>173.41951415061951</v>
          </cell>
          <cell r="FY174">
            <v>179.99675109386442</v>
          </cell>
          <cell r="FZ174">
            <v>180.3626530122757</v>
          </cell>
          <cell r="GA174">
            <v>174.74016014575957</v>
          </cell>
          <cell r="GB174">
            <v>177.74435485839845</v>
          </cell>
          <cell r="GC174">
            <v>178.66610777854919</v>
          </cell>
          <cell r="GD174">
            <v>177.0915298509598</v>
          </cell>
          <cell r="GE174">
            <v>177.51841542243957</v>
          </cell>
          <cell r="GF174">
            <v>182.77100744247437</v>
          </cell>
          <cell r="GG174">
            <v>198.32583790302274</v>
          </cell>
          <cell r="GH174">
            <v>199.0236508512497</v>
          </cell>
          <cell r="GI174">
            <v>199.90141556262972</v>
          </cell>
          <cell r="GJ174">
            <v>189.96907796859742</v>
          </cell>
          <cell r="GK174">
            <v>186.56798964500427</v>
          </cell>
          <cell r="GL174">
            <v>183.77573812007904</v>
          </cell>
          <cell r="GM174">
            <v>181.80726577758787</v>
          </cell>
          <cell r="GN174">
            <v>178.76708071231843</v>
          </cell>
          <cell r="GO174">
            <v>173.78541606903076</v>
          </cell>
          <cell r="GP174">
            <v>173.78241687297822</v>
          </cell>
          <cell r="GQ174">
            <v>171.26909058094026</v>
          </cell>
          <cell r="GR174">
            <v>165.28269526004792</v>
          </cell>
          <cell r="GS174">
            <v>163.01130411624908</v>
          </cell>
          <cell r="GT174">
            <v>161.0938181066513</v>
          </cell>
          <cell r="GU174">
            <v>166.77629489421844</v>
          </cell>
          <cell r="GV174">
            <v>171.7279675769806</v>
          </cell>
          <cell r="GW174">
            <v>170.90818732261658</v>
          </cell>
          <cell r="GX174">
            <v>167.89599475383758</v>
          </cell>
          <cell r="GY174">
            <v>165.52662987232208</v>
          </cell>
          <cell r="GZ174">
            <v>161.51470528602599</v>
          </cell>
          <cell r="HA174">
            <v>161.36474548339842</v>
          </cell>
          <cell r="HB174">
            <v>164.94278637409209</v>
          </cell>
          <cell r="HC174">
            <v>169.0726793384552</v>
          </cell>
          <cell r="HD174">
            <v>168.00196634769441</v>
          </cell>
          <cell r="HE174">
            <v>168.14592775821686</v>
          </cell>
          <cell r="HF174">
            <v>170.64325833797454</v>
          </cell>
          <cell r="HG174">
            <v>171.93491210460661</v>
          </cell>
          <cell r="HH174">
            <v>174.35126439094543</v>
          </cell>
          <cell r="HI174">
            <v>177.07853333473207</v>
          </cell>
          <cell r="HJ174">
            <v>178.42717182636261</v>
          </cell>
          <cell r="HK174">
            <v>178.41417531013488</v>
          </cell>
          <cell r="HL174">
            <v>183.25787693500519</v>
          </cell>
          <cell r="HM174">
            <v>185.01540582180024</v>
          </cell>
          <cell r="HN174">
            <v>186.80192693710327</v>
          </cell>
          <cell r="HO174">
            <v>179.3859148311615</v>
          </cell>
          <cell r="HP174">
            <v>179.81779906272891</v>
          </cell>
          <cell r="HQ174">
            <v>193.73606821060181</v>
          </cell>
          <cell r="HR174">
            <v>189.87010449886321</v>
          </cell>
          <cell r="HS174">
            <v>179.39091349124908</v>
          </cell>
          <cell r="HT174">
            <v>183.08692276000977</v>
          </cell>
          <cell r="HU174">
            <v>183.72475178718568</v>
          </cell>
          <cell r="HV174">
            <v>184.55053043365479</v>
          </cell>
          <cell r="HW174">
            <v>185.39330452442169</v>
          </cell>
          <cell r="HX174">
            <v>169.40958902835848</v>
          </cell>
          <cell r="HY174">
            <v>170.07441082000733</v>
          </cell>
          <cell r="HZ174">
            <v>165.71357975959779</v>
          </cell>
          <cell r="IA174">
            <v>175.66991092205049</v>
          </cell>
          <cell r="IB174">
            <v>176.11679113388061</v>
          </cell>
          <cell r="IC174">
            <v>168.24090229988099</v>
          </cell>
          <cell r="ID174">
            <v>154.70353105068207</v>
          </cell>
          <cell r="IE174">
            <v>148.50419281005861</v>
          </cell>
          <cell r="IF174">
            <v>148.71113733768465</v>
          </cell>
          <cell r="IG174">
            <v>182.31912857055664</v>
          </cell>
          <cell r="IH174">
            <v>179.00901586055755</v>
          </cell>
          <cell r="II174">
            <v>164.25996940612794</v>
          </cell>
          <cell r="IJ174">
            <v>160.30003088474274</v>
          </cell>
          <cell r="IK174">
            <v>153.72079447746276</v>
          </cell>
          <cell r="IL174">
            <v>163.7371095609665</v>
          </cell>
          <cell r="IM174">
            <v>165.77556314468384</v>
          </cell>
          <cell r="IN174">
            <v>162.18652520179748</v>
          </cell>
          <cell r="IO174">
            <v>161.17179720401765</v>
          </cell>
          <cell r="IP174">
            <v>164.98377538681029</v>
          </cell>
          <cell r="IQ174">
            <v>164.21598119735717</v>
          </cell>
          <cell r="IR174">
            <v>160.38600783824921</v>
          </cell>
          <cell r="IS174">
            <v>160.02710404396058</v>
          </cell>
          <cell r="IT174">
            <v>159.1163481760025</v>
          </cell>
          <cell r="IU174">
            <v>161.62567553997042</v>
          </cell>
          <cell r="IV174">
            <v>170.86519884586335</v>
          </cell>
          <cell r="IW174">
            <v>182.81799484729765</v>
          </cell>
          <cell r="IX174">
            <v>189.23927359580992</v>
          </cell>
          <cell r="IY174">
            <v>197.31410910129546</v>
          </cell>
          <cell r="IZ174">
            <v>201.6339511489868</v>
          </cell>
          <cell r="JA174">
            <v>185.53526647090914</v>
          </cell>
          <cell r="JB174">
            <v>181.56633036136628</v>
          </cell>
          <cell r="JC174">
            <v>175.28101516723632</v>
          </cell>
          <cell r="JD174">
            <v>174.16931316375732</v>
          </cell>
          <cell r="JE174">
            <v>172.89565457344057</v>
          </cell>
          <cell r="JF174">
            <v>185.2833340024948</v>
          </cell>
          <cell r="JG174">
            <v>190.26399891376496</v>
          </cell>
          <cell r="JH174">
            <v>195.96647034168245</v>
          </cell>
          <cell r="JI174">
            <v>176.37772119045258</v>
          </cell>
          <cell r="JJ174">
            <v>166.17245675563814</v>
          </cell>
          <cell r="JK174">
            <v>160.00011127948761</v>
          </cell>
          <cell r="JL174">
            <v>158.70745778083801</v>
          </cell>
          <cell r="JM174">
            <v>139.89949933528902</v>
          </cell>
          <cell r="JN174">
            <v>137.65610068798065</v>
          </cell>
          <cell r="JO174">
            <v>130.42104007720945</v>
          </cell>
          <cell r="JP174">
            <v>147.40348785877228</v>
          </cell>
          <cell r="JQ174">
            <v>161.66866401672362</v>
          </cell>
          <cell r="JR174">
            <v>181.52434161663055</v>
          </cell>
          <cell r="JS174">
            <v>181.87924648284911</v>
          </cell>
          <cell r="JT174">
            <v>185.46928415775301</v>
          </cell>
          <cell r="JU174">
            <v>177.87931868076325</v>
          </cell>
          <cell r="JV174">
            <v>171.86193166732787</v>
          </cell>
          <cell r="JW174">
            <v>173.29654711246491</v>
          </cell>
          <cell r="JX174">
            <v>173.18657659053804</v>
          </cell>
          <cell r="JY174">
            <v>171.99389629364012</v>
          </cell>
          <cell r="JZ174">
            <v>178.35119219303132</v>
          </cell>
          <cell r="KA174">
            <v>180.71155948638915</v>
          </cell>
          <cell r="KB174">
            <v>172.64572156906129</v>
          </cell>
          <cell r="KC174">
            <v>164.31995332717895</v>
          </cell>
          <cell r="KD174">
            <v>163.99204122543335</v>
          </cell>
          <cell r="KE174">
            <v>170.99916293621061</v>
          </cell>
          <cell r="KF174">
            <v>180.75454796314239</v>
          </cell>
          <cell r="KG174">
            <v>185.16536562442781</v>
          </cell>
          <cell r="KH174">
            <v>199.78444691658021</v>
          </cell>
          <cell r="KI174">
            <v>208.99197879791259</v>
          </cell>
          <cell r="KJ174">
            <v>210.37060925006867</v>
          </cell>
          <cell r="KK174">
            <v>206.07875969886777</v>
          </cell>
          <cell r="KL174">
            <v>201.33603100776671</v>
          </cell>
          <cell r="KM174">
            <v>199.07763638019563</v>
          </cell>
          <cell r="KN174">
            <v>189.70414898395538</v>
          </cell>
          <cell r="KO174">
            <v>188.06658793926238</v>
          </cell>
          <cell r="KP174">
            <v>201.44000313758849</v>
          </cell>
          <cell r="KQ174">
            <v>218.05255007266996</v>
          </cell>
          <cell r="KR174">
            <v>223.33113512516022</v>
          </cell>
          <cell r="KS174">
            <v>222.98422811508181</v>
          </cell>
          <cell r="KT174">
            <v>222.50835567474365</v>
          </cell>
          <cell r="KU174">
            <v>207.61134888172151</v>
          </cell>
          <cell r="KV174">
            <v>218.02755677223206</v>
          </cell>
          <cell r="KW174">
            <v>224.83273261547089</v>
          </cell>
          <cell r="KX174">
            <v>226.08839602947236</v>
          </cell>
          <cell r="KY174">
            <v>231.02507273197173</v>
          </cell>
          <cell r="KZ174">
            <v>246.20300422191622</v>
          </cell>
          <cell r="LA174">
            <v>254.45379256248472</v>
          </cell>
          <cell r="LB174">
            <v>251.10569003582</v>
          </cell>
          <cell r="LC174">
            <v>245.84410042762755</v>
          </cell>
          <cell r="LD174">
            <v>249.29217615604401</v>
          </cell>
          <cell r="LE174">
            <v>243.73266640663147</v>
          </cell>
          <cell r="LF174">
            <v>243.83363934040071</v>
          </cell>
          <cell r="LG174">
            <v>243.5007285785675</v>
          </cell>
          <cell r="LH174">
            <v>246.22199913024903</v>
          </cell>
          <cell r="LI174">
            <v>228.26881155967715</v>
          </cell>
          <cell r="LJ174">
            <v>221.80554406642915</v>
          </cell>
          <cell r="LK174">
            <v>218.7033756160736</v>
          </cell>
          <cell r="LL174">
            <v>219.26322554588319</v>
          </cell>
          <cell r="LM174">
            <v>225.56253698825836</v>
          </cell>
          <cell r="LN174">
            <v>237.98820623397827</v>
          </cell>
          <cell r="LO174">
            <v>238.30512128353118</v>
          </cell>
          <cell r="LP174">
            <v>239.74073646068572</v>
          </cell>
          <cell r="LQ174">
            <v>231.72588487625123</v>
          </cell>
          <cell r="LR174">
            <v>239.47680720806122</v>
          </cell>
          <cell r="LS174">
            <v>235.08798365116121</v>
          </cell>
          <cell r="LT174">
            <v>210.2606387281418</v>
          </cell>
          <cell r="LU174">
            <v>187.62670585155487</v>
          </cell>
          <cell r="LV174">
            <v>188.05159195899964</v>
          </cell>
          <cell r="LW174">
            <v>186.19908853054045</v>
          </cell>
          <cell r="LX174">
            <v>187.75267208576201</v>
          </cell>
          <cell r="LY174">
            <v>189.72014469623565</v>
          </cell>
          <cell r="LZ174">
            <v>191.36170466899873</v>
          </cell>
          <cell r="MA174">
            <v>189.97007770061492</v>
          </cell>
          <cell r="MB174">
            <v>187.57971844673156</v>
          </cell>
          <cell r="MC174">
            <v>189.00933523178099</v>
          </cell>
          <cell r="MD174">
            <v>190.74087108612062</v>
          </cell>
          <cell r="ME174">
            <v>184.19462583541869</v>
          </cell>
          <cell r="MF174">
            <v>182.57106103897095</v>
          </cell>
          <cell r="MG174">
            <v>176.47769439220428</v>
          </cell>
          <cell r="MH174">
            <v>185.01640555381775</v>
          </cell>
          <cell r="MI174">
            <v>196.79324872016906</v>
          </cell>
          <cell r="MJ174">
            <v>205.66986930370331</v>
          </cell>
          <cell r="MK174">
            <v>207.56836040496825</v>
          </cell>
          <cell r="ML174">
            <v>216.06808201789858</v>
          </cell>
          <cell r="MM174">
            <v>214.27356304645537</v>
          </cell>
          <cell r="MN174">
            <v>216.24503458499908</v>
          </cell>
          <cell r="MO174">
            <v>214.43451990127562</v>
          </cell>
          <cell r="MP174">
            <v>217.50769612312317</v>
          </cell>
          <cell r="MQ174">
            <v>220.91778203487397</v>
          </cell>
          <cell r="MR174">
            <v>233.97928084373476</v>
          </cell>
          <cell r="MS174">
            <v>243.48673233032227</v>
          </cell>
          <cell r="MT174">
            <v>250.43187065601347</v>
          </cell>
          <cell r="MU174">
            <v>249.38315176963806</v>
          </cell>
          <cell r="MV174">
            <v>253.92193512916566</v>
          </cell>
          <cell r="MW174">
            <v>249.5251137161255</v>
          </cell>
          <cell r="MX174">
            <v>245.76012293815612</v>
          </cell>
          <cell r="MY174">
            <v>240.51352931022643</v>
          </cell>
          <cell r="MZ174">
            <v>234.70608602046968</v>
          </cell>
          <cell r="NA174">
            <v>243.83763826847076</v>
          </cell>
          <cell r="NB174">
            <v>248.35942618370055</v>
          </cell>
          <cell r="NC174">
            <v>248.51038571834565</v>
          </cell>
          <cell r="ND174">
            <v>254.00891181468964</v>
          </cell>
          <cell r="NE174">
            <v>263.17645441532136</v>
          </cell>
          <cell r="NF174">
            <v>272.05807365894316</v>
          </cell>
          <cell r="NG174">
            <v>275.69909766674044</v>
          </cell>
          <cell r="NH174">
            <v>271.0063555765152</v>
          </cell>
          <cell r="NI174">
            <v>263.08347933769227</v>
          </cell>
          <cell r="NJ174">
            <v>251.58656113624573</v>
          </cell>
          <cell r="NK174">
            <v>251.22565787792206</v>
          </cell>
          <cell r="NL174">
            <v>249.81103707313537</v>
          </cell>
          <cell r="NM174">
            <v>248.15748031616209</v>
          </cell>
          <cell r="NN174">
            <v>249.5361107683182</v>
          </cell>
          <cell r="NO174">
            <v>257.27503631591799</v>
          </cell>
          <cell r="NP174">
            <v>262.76656428813931</v>
          </cell>
          <cell r="NQ174">
            <v>265.68578177928924</v>
          </cell>
          <cell r="NR174">
            <v>264.01722904205326</v>
          </cell>
          <cell r="NS174">
            <v>265.51182840824129</v>
          </cell>
          <cell r="NT174">
            <v>263.03849139690396</v>
          </cell>
          <cell r="NU174">
            <v>265.44284689903259</v>
          </cell>
          <cell r="NV174">
            <v>269.41578193664549</v>
          </cell>
          <cell r="NW174">
            <v>267.2343666744232</v>
          </cell>
          <cell r="NX174">
            <v>266.81447922706604</v>
          </cell>
          <cell r="NY174">
            <v>273.95956395626069</v>
          </cell>
          <cell r="NZ174">
            <v>284.64969841957094</v>
          </cell>
          <cell r="OA174">
            <v>285.30552262306213</v>
          </cell>
          <cell r="OB174">
            <v>275.49715179920202</v>
          </cell>
          <cell r="OC174">
            <v>257.00810786724088</v>
          </cell>
          <cell r="OD174">
            <v>262.80455410480499</v>
          </cell>
          <cell r="OE174">
            <v>272.71289813041687</v>
          </cell>
          <cell r="OF174">
            <v>273.83459745407106</v>
          </cell>
          <cell r="OG174">
            <v>276.80680074214933</v>
          </cell>
          <cell r="OH174">
            <v>286.19228492259981</v>
          </cell>
          <cell r="OI174">
            <v>289.70634296417234</v>
          </cell>
          <cell r="OJ174">
            <v>290.4381468009949</v>
          </cell>
          <cell r="OK174">
            <v>290.68008194923397</v>
          </cell>
          <cell r="OL174">
            <v>294.58903413772583</v>
          </cell>
          <cell r="OM174">
            <v>292.87449372768401</v>
          </cell>
          <cell r="ON174">
            <v>287.54192314624788</v>
          </cell>
          <cell r="OO174">
            <v>279.59305387496948</v>
          </cell>
          <cell r="OP174">
            <v>279.04420099735262</v>
          </cell>
          <cell r="OQ174">
            <v>287.49093681335449</v>
          </cell>
          <cell r="OR174">
            <v>280.87770951747893</v>
          </cell>
          <cell r="OS174">
            <v>296.79044404029844</v>
          </cell>
          <cell r="OT174">
            <v>302.18499800682071</v>
          </cell>
          <cell r="OU174">
            <v>299.23178962707522</v>
          </cell>
          <cell r="OV174">
            <v>310.43778581142425</v>
          </cell>
          <cell r="OW174">
            <v>310.78769201755523</v>
          </cell>
          <cell r="OX174">
            <v>320.54307704448701</v>
          </cell>
          <cell r="OY174">
            <v>328.83385466575623</v>
          </cell>
          <cell r="OZ174">
            <v>335.02319558620451</v>
          </cell>
          <cell r="PA174">
            <v>337.94841146945953</v>
          </cell>
          <cell r="PB174">
            <v>323.25634974002838</v>
          </cell>
          <cell r="PC174">
            <v>312.83314372539519</v>
          </cell>
          <cell r="PD174">
            <v>311.98037231445312</v>
          </cell>
          <cell r="PE174">
            <v>310.34381100177768</v>
          </cell>
          <cell r="PF174">
            <v>307.41359645843505</v>
          </cell>
          <cell r="PG174">
            <v>306.79876126766203</v>
          </cell>
          <cell r="PH174">
            <v>306.62480789661407</v>
          </cell>
          <cell r="PI174">
            <v>303.74058102607728</v>
          </cell>
          <cell r="PJ174">
            <v>301.41220515727997</v>
          </cell>
          <cell r="PK174">
            <v>297.92813907623287</v>
          </cell>
          <cell r="PL174">
            <v>294.0251852798462</v>
          </cell>
          <cell r="PM174">
            <v>292.09470275402072</v>
          </cell>
          <cell r="PN174">
            <v>307.82448631763458</v>
          </cell>
          <cell r="PO174">
            <v>328.76887208461767</v>
          </cell>
          <cell r="PP174">
            <v>334.85923953533171</v>
          </cell>
          <cell r="PQ174">
            <v>335.34111036777495</v>
          </cell>
          <cell r="PR174">
            <v>342.13828835487368</v>
          </cell>
          <cell r="PS174">
            <v>339.97686773300171</v>
          </cell>
          <cell r="PT174">
            <v>328.61191415786743</v>
          </cell>
          <cell r="PU174">
            <v>300.01258033275604</v>
          </cell>
          <cell r="PV174">
            <v>301.71612369060517</v>
          </cell>
          <cell r="PW174">
            <v>289.97227168083191</v>
          </cell>
          <cell r="PX174">
            <v>278.38837679386143</v>
          </cell>
          <cell r="PY174">
            <v>271.66018031597139</v>
          </cell>
          <cell r="PZ174">
            <v>268.73696389675143</v>
          </cell>
          <cell r="QA174">
            <v>273.14478236198426</v>
          </cell>
          <cell r="QB174">
            <v>274.8293308115006</v>
          </cell>
          <cell r="QC174">
            <v>277.32066299915311</v>
          </cell>
          <cell r="QD174">
            <v>285.74140578269959</v>
          </cell>
          <cell r="QE174">
            <v>262.93451926708224</v>
          </cell>
          <cell r="QF174">
            <v>253.35608680725099</v>
          </cell>
          <cell r="QG174">
            <v>248.51638411045073</v>
          </cell>
          <cell r="QH174">
            <v>241.70920880317689</v>
          </cell>
          <cell r="QI174">
            <v>235.70181910991667</v>
          </cell>
          <cell r="QJ174">
            <v>233.09351827621461</v>
          </cell>
          <cell r="QK174">
            <v>230.59918689250946</v>
          </cell>
          <cell r="QL174">
            <v>225.25461952686311</v>
          </cell>
          <cell r="QM174">
            <v>224.61179183959962</v>
          </cell>
          <cell r="QN174">
            <v>226.67323925971985</v>
          </cell>
          <cell r="QO174">
            <v>223.68703972339631</v>
          </cell>
          <cell r="QP174">
            <v>224.82073583126069</v>
          </cell>
          <cell r="QQ174">
            <v>232.98954614639283</v>
          </cell>
          <cell r="QR174">
            <v>243.56071249961855</v>
          </cell>
          <cell r="QS174">
            <v>247.95653418064117</v>
          </cell>
          <cell r="QT174">
            <v>248.96726325035095</v>
          </cell>
          <cell r="QU174">
            <v>250.46886074066163</v>
          </cell>
          <cell r="QV174">
            <v>243.53371973514555</v>
          </cell>
          <cell r="QW174">
            <v>242.27905605316161</v>
          </cell>
          <cell r="QX174">
            <v>237.95621480941773</v>
          </cell>
          <cell r="QY174">
            <v>230.14730802059174</v>
          </cell>
          <cell r="QZ174">
            <v>232.4436924648285</v>
          </cell>
          <cell r="RA174">
            <v>230.94009551048279</v>
          </cell>
          <cell r="RB174">
            <v>227.25208409786222</v>
          </cell>
          <cell r="RC174">
            <v>227.2850752544403</v>
          </cell>
          <cell r="RD174">
            <v>223.94197138786316</v>
          </cell>
          <cell r="RE174">
            <v>223.3411324453354</v>
          </cell>
          <cell r="RF174">
            <v>222.30441034317016</v>
          </cell>
          <cell r="RG174">
            <v>211.63127132415769</v>
          </cell>
          <cell r="RH174">
            <v>212.99090686798095</v>
          </cell>
          <cell r="RI174">
            <v>213.40179672718048</v>
          </cell>
          <cell r="RJ174">
            <v>204.540172123909</v>
          </cell>
          <cell r="RK174">
            <v>201.36002457618713</v>
          </cell>
          <cell r="RL174">
            <v>200.66521082401275</v>
          </cell>
          <cell r="RM174">
            <v>205.24098426818847</v>
          </cell>
          <cell r="RN174">
            <v>205.36495103836057</v>
          </cell>
          <cell r="RO174">
            <v>208.26417388916016</v>
          </cell>
          <cell r="RP174">
            <v>204.19226538181306</v>
          </cell>
          <cell r="RQ174">
            <v>204.62714880943298</v>
          </cell>
          <cell r="RR174">
            <v>204.29123885154723</v>
          </cell>
          <cell r="RS174">
            <v>204.29923670768738</v>
          </cell>
          <cell r="RT174">
            <v>202.55570406913759</v>
          </cell>
          <cell r="RU174">
            <v>204.48518686294554</v>
          </cell>
          <cell r="RV174">
            <v>205.78283902168275</v>
          </cell>
          <cell r="RW174">
            <v>209.11894476413727</v>
          </cell>
          <cell r="RX174">
            <v>210.99044310092927</v>
          </cell>
          <cell r="RY174">
            <v>213.03789427280427</v>
          </cell>
          <cell r="RZ174">
            <v>216.26602895736696</v>
          </cell>
          <cell r="SA174">
            <v>217.98056936740875</v>
          </cell>
          <cell r="SB174">
            <v>215.23330578327179</v>
          </cell>
          <cell r="SC174">
            <v>219.89605591297152</v>
          </cell>
          <cell r="SD174">
            <v>224.22889447689056</v>
          </cell>
          <cell r="SE174">
            <v>227.15710955619812</v>
          </cell>
          <cell r="SF174">
            <v>226.79320710182191</v>
          </cell>
          <cell r="SG174">
            <v>227.86591955661774</v>
          </cell>
          <cell r="SH174">
            <v>224.95469992160795</v>
          </cell>
          <cell r="SI174">
            <v>220.54288252830506</v>
          </cell>
          <cell r="SJ174">
            <v>218.45144314765929</v>
          </cell>
          <cell r="SK174">
            <v>212.08215046405795</v>
          </cell>
          <cell r="SL174">
            <v>211.99017511844636</v>
          </cell>
          <cell r="SM174">
            <v>213.36980530261994</v>
          </cell>
          <cell r="SN174">
            <v>212.78096314430238</v>
          </cell>
          <cell r="SO174">
            <v>212.93892080307009</v>
          </cell>
          <cell r="SP174">
            <v>212.23810865879057</v>
          </cell>
          <cell r="SQ174">
            <v>214.40152874469757</v>
          </cell>
          <cell r="SR174">
            <v>221.72856470108033</v>
          </cell>
          <cell r="TJ174" t="str">
            <v>REIT</v>
          </cell>
        </row>
        <row r="175">
          <cell r="A175" t="str">
            <v>FR0013330537 Corp</v>
          </cell>
          <cell r="B175" t="str">
            <v>ULFP 2 7/8 PERP nc-26</v>
          </cell>
          <cell r="C175" t="str">
            <v>FR0013330537</v>
          </cell>
          <cell r="D175">
            <v>586.47684584140779</v>
          </cell>
          <cell r="E175">
            <v>622.20225359022618</v>
          </cell>
          <cell r="F175">
            <v>614.08944000124939</v>
          </cell>
          <cell r="G175">
            <v>616.397663090229</v>
          </cell>
          <cell r="H175">
            <v>622.03208970248693</v>
          </cell>
          <cell r="I175">
            <v>629.31310216963288</v>
          </cell>
          <cell r="J175">
            <v>629.69947429120532</v>
          </cell>
          <cell r="K175">
            <v>630.09685701727869</v>
          </cell>
          <cell r="L175">
            <v>629.19598937630656</v>
          </cell>
          <cell r="M175">
            <v>634.6792704176903</v>
          </cell>
          <cell r="N175">
            <v>629.76854081034662</v>
          </cell>
          <cell r="O175">
            <v>614.22557111144067</v>
          </cell>
          <cell r="P175">
            <v>605.1768561398984</v>
          </cell>
          <cell r="Q175">
            <v>574.73553758740422</v>
          </cell>
          <cell r="R175">
            <v>555.58809636056424</v>
          </cell>
          <cell r="S175">
            <v>537.9741320514679</v>
          </cell>
          <cell r="T175">
            <v>526.71028364717961</v>
          </cell>
          <cell r="U175">
            <v>527.47101632177828</v>
          </cell>
          <cell r="V175">
            <v>529.09958482384684</v>
          </cell>
          <cell r="W175">
            <v>524.80144521236423</v>
          </cell>
          <cell r="X175">
            <v>530.74917357087145</v>
          </cell>
          <cell r="Y175">
            <v>534.61089285850528</v>
          </cell>
          <cell r="Z175">
            <v>543.48644105017183</v>
          </cell>
          <cell r="AA175">
            <v>545.23812812983988</v>
          </cell>
          <cell r="AB175">
            <v>548.47024103283889</v>
          </cell>
          <cell r="AC175">
            <v>543.54249503672122</v>
          </cell>
          <cell r="AD175">
            <v>550.51621154189104</v>
          </cell>
          <cell r="AE175">
            <v>546.37622424960136</v>
          </cell>
          <cell r="AF175">
            <v>544.54045619010924</v>
          </cell>
          <cell r="AG175">
            <v>542.00701619088647</v>
          </cell>
          <cell r="AH175">
            <v>548.2900675046443</v>
          </cell>
          <cell r="AI175">
            <v>556.13161983728412</v>
          </cell>
          <cell r="AJ175">
            <v>556.28476733624939</v>
          </cell>
          <cell r="AK175">
            <v>556.63110089600093</v>
          </cell>
          <cell r="AL175">
            <v>560.20053868234152</v>
          </cell>
          <cell r="AM175">
            <v>559.10448305249213</v>
          </cell>
          <cell r="AN175">
            <v>554.12268499791628</v>
          </cell>
          <cell r="AO175">
            <v>553.40399281322959</v>
          </cell>
          <cell r="AP175">
            <v>541.37941173434251</v>
          </cell>
          <cell r="AQ175">
            <v>540.76181691825388</v>
          </cell>
          <cell r="AR175">
            <v>547.98877732694154</v>
          </cell>
          <cell r="AS175">
            <v>526.32891634583473</v>
          </cell>
          <cell r="AT175">
            <v>528.18870754241937</v>
          </cell>
          <cell r="AU175">
            <v>502.62408581972119</v>
          </cell>
          <cell r="AV175">
            <v>487.22725687146186</v>
          </cell>
          <cell r="AW175">
            <v>537.854016366005</v>
          </cell>
          <cell r="AX175">
            <v>527.29384568572038</v>
          </cell>
          <cell r="AY175">
            <v>577.04075778424738</v>
          </cell>
          <cell r="AZ175">
            <v>539.2043168634176</v>
          </cell>
          <cell r="BA175">
            <v>475.54400453209877</v>
          </cell>
          <cell r="BB175">
            <v>421.61106079518794</v>
          </cell>
          <cell r="BC175">
            <v>441.80150655746456</v>
          </cell>
          <cell r="BD175">
            <v>485.80088310658937</v>
          </cell>
          <cell r="BE175">
            <v>500.19774897336958</v>
          </cell>
          <cell r="BF175">
            <v>557.86829245626927</v>
          </cell>
          <cell r="BG175">
            <v>598.85977204859262</v>
          </cell>
          <cell r="BH175">
            <v>587.92123695909982</v>
          </cell>
          <cell r="BI175">
            <v>561.86313996195793</v>
          </cell>
          <cell r="BJ175">
            <v>542.37436999559395</v>
          </cell>
          <cell r="BK175">
            <v>611.30375706255438</v>
          </cell>
          <cell r="BL175">
            <v>664.68617057442668</v>
          </cell>
          <cell r="BM175">
            <v>664.72120431602002</v>
          </cell>
          <cell r="BN175">
            <v>667.24763756692414</v>
          </cell>
          <cell r="BO175">
            <v>682.87068438947199</v>
          </cell>
          <cell r="BP175">
            <v>712.16389718174935</v>
          </cell>
          <cell r="BQ175">
            <v>749.04141454696662</v>
          </cell>
          <cell r="BR175">
            <v>760.86780474483965</v>
          </cell>
          <cell r="BS175">
            <v>786.19119413256647</v>
          </cell>
          <cell r="BT175">
            <v>742.52313668251031</v>
          </cell>
          <cell r="BU175">
            <v>721.26366131961345</v>
          </cell>
          <cell r="BV175">
            <v>711.33710088014607</v>
          </cell>
          <cell r="BW175">
            <v>702.91098554491998</v>
          </cell>
          <cell r="BX175">
            <v>708.54941601335997</v>
          </cell>
          <cell r="BY175">
            <v>701.74886628806587</v>
          </cell>
          <cell r="BZ175">
            <v>716.82738866984835</v>
          </cell>
          <cell r="CA175">
            <v>726.77196646213531</v>
          </cell>
          <cell r="CB175">
            <v>673.19536592543125</v>
          </cell>
          <cell r="CC175">
            <v>625.29623345494269</v>
          </cell>
          <cell r="CD175">
            <v>590.88909535408027</v>
          </cell>
          <cell r="CE175">
            <v>579.70432310938827</v>
          </cell>
          <cell r="CF175">
            <v>596.87486034631729</v>
          </cell>
          <cell r="CG175">
            <v>608.71626500487332</v>
          </cell>
          <cell r="CH175">
            <v>670.05434075057508</v>
          </cell>
          <cell r="CI175">
            <v>717.35489672183985</v>
          </cell>
          <cell r="CJ175">
            <v>638.75319408297537</v>
          </cell>
          <cell r="CK175">
            <v>623.89788668334484</v>
          </cell>
          <cell r="CL175">
            <v>610.87734637916083</v>
          </cell>
          <cell r="CM175">
            <v>561.46775916397576</v>
          </cell>
          <cell r="CN175">
            <v>551.40706954240795</v>
          </cell>
          <cell r="CO175">
            <v>593.19531651496891</v>
          </cell>
          <cell r="CP175">
            <v>654.22309340655795</v>
          </cell>
          <cell r="CQ175">
            <v>758.04508613646033</v>
          </cell>
          <cell r="CR175">
            <v>790.29514671921731</v>
          </cell>
          <cell r="CS175">
            <v>788.05198629319671</v>
          </cell>
          <cell r="CT175">
            <v>702.15425672650338</v>
          </cell>
          <cell r="CU175">
            <v>650.95294386982926</v>
          </cell>
          <cell r="CV175">
            <v>641.05641235172743</v>
          </cell>
          <cell r="CW175">
            <v>628.94274547278883</v>
          </cell>
          <cell r="CX175">
            <v>624.13911901831625</v>
          </cell>
          <cell r="CY175">
            <v>632.76843005478383</v>
          </cell>
          <cell r="CZ175">
            <v>638.61005622446532</v>
          </cell>
          <cell r="DA175">
            <v>749.53488982141016</v>
          </cell>
          <cell r="DB175">
            <v>756.53062753558163</v>
          </cell>
          <cell r="DC175">
            <v>620.56067255556582</v>
          </cell>
          <cell r="DD175">
            <v>648.66874391794204</v>
          </cell>
          <cell r="DE175">
            <v>646.85399610340596</v>
          </cell>
          <cell r="DF175">
            <v>555.0645921647548</v>
          </cell>
          <cell r="DG175">
            <v>472.04563519299029</v>
          </cell>
          <cell r="DH175">
            <v>386.39614470958708</v>
          </cell>
          <cell r="DI175">
            <v>380.8157701557875</v>
          </cell>
          <cell r="DJ175">
            <v>316.52785336792471</v>
          </cell>
          <cell r="DK175">
            <v>312.90236159503462</v>
          </cell>
          <cell r="DL175">
            <v>343.23757795870301</v>
          </cell>
          <cell r="DM175">
            <v>265.71091070473193</v>
          </cell>
          <cell r="DN175">
            <v>234.25061075389385</v>
          </cell>
          <cell r="DO175">
            <v>213.53165597558021</v>
          </cell>
          <cell r="DP175">
            <v>213.84495772182942</v>
          </cell>
          <cell r="DQ175">
            <v>242.89193335890769</v>
          </cell>
          <cell r="DR175">
            <v>245.52947361886501</v>
          </cell>
          <cell r="DS175">
            <v>227.4360475319624</v>
          </cell>
          <cell r="DT175">
            <v>197.8105146765709</v>
          </cell>
          <cell r="DU175">
            <v>189.60060757517815</v>
          </cell>
          <cell r="DV175">
            <v>178.94434434652328</v>
          </cell>
          <cell r="DW175">
            <v>161.07813709795477</v>
          </cell>
          <cell r="DX175">
            <v>164.97088627099993</v>
          </cell>
          <cell r="DY175">
            <v>165.86875101983549</v>
          </cell>
          <cell r="DZ175">
            <v>168.9497183519602</v>
          </cell>
          <cell r="EA175">
            <v>168.56534815847874</v>
          </cell>
          <cell r="EB175">
            <v>169.92866118848323</v>
          </cell>
          <cell r="EC175">
            <v>171.37305230617523</v>
          </cell>
          <cell r="ED175">
            <v>170.7984989440441</v>
          </cell>
          <cell r="EE175">
            <v>172.17082065045832</v>
          </cell>
          <cell r="EF175">
            <v>174.19476995050906</v>
          </cell>
          <cell r="EG175">
            <v>171.69035790860653</v>
          </cell>
          <cell r="EH175">
            <v>169.09285621047022</v>
          </cell>
          <cell r="EI175">
            <v>171.39307158708573</v>
          </cell>
          <cell r="EJ175">
            <v>180.73707095205782</v>
          </cell>
          <cell r="EK175">
            <v>192.37928376555442</v>
          </cell>
          <cell r="EL175">
            <v>192.98286508500576</v>
          </cell>
          <cell r="EM175">
            <v>191.47441226840019</v>
          </cell>
          <cell r="EN175">
            <v>187.50959368407726</v>
          </cell>
          <cell r="EO175">
            <v>189.25627594351769</v>
          </cell>
          <cell r="EP175">
            <v>195.06887415587903</v>
          </cell>
          <cell r="EQ175">
            <v>180.38573257207869</v>
          </cell>
          <cell r="ER175">
            <v>176.24174142360687</v>
          </cell>
          <cell r="ES175">
            <v>170.07079808294773</v>
          </cell>
          <cell r="ET175">
            <v>169.44419459044934</v>
          </cell>
          <cell r="EU175">
            <v>166.48034005165098</v>
          </cell>
          <cell r="EV175">
            <v>168.73351011812687</v>
          </cell>
          <cell r="EW175">
            <v>176.38688121020795</v>
          </cell>
          <cell r="EX175">
            <v>182.72398458242418</v>
          </cell>
          <cell r="EY175">
            <v>185.54870511889459</v>
          </cell>
          <cell r="EZ175">
            <v>185.68083237290384</v>
          </cell>
          <cell r="FA175">
            <v>187.905975446105</v>
          </cell>
          <cell r="FB175">
            <v>188.09816054284573</v>
          </cell>
          <cell r="FC175">
            <v>192.70759997248649</v>
          </cell>
          <cell r="FD175">
            <v>192.4393416082859</v>
          </cell>
          <cell r="FE175">
            <v>189.95695077538491</v>
          </cell>
          <cell r="FF175">
            <v>188.15821838557721</v>
          </cell>
          <cell r="FG175">
            <v>183.42165652215482</v>
          </cell>
          <cell r="FH175">
            <v>181.44775542438029</v>
          </cell>
          <cell r="FI175">
            <v>180.21156482815744</v>
          </cell>
          <cell r="FJ175">
            <v>183.9821963876486</v>
          </cell>
          <cell r="FK175">
            <v>183.83105081677436</v>
          </cell>
          <cell r="FL175">
            <v>184.16737473607066</v>
          </cell>
          <cell r="FM175">
            <v>185.0532279163599</v>
          </cell>
          <cell r="FN175">
            <v>185.5777330762148</v>
          </cell>
          <cell r="FO175">
            <v>186.85696512639521</v>
          </cell>
          <cell r="FP175">
            <v>189.60961625158785</v>
          </cell>
          <cell r="FQ175">
            <v>190.06005007207395</v>
          </cell>
          <cell r="FR175">
            <v>191.01496977150438</v>
          </cell>
          <cell r="FS175">
            <v>195.61139666855337</v>
          </cell>
          <cell r="FT175">
            <v>198.9426050120592</v>
          </cell>
          <cell r="FU175">
            <v>197.25598059535028</v>
          </cell>
          <cell r="FV175">
            <v>198.81448161423205</v>
          </cell>
          <cell r="FW175">
            <v>202.17271598696709</v>
          </cell>
          <cell r="FX175">
            <v>204.72617526710033</v>
          </cell>
          <cell r="FY175">
            <v>210.31255560517312</v>
          </cell>
          <cell r="FZ175">
            <v>212.83098114371299</v>
          </cell>
          <cell r="GA175">
            <v>205.68009400248528</v>
          </cell>
          <cell r="GB175">
            <v>210.65388434469699</v>
          </cell>
          <cell r="GC175">
            <v>211.41661894738672</v>
          </cell>
          <cell r="GD175">
            <v>211.50970860362054</v>
          </cell>
          <cell r="GE175">
            <v>211.68687923967838</v>
          </cell>
          <cell r="GF175">
            <v>215.94197739720346</v>
          </cell>
          <cell r="GG175">
            <v>227.399011862278</v>
          </cell>
          <cell r="GH175">
            <v>227.09872264862059</v>
          </cell>
          <cell r="GI175">
            <v>227.8314283299446</v>
          </cell>
          <cell r="GJ175">
            <v>220.25813436150551</v>
          </cell>
          <cell r="GK175">
            <v>235.27960179269314</v>
          </cell>
          <cell r="GL175">
            <v>215.04811650454999</v>
          </cell>
          <cell r="GM175">
            <v>213.27040435969829</v>
          </cell>
          <cell r="GN175">
            <v>209.81307454645633</v>
          </cell>
          <cell r="GO175">
            <v>203.72921507775783</v>
          </cell>
          <cell r="GP175">
            <v>201.89044412612915</v>
          </cell>
          <cell r="GQ175">
            <v>199.13779300093651</v>
          </cell>
          <cell r="GR175">
            <v>191.25620210647583</v>
          </cell>
          <cell r="GS175">
            <v>191.27121656715869</v>
          </cell>
          <cell r="GT175">
            <v>187.86093206405641</v>
          </cell>
          <cell r="GU175">
            <v>192.85874554336073</v>
          </cell>
          <cell r="GV175">
            <v>197.52724185168742</v>
          </cell>
          <cell r="GW175">
            <v>198.30398995101453</v>
          </cell>
          <cell r="GX175">
            <v>194.25709231495856</v>
          </cell>
          <cell r="GY175">
            <v>193.22109452784062</v>
          </cell>
          <cell r="GZ175">
            <v>190.8197817826271</v>
          </cell>
          <cell r="HA175">
            <v>193.07995859742167</v>
          </cell>
          <cell r="HB175">
            <v>195.78356248438359</v>
          </cell>
          <cell r="HC175">
            <v>196.67842434108258</v>
          </cell>
          <cell r="HD175">
            <v>193.71256787419321</v>
          </cell>
          <cell r="HE175">
            <v>192.79067998826503</v>
          </cell>
          <cell r="HF175">
            <v>195.85463093161582</v>
          </cell>
          <cell r="HG175">
            <v>197.4451627999544</v>
          </cell>
          <cell r="HH175">
            <v>196.99973379969597</v>
          </cell>
          <cell r="HI175">
            <v>200.77136632323266</v>
          </cell>
          <cell r="HJ175">
            <v>203.05056145489215</v>
          </cell>
          <cell r="HK175">
            <v>201.67523685634134</v>
          </cell>
          <cell r="HL175">
            <v>207.36872034728529</v>
          </cell>
          <cell r="HM175">
            <v>210.48972624123098</v>
          </cell>
          <cell r="HN175">
            <v>212.94008622467518</v>
          </cell>
          <cell r="HO175">
            <v>207.37872998774051</v>
          </cell>
          <cell r="HP175">
            <v>209.5398113620281</v>
          </cell>
          <cell r="HQ175">
            <v>219.26117417216301</v>
          </cell>
          <cell r="HR175">
            <v>218.64157742798329</v>
          </cell>
          <cell r="HS175">
            <v>214.7768552482128</v>
          </cell>
          <cell r="HT175">
            <v>217.26525186538697</v>
          </cell>
          <cell r="HU175">
            <v>218.11006551980972</v>
          </cell>
          <cell r="HV175">
            <v>218.81374324381352</v>
          </cell>
          <cell r="HW175">
            <v>219.25717031598091</v>
          </cell>
          <cell r="HX175">
            <v>208.71001216828822</v>
          </cell>
          <cell r="HY175">
            <v>207.55089580357074</v>
          </cell>
          <cell r="HZ175">
            <v>202.70823175132276</v>
          </cell>
          <cell r="IA175">
            <v>208.11543952524661</v>
          </cell>
          <cell r="IB175">
            <v>206.25664929270744</v>
          </cell>
          <cell r="IC175">
            <v>197.50522064268588</v>
          </cell>
          <cell r="ID175">
            <v>189.14216604232789</v>
          </cell>
          <cell r="IE175">
            <v>182.41068283617497</v>
          </cell>
          <cell r="IF175">
            <v>186.90701332867147</v>
          </cell>
          <cell r="IG175">
            <v>212.93608236849306</v>
          </cell>
          <cell r="IH175">
            <v>210.04830109715462</v>
          </cell>
          <cell r="II175">
            <v>200.1707878959179</v>
          </cell>
          <cell r="IJ175">
            <v>198.3280130881071</v>
          </cell>
          <cell r="IK175">
            <v>191.44838720321656</v>
          </cell>
          <cell r="IL175">
            <v>204.26573180615901</v>
          </cell>
          <cell r="IM175">
            <v>208.1274510937929</v>
          </cell>
          <cell r="IN175">
            <v>205.29572380900385</v>
          </cell>
          <cell r="IO175">
            <v>203.94542331159116</v>
          </cell>
          <cell r="IP175">
            <v>210.10535604774952</v>
          </cell>
          <cell r="IQ175">
            <v>211.47567582607269</v>
          </cell>
          <cell r="IR175">
            <v>209.44772266983986</v>
          </cell>
          <cell r="IS175">
            <v>206.90127013802527</v>
          </cell>
          <cell r="IT175">
            <v>205.97938225209714</v>
          </cell>
          <cell r="IU175">
            <v>208.56587334573271</v>
          </cell>
          <cell r="IV175">
            <v>216.96195975959299</v>
          </cell>
          <cell r="IW175">
            <v>227.91350738167762</v>
          </cell>
          <cell r="IX175">
            <v>231.97141562223433</v>
          </cell>
          <cell r="IY175">
            <v>240.14528801798818</v>
          </cell>
          <cell r="IZ175">
            <v>242.28735107541084</v>
          </cell>
          <cell r="JA175">
            <v>231.51998083770275</v>
          </cell>
          <cell r="JB175">
            <v>224.50722673475741</v>
          </cell>
          <cell r="JC175">
            <v>219.09301221251488</v>
          </cell>
          <cell r="JD175">
            <v>219.5534556734562</v>
          </cell>
          <cell r="JE175">
            <v>218.02198068380358</v>
          </cell>
          <cell r="JF175">
            <v>226.27092538297177</v>
          </cell>
          <cell r="JG175">
            <v>226.94257225751875</v>
          </cell>
          <cell r="JH175">
            <v>226.39104106843473</v>
          </cell>
          <cell r="JI175">
            <v>210.48972624123098</v>
          </cell>
          <cell r="JJ175">
            <v>202.92343902111054</v>
          </cell>
          <cell r="JK175">
            <v>201.25983677744867</v>
          </cell>
          <cell r="JL175">
            <v>198.73240256249903</v>
          </cell>
          <cell r="JM175">
            <v>187.84391567528249</v>
          </cell>
          <cell r="JN175">
            <v>185.09026358604433</v>
          </cell>
          <cell r="JO175">
            <v>182.78204049706457</v>
          </cell>
          <cell r="JP175">
            <v>193.80065271019936</v>
          </cell>
          <cell r="JQ175">
            <v>202.12767260491847</v>
          </cell>
          <cell r="JR175">
            <v>215.05212036073209</v>
          </cell>
          <cell r="JS175">
            <v>215.26132184624672</v>
          </cell>
          <cell r="JT175">
            <v>216.04007187366486</v>
          </cell>
          <cell r="JU175">
            <v>210.10435508370398</v>
          </cell>
          <cell r="JV175">
            <v>205.11755220890043</v>
          </cell>
          <cell r="JW175">
            <v>205.82623475313184</v>
          </cell>
          <cell r="JX175">
            <v>206.82119301438334</v>
          </cell>
          <cell r="JY175">
            <v>207.80213777899743</v>
          </cell>
          <cell r="JZ175">
            <v>217.33832224071026</v>
          </cell>
          <cell r="KA175">
            <v>219.11102956533432</v>
          </cell>
          <cell r="KB175">
            <v>215.60365154981611</v>
          </cell>
          <cell r="KC175">
            <v>208.20452532529831</v>
          </cell>
          <cell r="KD175">
            <v>212.69184714138507</v>
          </cell>
          <cell r="KE175">
            <v>220.18706591427326</v>
          </cell>
          <cell r="KF175">
            <v>227.28790485322475</v>
          </cell>
          <cell r="KG175">
            <v>232.41083883821966</v>
          </cell>
          <cell r="KH175">
            <v>244.06906707644464</v>
          </cell>
          <cell r="KI175">
            <v>252.24994622051716</v>
          </cell>
          <cell r="KJ175">
            <v>251.88859820008275</v>
          </cell>
          <cell r="KK175">
            <v>249.24705408394337</v>
          </cell>
          <cell r="KL175">
            <v>245.7166538953781</v>
          </cell>
          <cell r="KM175">
            <v>245.08604654669762</v>
          </cell>
          <cell r="KN175">
            <v>244.87184024095535</v>
          </cell>
          <cell r="KO175">
            <v>244.05805647194387</v>
          </cell>
          <cell r="KP175">
            <v>255.78935508549213</v>
          </cell>
          <cell r="KQ175">
            <v>270.95596230328084</v>
          </cell>
          <cell r="KR175">
            <v>274.36724777042866</v>
          </cell>
          <cell r="KS175">
            <v>274.9027635347843</v>
          </cell>
          <cell r="KT175">
            <v>274.92178185164926</v>
          </cell>
          <cell r="KU175">
            <v>267.35149077534675</v>
          </cell>
          <cell r="KV175">
            <v>273.41933481931687</v>
          </cell>
          <cell r="KW175">
            <v>281.74935760617257</v>
          </cell>
          <cell r="KX175">
            <v>282.78735732138153</v>
          </cell>
          <cell r="KY175">
            <v>287.00041498899458</v>
          </cell>
          <cell r="KZ175">
            <v>297.70472449183467</v>
          </cell>
          <cell r="LA175">
            <v>301.34122686922547</v>
          </cell>
          <cell r="LB175">
            <v>296.61367368221278</v>
          </cell>
          <cell r="LC175">
            <v>290.9672355014086</v>
          </cell>
          <cell r="LD175">
            <v>292.40562083482746</v>
          </cell>
          <cell r="LE175">
            <v>286.52495706737045</v>
          </cell>
          <cell r="LF175">
            <v>284.42693642795086</v>
          </cell>
          <cell r="LG175">
            <v>283.94947657823559</v>
          </cell>
          <cell r="LH175">
            <v>284.78428059220312</v>
          </cell>
          <cell r="LI175">
            <v>273.49340615868573</v>
          </cell>
          <cell r="LJ175">
            <v>268.93001107513902</v>
          </cell>
          <cell r="LK175">
            <v>266.99314564704895</v>
          </cell>
          <cell r="LL175">
            <v>266.81197115480899</v>
          </cell>
          <cell r="LM175">
            <v>268.21732467472555</v>
          </cell>
          <cell r="LN175">
            <v>274.29317643105981</v>
          </cell>
          <cell r="LO175">
            <v>273.82372429370878</v>
          </cell>
          <cell r="LP175">
            <v>275.65548849701878</v>
          </cell>
          <cell r="LQ175">
            <v>268.97705638527873</v>
          </cell>
          <cell r="LR175">
            <v>270.8458562582731</v>
          </cell>
          <cell r="LS175">
            <v>268.01112608134747</v>
          </cell>
          <cell r="LT175">
            <v>250.50226299703121</v>
          </cell>
          <cell r="LU175">
            <v>234.31367148876188</v>
          </cell>
          <cell r="LV175">
            <v>234.24860882580279</v>
          </cell>
          <cell r="LW175">
            <v>234.55990864396097</v>
          </cell>
          <cell r="LX175">
            <v>238.96114755213259</v>
          </cell>
          <cell r="LY175">
            <v>241.886965457201</v>
          </cell>
          <cell r="LZ175">
            <v>246.32123617887498</v>
          </cell>
          <cell r="MA175">
            <v>246.47838753402235</v>
          </cell>
          <cell r="MB175">
            <v>245.33128273785115</v>
          </cell>
          <cell r="MC175">
            <v>244.92489133536816</v>
          </cell>
          <cell r="MD175">
            <v>246.40832005083561</v>
          </cell>
          <cell r="ME175">
            <v>240.43056277096272</v>
          </cell>
          <cell r="MF175">
            <v>240.15729958653449</v>
          </cell>
          <cell r="MG175">
            <v>241.0041151690483</v>
          </cell>
          <cell r="MH175">
            <v>243.16319461524486</v>
          </cell>
          <cell r="MI175">
            <v>252.42111107230187</v>
          </cell>
          <cell r="MJ175">
            <v>258.97041882216934</v>
          </cell>
          <cell r="MK175">
            <v>261.17554261445997</v>
          </cell>
          <cell r="ML175">
            <v>264.48573071300984</v>
          </cell>
          <cell r="MM175">
            <v>263.05635405600071</v>
          </cell>
          <cell r="MN175">
            <v>263.99325640261173</v>
          </cell>
          <cell r="MO175">
            <v>263.41770207643509</v>
          </cell>
          <cell r="MP175">
            <v>267.63376263618466</v>
          </cell>
          <cell r="MQ175">
            <v>267.83395544528963</v>
          </cell>
          <cell r="MR175">
            <v>278.67139316618443</v>
          </cell>
          <cell r="MS175">
            <v>285.60707303762433</v>
          </cell>
          <cell r="MT175">
            <v>290.67095014393334</v>
          </cell>
          <cell r="MU175">
            <v>288.38775115609172</v>
          </cell>
          <cell r="MV175">
            <v>293.64081046700477</v>
          </cell>
          <cell r="MW175">
            <v>290.88315452158452</v>
          </cell>
          <cell r="MX175">
            <v>287.41381313979628</v>
          </cell>
          <cell r="MY175">
            <v>281.65927084207533</v>
          </cell>
          <cell r="MZ175">
            <v>277.86161325335502</v>
          </cell>
          <cell r="NA175">
            <v>283.13869570136069</v>
          </cell>
          <cell r="NB175">
            <v>285.69515787363054</v>
          </cell>
          <cell r="NC175">
            <v>285.18166331827638</v>
          </cell>
          <cell r="ND175">
            <v>289.53385498821734</v>
          </cell>
          <cell r="NE175">
            <v>295.75484653115274</v>
          </cell>
          <cell r="NF175">
            <v>302.56540589690206</v>
          </cell>
          <cell r="NG175">
            <v>304.16194354951386</v>
          </cell>
          <cell r="NH175">
            <v>299.51046362996101</v>
          </cell>
          <cell r="NI175">
            <v>290.4187072044611</v>
          </cell>
          <cell r="NJ175">
            <v>282.47605750322344</v>
          </cell>
          <cell r="NK175">
            <v>282.24683673679829</v>
          </cell>
          <cell r="NL175">
            <v>280.97561239898204</v>
          </cell>
          <cell r="NM175">
            <v>278.66038256168366</v>
          </cell>
          <cell r="NN175">
            <v>280.29095299184326</v>
          </cell>
          <cell r="NO175">
            <v>287.38678711056713</v>
          </cell>
          <cell r="NP175">
            <v>291.9401725536585</v>
          </cell>
          <cell r="NQ175">
            <v>295.95904319643972</v>
          </cell>
          <cell r="NR175">
            <v>293.29447690725328</v>
          </cell>
          <cell r="NS175">
            <v>295.10221797347066</v>
          </cell>
          <cell r="NT175">
            <v>293.05824939250948</v>
          </cell>
          <cell r="NU175">
            <v>293.55973237931727</v>
          </cell>
          <cell r="NV175">
            <v>296.64270163953307</v>
          </cell>
          <cell r="NW175">
            <v>294.3534968674183</v>
          </cell>
          <cell r="NX175">
            <v>294.25139853477481</v>
          </cell>
          <cell r="NY175">
            <v>298.76274348795414</v>
          </cell>
          <cell r="NZ175">
            <v>309.99556200683116</v>
          </cell>
          <cell r="OA175">
            <v>311.19972175359726</v>
          </cell>
          <cell r="OB175">
            <v>301.31219891190528</v>
          </cell>
          <cell r="OC175">
            <v>289.5879070466757</v>
          </cell>
          <cell r="OD175">
            <v>294.53767425179484</v>
          </cell>
          <cell r="OE175">
            <v>303.94973917186257</v>
          </cell>
          <cell r="OF175">
            <v>306.74643271505835</v>
          </cell>
          <cell r="OG175">
            <v>311.67718160331248</v>
          </cell>
          <cell r="OH175">
            <v>318.3005606925488</v>
          </cell>
          <cell r="OI175">
            <v>320.813981410861</v>
          </cell>
          <cell r="OJ175">
            <v>320.85802382886408</v>
          </cell>
          <cell r="OK175">
            <v>321.14029568970204</v>
          </cell>
          <cell r="OL175">
            <v>323.38045322358607</v>
          </cell>
          <cell r="OM175">
            <v>321.24339498639108</v>
          </cell>
          <cell r="ON175">
            <v>316.57189578592778</v>
          </cell>
          <cell r="OO175">
            <v>311.29281140983102</v>
          </cell>
          <cell r="OP175">
            <v>312.34682654976842</v>
          </cell>
          <cell r="OQ175">
            <v>320.44963049829011</v>
          </cell>
          <cell r="OR175">
            <v>315.54290474712849</v>
          </cell>
          <cell r="OS175">
            <v>326.20116990387442</v>
          </cell>
          <cell r="OT175">
            <v>329.67151224970814</v>
          </cell>
          <cell r="OU175">
            <v>326.32328751742841</v>
          </cell>
          <cell r="OV175">
            <v>333.23594521582129</v>
          </cell>
          <cell r="OW175">
            <v>333.09981410562989</v>
          </cell>
          <cell r="OX175">
            <v>338.37389366149904</v>
          </cell>
          <cell r="OY175">
            <v>343.58991730272771</v>
          </cell>
          <cell r="OZ175">
            <v>346.31754432678218</v>
          </cell>
          <cell r="PA175">
            <v>349.07419930815695</v>
          </cell>
          <cell r="PB175">
            <v>339.49096953630448</v>
          </cell>
          <cell r="PC175">
            <v>331.00779925048352</v>
          </cell>
          <cell r="PD175">
            <v>330.41222564339637</v>
          </cell>
          <cell r="PE175">
            <v>328.90577475488186</v>
          </cell>
          <cell r="PF175">
            <v>326.32328751742841</v>
          </cell>
          <cell r="PG175">
            <v>325.87385466098783</v>
          </cell>
          <cell r="PH175">
            <v>325.25726080894469</v>
          </cell>
          <cell r="PI175">
            <v>322.37248242974283</v>
          </cell>
          <cell r="PJ175">
            <v>320.27846564650537</v>
          </cell>
          <cell r="PK175">
            <v>316.79110691189766</v>
          </cell>
          <cell r="PL175">
            <v>315.84619685292239</v>
          </cell>
          <cell r="PM175">
            <v>314.34475078463549</v>
          </cell>
          <cell r="PN175">
            <v>326.67362493336196</v>
          </cell>
          <cell r="PO175">
            <v>339.6631353521347</v>
          </cell>
          <cell r="PP175">
            <v>344.67496232807639</v>
          </cell>
          <cell r="PQ175">
            <v>344.12543306708335</v>
          </cell>
          <cell r="PR175">
            <v>348.36251387178896</v>
          </cell>
          <cell r="PS175">
            <v>343.66098574995993</v>
          </cell>
          <cell r="PT175">
            <v>336.64222586274144</v>
          </cell>
          <cell r="PU175">
            <v>321.50064274609088</v>
          </cell>
          <cell r="PV175">
            <v>322.03115369021896</v>
          </cell>
          <cell r="PW175">
            <v>313.18863731205465</v>
          </cell>
          <cell r="PX175">
            <v>300.99589427351953</v>
          </cell>
          <cell r="PY175">
            <v>294.99911867678162</v>
          </cell>
          <cell r="PZ175">
            <v>292.76796981930732</v>
          </cell>
          <cell r="QA175">
            <v>296.62668621480464</v>
          </cell>
          <cell r="QB175">
            <v>297.03808243751524</v>
          </cell>
          <cell r="QC175">
            <v>298.37236751019952</v>
          </cell>
          <cell r="QD175">
            <v>305.17892301976678</v>
          </cell>
          <cell r="QE175">
            <v>286.62905732810498</v>
          </cell>
          <cell r="QF175">
            <v>280.27994238734243</v>
          </cell>
          <cell r="QG175">
            <v>277.11689600348473</v>
          </cell>
          <cell r="QH175">
            <v>271.64462556660175</v>
          </cell>
          <cell r="QI175">
            <v>267.16731339097026</v>
          </cell>
          <cell r="QJ175">
            <v>265.03726190209386</v>
          </cell>
          <cell r="QK175">
            <v>262.21954811394215</v>
          </cell>
          <cell r="QL175">
            <v>257.42593129992486</v>
          </cell>
          <cell r="QM175">
            <v>258.47794451177117</v>
          </cell>
          <cell r="QN175">
            <v>259.63906280457974</v>
          </cell>
          <cell r="QO175">
            <v>258.09657721042635</v>
          </cell>
          <cell r="QP175">
            <v>257.26177319645882</v>
          </cell>
          <cell r="QQ175">
            <v>263.88615324974063</v>
          </cell>
          <cell r="QR175">
            <v>268.277382517457</v>
          </cell>
          <cell r="QS175">
            <v>269.81986811161039</v>
          </cell>
          <cell r="QT175">
            <v>270.09112936794759</v>
          </cell>
          <cell r="QU175">
            <v>273.36127890467645</v>
          </cell>
          <cell r="QV175">
            <v>267.91403256893159</v>
          </cell>
          <cell r="QW175">
            <v>267.01716878414152</v>
          </cell>
          <cell r="QX175">
            <v>264.16141836225984</v>
          </cell>
          <cell r="QY175">
            <v>258.40287220835683</v>
          </cell>
          <cell r="QZ175">
            <v>258.91636676371093</v>
          </cell>
          <cell r="RA175">
            <v>257.36086863696573</v>
          </cell>
          <cell r="RB175">
            <v>254.31993986666203</v>
          </cell>
          <cell r="RC175">
            <v>253.76040096521376</v>
          </cell>
          <cell r="RD175">
            <v>250.79254257023334</v>
          </cell>
          <cell r="RE175">
            <v>250.4932543206215</v>
          </cell>
          <cell r="RF175">
            <v>248.81063376009465</v>
          </cell>
          <cell r="RG175">
            <v>243.62163614809512</v>
          </cell>
          <cell r="RH175">
            <v>243.35437874794007</v>
          </cell>
          <cell r="RI175">
            <v>244.05605454385281</v>
          </cell>
          <cell r="RJ175">
            <v>237.02127923190594</v>
          </cell>
          <cell r="RK175">
            <v>235.62993920862675</v>
          </cell>
          <cell r="RL175">
            <v>236.37165356636049</v>
          </cell>
          <cell r="RM175">
            <v>242.10417465507985</v>
          </cell>
          <cell r="RN175">
            <v>240.07722246289254</v>
          </cell>
          <cell r="RO175">
            <v>241.55264346599577</v>
          </cell>
          <cell r="RP175">
            <v>238.55275422155859</v>
          </cell>
          <cell r="RQ175">
            <v>238.7699634194374</v>
          </cell>
          <cell r="RR175">
            <v>237.0563129734993</v>
          </cell>
          <cell r="RS175">
            <v>237.28753566801547</v>
          </cell>
          <cell r="RT175">
            <v>236.60587915301321</v>
          </cell>
          <cell r="RU175">
            <v>237.20545661628248</v>
          </cell>
          <cell r="RV175">
            <v>238.31352381467821</v>
          </cell>
          <cell r="RW175">
            <v>242.72977718353272</v>
          </cell>
          <cell r="RX175">
            <v>244.3443321889639</v>
          </cell>
          <cell r="RY175">
            <v>245.55549868404864</v>
          </cell>
          <cell r="RZ175">
            <v>250.35412031829358</v>
          </cell>
          <cell r="SA175">
            <v>251.42114799082279</v>
          </cell>
          <cell r="SB175">
            <v>249.93271445512772</v>
          </cell>
          <cell r="SC175">
            <v>252.63231448590756</v>
          </cell>
          <cell r="SD175">
            <v>255.67224229216575</v>
          </cell>
          <cell r="SE175">
            <v>258.48194836795329</v>
          </cell>
          <cell r="SF175">
            <v>258.37784810721877</v>
          </cell>
          <cell r="SG175">
            <v>258.83028385579587</v>
          </cell>
          <cell r="SH175">
            <v>257.90138922154904</v>
          </cell>
          <cell r="SI175">
            <v>253.69734023034573</v>
          </cell>
          <cell r="SJ175">
            <v>251.77348733484746</v>
          </cell>
          <cell r="SK175">
            <v>246.45936921715736</v>
          </cell>
          <cell r="SL175">
            <v>247.46233519077299</v>
          </cell>
          <cell r="SM175">
            <v>247.97582974612712</v>
          </cell>
          <cell r="SN175">
            <v>248.35519511938097</v>
          </cell>
          <cell r="SO175">
            <v>248.38222114861011</v>
          </cell>
          <cell r="SP175">
            <v>247.79765814602374</v>
          </cell>
          <cell r="SQ175">
            <v>248.48532044529915</v>
          </cell>
          <cell r="SR175">
            <v>252.74642438709733</v>
          </cell>
          <cell r="TJ175" t="str">
            <v>REIT</v>
          </cell>
        </row>
        <row r="176">
          <cell r="A176" t="str">
            <v>XS1788973573 Corp</v>
          </cell>
          <cell r="B176" t="str">
            <v>AKFAST 3 7/8 10/05/78 nc-23</v>
          </cell>
          <cell r="C176" t="str">
            <v>XS1788973573</v>
          </cell>
          <cell r="D176">
            <v>340.68037526893613</v>
          </cell>
          <cell r="E176">
            <v>338.38220979785922</v>
          </cell>
          <cell r="F176">
            <v>335.43237135314939</v>
          </cell>
          <cell r="G176">
            <v>338.06961041831971</v>
          </cell>
          <cell r="H176">
            <v>343.88477346897128</v>
          </cell>
          <cell r="I176">
            <v>357.25832477474211</v>
          </cell>
          <cell r="J176">
            <v>360.74375694465635</v>
          </cell>
          <cell r="K176">
            <v>362.50327397346496</v>
          </cell>
          <cell r="L176">
            <v>364.23020735359194</v>
          </cell>
          <cell r="M176">
            <v>367.75433260631559</v>
          </cell>
          <cell r="N176">
            <v>369.10248107051848</v>
          </cell>
          <cell r="O176">
            <v>367.54457536792756</v>
          </cell>
          <cell r="P176">
            <v>366.85828226757047</v>
          </cell>
          <cell r="Q176">
            <v>364.29741112899779</v>
          </cell>
          <cell r="R176">
            <v>363.25269789314268</v>
          </cell>
          <cell r="S176">
            <v>361.08893997287748</v>
          </cell>
          <cell r="T176">
            <v>361.84447332668304</v>
          </cell>
          <cell r="U176">
            <v>364.92057341003419</v>
          </cell>
          <cell r="V176">
            <v>369.72462511253354</v>
          </cell>
          <cell r="W176">
            <v>370.11868361377714</v>
          </cell>
          <cell r="X176">
            <v>379.57812412166595</v>
          </cell>
          <cell r="Y176">
            <v>386.83613186550139</v>
          </cell>
          <cell r="Z176">
            <v>396.05730444240572</v>
          </cell>
          <cell r="AA176">
            <v>396.22429564189912</v>
          </cell>
          <cell r="AB176">
            <v>398.51940639591214</v>
          </cell>
          <cell r="AC176">
            <v>398.82793281936648</v>
          </cell>
          <cell r="AD176">
            <v>401.48146370887758</v>
          </cell>
          <cell r="AE176">
            <v>398.56420891284944</v>
          </cell>
          <cell r="AF176">
            <v>397.39730699443817</v>
          </cell>
          <cell r="AG176">
            <v>396.82709314250945</v>
          </cell>
          <cell r="AH176">
            <v>396.16421953964232</v>
          </cell>
          <cell r="AI176">
            <v>402.39380587196348</v>
          </cell>
          <cell r="AJ176">
            <v>402.6198549346924</v>
          </cell>
          <cell r="AK176">
            <v>406.27024182605743</v>
          </cell>
          <cell r="AL176">
            <v>409.26793750476838</v>
          </cell>
          <cell r="AM176">
            <v>409.41252744579316</v>
          </cell>
          <cell r="AN176">
            <v>407.88618715286253</v>
          </cell>
          <cell r="AO176">
            <v>405.81610722255709</v>
          </cell>
          <cell r="AP176">
            <v>403.20025117683412</v>
          </cell>
          <cell r="AQ176">
            <v>404.4180650463104</v>
          </cell>
          <cell r="AR176">
            <v>406.28042421627043</v>
          </cell>
          <cell r="AS176">
            <v>398.83404225349426</v>
          </cell>
          <cell r="AT176">
            <v>397.44210951137541</v>
          </cell>
          <cell r="AU176">
            <v>384.49418211650851</v>
          </cell>
          <cell r="AV176">
            <v>374.23135102081301</v>
          </cell>
          <cell r="AW176">
            <v>392.38349805355074</v>
          </cell>
          <cell r="AX176">
            <v>388.18020737361906</v>
          </cell>
          <cell r="AY176">
            <v>385.19982175827028</v>
          </cell>
          <cell r="AZ176">
            <v>367.26455963706968</v>
          </cell>
          <cell r="BA176">
            <v>351.53276675796508</v>
          </cell>
          <cell r="BB176">
            <v>347.37733331203458</v>
          </cell>
          <cell r="BC176">
            <v>362.1540179891586</v>
          </cell>
          <cell r="BD176">
            <v>396.71814156723025</v>
          </cell>
          <cell r="BE176">
            <v>405.48008834552763</v>
          </cell>
          <cell r="BF176">
            <v>420.1244019498825</v>
          </cell>
          <cell r="BG176">
            <v>424.60465364360812</v>
          </cell>
          <cell r="BH176">
            <v>425.52310524082185</v>
          </cell>
          <cell r="BI176">
            <v>417.37821130943297</v>
          </cell>
          <cell r="BJ176">
            <v>418.17651070213316</v>
          </cell>
          <cell r="BK176">
            <v>437.63505839920043</v>
          </cell>
          <cell r="BL176">
            <v>458.63012877941134</v>
          </cell>
          <cell r="BM176">
            <v>458.79202878379823</v>
          </cell>
          <cell r="BN176">
            <v>460.88858292865751</v>
          </cell>
          <cell r="BO176">
            <v>465.7588201675415</v>
          </cell>
          <cell r="BP176">
            <v>470.21157940769194</v>
          </cell>
          <cell r="BQ176">
            <v>474.36497637557983</v>
          </cell>
          <cell r="BR176">
            <v>475.16938520240785</v>
          </cell>
          <cell r="BS176">
            <v>476.10412862396242</v>
          </cell>
          <cell r="BT176">
            <v>460.63605965137481</v>
          </cell>
          <cell r="BU176">
            <v>457.06713188171386</v>
          </cell>
          <cell r="BV176">
            <v>453.90651795959474</v>
          </cell>
          <cell r="BW176">
            <v>450.80699837875369</v>
          </cell>
          <cell r="BX176">
            <v>452.63575566101076</v>
          </cell>
          <cell r="BY176">
            <v>453.31288461017607</v>
          </cell>
          <cell r="BZ176">
            <v>455.92364946079255</v>
          </cell>
          <cell r="CA176">
            <v>456.01121801662447</v>
          </cell>
          <cell r="CB176">
            <v>439.61858801269534</v>
          </cell>
          <cell r="CC176">
            <v>437.45381185340881</v>
          </cell>
          <cell r="CD176">
            <v>432.48073247337339</v>
          </cell>
          <cell r="CE176">
            <v>428.41490406131743</v>
          </cell>
          <cell r="CF176">
            <v>454.3850902996063</v>
          </cell>
          <cell r="CG176">
            <v>456.20570166969298</v>
          </cell>
          <cell r="CH176">
            <v>482.83977974987027</v>
          </cell>
          <cell r="CI176">
            <v>491.85526804447176</v>
          </cell>
          <cell r="CJ176">
            <v>495.23480335617063</v>
          </cell>
          <cell r="CK176">
            <v>496.91489774131776</v>
          </cell>
          <cell r="CL176">
            <v>506.65129926300051</v>
          </cell>
          <cell r="CM176">
            <v>511.58874027729036</v>
          </cell>
          <cell r="CN176">
            <v>518.13805366230019</v>
          </cell>
          <cell r="CO176">
            <v>594.3338978652954</v>
          </cell>
          <cell r="CP176">
            <v>639.72902991294859</v>
          </cell>
          <cell r="CQ176">
            <v>705.37591785526274</v>
          </cell>
          <cell r="CR176">
            <v>745.74909504985806</v>
          </cell>
          <cell r="CS176">
            <v>750.28433165073398</v>
          </cell>
          <cell r="CT176">
            <v>740.70779365539556</v>
          </cell>
          <cell r="CU176">
            <v>743.18415095520015</v>
          </cell>
          <cell r="CV176">
            <v>755.78893179988859</v>
          </cell>
          <cell r="CW176">
            <v>760.24983695220942</v>
          </cell>
          <cell r="CX176">
            <v>765.01723204994198</v>
          </cell>
          <cell r="CY176">
            <v>780.12382616996763</v>
          </cell>
          <cell r="CZ176">
            <v>755.3398883914947</v>
          </cell>
          <cell r="DA176">
            <v>857.39493077945713</v>
          </cell>
          <cell r="DB176">
            <v>859.50879498767858</v>
          </cell>
          <cell r="DC176">
            <v>837.08309878253942</v>
          </cell>
          <cell r="DD176">
            <v>852.47174511146545</v>
          </cell>
          <cell r="DE176">
            <v>853.3138287820816</v>
          </cell>
          <cell r="DF176">
            <v>718.79223519992831</v>
          </cell>
          <cell r="DG176">
            <v>618.80421802520755</v>
          </cell>
          <cell r="DH176">
            <v>508.33546660423281</v>
          </cell>
          <cell r="DI176">
            <v>473.42717823696137</v>
          </cell>
          <cell r="DJ176">
            <v>397.05619692230226</v>
          </cell>
          <cell r="DK176">
            <v>394.27334967708589</v>
          </cell>
          <cell r="DL176">
            <v>407.00337392139437</v>
          </cell>
          <cell r="DM176">
            <v>309.66175996303559</v>
          </cell>
          <cell r="DN176">
            <v>265.24719209289549</v>
          </cell>
          <cell r="DO176">
            <v>257.11655350780484</v>
          </cell>
          <cell r="DP176">
            <v>262.01733791732789</v>
          </cell>
          <cell r="DQ176">
            <v>284.64973664379119</v>
          </cell>
          <cell r="DR176">
            <v>282.53994539165495</v>
          </cell>
          <cell r="DS176">
            <v>245.79984502506255</v>
          </cell>
          <cell r="DT176">
            <v>221.38450977230073</v>
          </cell>
          <cell r="DU176">
            <v>212.30690889739989</v>
          </cell>
          <cell r="DV176">
            <v>201.02074758529662</v>
          </cell>
          <cell r="DW176">
            <v>184.69532135677338</v>
          </cell>
          <cell r="DX176">
            <v>185.94775535297393</v>
          </cell>
          <cell r="DY176">
            <v>187.4506761484146</v>
          </cell>
          <cell r="DZ176">
            <v>188.898612036705</v>
          </cell>
          <cell r="EA176">
            <v>188.26628560447693</v>
          </cell>
          <cell r="EB176">
            <v>190.42698880767821</v>
          </cell>
          <cell r="EC176">
            <v>190.88621460628511</v>
          </cell>
          <cell r="ED176">
            <v>190.87297749900819</v>
          </cell>
          <cell r="EE176">
            <v>193.02757126808166</v>
          </cell>
          <cell r="EF176">
            <v>198.38452675914763</v>
          </cell>
          <cell r="EG176">
            <v>209.00985094642638</v>
          </cell>
          <cell r="EH176">
            <v>207.33179303932189</v>
          </cell>
          <cell r="EI176">
            <v>212.29061707305908</v>
          </cell>
          <cell r="EJ176">
            <v>215.63247754096986</v>
          </cell>
          <cell r="EK176">
            <v>222.84873748493195</v>
          </cell>
          <cell r="EL176">
            <v>223.34054693222046</v>
          </cell>
          <cell r="EM176">
            <v>222.26223180866242</v>
          </cell>
          <cell r="EN176">
            <v>216.12225051021576</v>
          </cell>
          <cell r="EO176">
            <v>218.61082667827606</v>
          </cell>
          <cell r="EP176">
            <v>220.03432483005523</v>
          </cell>
          <cell r="EQ176">
            <v>208.06492513465881</v>
          </cell>
          <cell r="ER176">
            <v>206.09157791137696</v>
          </cell>
          <cell r="ES176">
            <v>203.37389796352386</v>
          </cell>
          <cell r="ET176">
            <v>202.54097844409944</v>
          </cell>
          <cell r="EU176">
            <v>202.32816648864747</v>
          </cell>
          <cell r="EV176">
            <v>203.06333506202697</v>
          </cell>
          <cell r="EW176">
            <v>217.87362162685395</v>
          </cell>
          <cell r="EX176">
            <v>230.48654838371277</v>
          </cell>
          <cell r="EY176">
            <v>232.42018428516388</v>
          </cell>
          <cell r="EZ176">
            <v>233.08203964900972</v>
          </cell>
          <cell r="FA176">
            <v>234.59412459564209</v>
          </cell>
          <cell r="FB176">
            <v>234.2754157819748</v>
          </cell>
          <cell r="FC176">
            <v>238.47972470092773</v>
          </cell>
          <cell r="FD176">
            <v>234.08704156303406</v>
          </cell>
          <cell r="FE176">
            <v>232.36927233409881</v>
          </cell>
          <cell r="FF176">
            <v>231.43758362960816</v>
          </cell>
          <cell r="FG176">
            <v>225.51957843780517</v>
          </cell>
          <cell r="FH176">
            <v>224.48402935314178</v>
          </cell>
          <cell r="FI176">
            <v>224.24779790019988</v>
          </cell>
          <cell r="FJ176">
            <v>226.70989985370636</v>
          </cell>
          <cell r="FK176">
            <v>227.29640552997589</v>
          </cell>
          <cell r="FL176">
            <v>228.00000869369507</v>
          </cell>
          <cell r="FM176">
            <v>228.63029864788055</v>
          </cell>
          <cell r="FN176">
            <v>228.98057287120818</v>
          </cell>
          <cell r="FO176">
            <v>231.06490814781188</v>
          </cell>
          <cell r="FP176">
            <v>232.48840629959108</v>
          </cell>
          <cell r="FQ176">
            <v>232.74092957687378</v>
          </cell>
          <cell r="FR176">
            <v>234.16239125061034</v>
          </cell>
          <cell r="FS176">
            <v>242.52518833255769</v>
          </cell>
          <cell r="FT176">
            <v>244.15029781055449</v>
          </cell>
          <cell r="FU176">
            <v>241.80223862743378</v>
          </cell>
          <cell r="FV176">
            <v>241.21675119018553</v>
          </cell>
          <cell r="FW176">
            <v>247.63369350242615</v>
          </cell>
          <cell r="FX176">
            <v>251.94797223567963</v>
          </cell>
          <cell r="FY176">
            <v>255.80913460445404</v>
          </cell>
          <cell r="FZ176">
            <v>255.24197546958922</v>
          </cell>
          <cell r="GA176">
            <v>247.20297839641572</v>
          </cell>
          <cell r="GB176">
            <v>250.13448853874206</v>
          </cell>
          <cell r="GC176">
            <v>251.39608668613434</v>
          </cell>
          <cell r="GD176">
            <v>250.71081182479858</v>
          </cell>
          <cell r="GE176">
            <v>249.18854448795318</v>
          </cell>
          <cell r="GF176">
            <v>252.61186407756804</v>
          </cell>
          <cell r="GG176">
            <v>257.59207113075257</v>
          </cell>
          <cell r="GH176">
            <v>258.01362208557128</v>
          </cell>
          <cell r="GI176">
            <v>257.61447238922119</v>
          </cell>
          <cell r="GJ176">
            <v>251.35433888626099</v>
          </cell>
          <cell r="GK176">
            <v>248.3067494955063</v>
          </cell>
          <cell r="GL176">
            <v>245.56361357212066</v>
          </cell>
          <cell r="GM176">
            <v>238.17832595062256</v>
          </cell>
          <cell r="GN176">
            <v>233.13091512203218</v>
          </cell>
          <cell r="GO176">
            <v>228.15885398101807</v>
          </cell>
          <cell r="GP176">
            <v>220.26444684886931</v>
          </cell>
          <cell r="GQ176">
            <v>213.04920514392853</v>
          </cell>
          <cell r="GR176">
            <v>205.87469299983979</v>
          </cell>
          <cell r="GS176">
            <v>208.58320879650117</v>
          </cell>
          <cell r="GT176">
            <v>208.43963709449767</v>
          </cell>
          <cell r="GU176">
            <v>213.30885609436035</v>
          </cell>
          <cell r="GV176">
            <v>216.57536687469482</v>
          </cell>
          <cell r="GW176">
            <v>216.92767757606507</v>
          </cell>
          <cell r="GX176">
            <v>214.7832661972046</v>
          </cell>
          <cell r="GY176">
            <v>213.31903848457335</v>
          </cell>
          <cell r="GZ176">
            <v>212.1490818490982</v>
          </cell>
          <cell r="HA176">
            <v>212.63172714519501</v>
          </cell>
          <cell r="HB176">
            <v>215.07142784023284</v>
          </cell>
          <cell r="HC176">
            <v>216.78003291797637</v>
          </cell>
          <cell r="HD176">
            <v>215.75772094058991</v>
          </cell>
          <cell r="HE176">
            <v>217.69950275421144</v>
          </cell>
          <cell r="HF176">
            <v>219.92333677673341</v>
          </cell>
          <cell r="HG176">
            <v>221.66147078609467</v>
          </cell>
          <cell r="HH176">
            <v>223.7020217847824</v>
          </cell>
          <cell r="HI176">
            <v>227.51532691955566</v>
          </cell>
          <cell r="HJ176">
            <v>230.7523087682724</v>
          </cell>
          <cell r="HK176">
            <v>230.74008990001678</v>
          </cell>
          <cell r="HL176">
            <v>236.56849005794524</v>
          </cell>
          <cell r="HM176">
            <v>239.68633794116974</v>
          </cell>
          <cell r="HN176">
            <v>240.09974298381806</v>
          </cell>
          <cell r="HO176">
            <v>236.74973660373686</v>
          </cell>
          <cell r="HP176">
            <v>236.65504037475586</v>
          </cell>
          <cell r="HQ176">
            <v>237.46352215766908</v>
          </cell>
          <cell r="HR176">
            <v>229.49172885990143</v>
          </cell>
          <cell r="HS176">
            <v>226.50217909336089</v>
          </cell>
          <cell r="HT176">
            <v>228.32889989757538</v>
          </cell>
          <cell r="HU176">
            <v>228.07026718616487</v>
          </cell>
          <cell r="HV176">
            <v>229.05592255878449</v>
          </cell>
          <cell r="HW176">
            <v>229.0773055782318</v>
          </cell>
          <cell r="HX176">
            <v>224.0176758813858</v>
          </cell>
          <cell r="HY176">
            <v>218.40717887401581</v>
          </cell>
          <cell r="HZ176">
            <v>215.84732597446441</v>
          </cell>
          <cell r="IA176">
            <v>220.2389908733368</v>
          </cell>
          <cell r="IB176">
            <v>224.25187085628511</v>
          </cell>
          <cell r="IC176">
            <v>218.76661724853517</v>
          </cell>
          <cell r="ID176">
            <v>215.01746117210388</v>
          </cell>
          <cell r="IE176">
            <v>210.70623715591429</v>
          </cell>
          <cell r="IF176">
            <v>216.78308763504029</v>
          </cell>
          <cell r="IG176">
            <v>232.47211447525024</v>
          </cell>
          <cell r="IH176">
            <v>231.39583582973481</v>
          </cell>
          <cell r="II176">
            <v>230.09859931659699</v>
          </cell>
          <cell r="IJ176">
            <v>231.10461946964264</v>
          </cell>
          <cell r="IK176">
            <v>230.31446598911285</v>
          </cell>
          <cell r="IL176">
            <v>234.79573592185974</v>
          </cell>
          <cell r="IM176">
            <v>236.75075484275817</v>
          </cell>
          <cell r="IN176">
            <v>233.85182834911348</v>
          </cell>
          <cell r="IO176">
            <v>232.9995622882843</v>
          </cell>
          <cell r="IP176">
            <v>232.87737360572814</v>
          </cell>
          <cell r="IQ176">
            <v>232.93846794700622</v>
          </cell>
          <cell r="IR176">
            <v>231.60661130714416</v>
          </cell>
          <cell r="IS176">
            <v>230.42036284732819</v>
          </cell>
          <cell r="IT176">
            <v>230.34908611583711</v>
          </cell>
          <cell r="IU176">
            <v>235.88219695758821</v>
          </cell>
          <cell r="IV176">
            <v>246.86186832427978</v>
          </cell>
          <cell r="IW176">
            <v>257.17968432712559</v>
          </cell>
          <cell r="IX176">
            <v>260.8962567548752</v>
          </cell>
          <cell r="IY176">
            <v>269.24988968563082</v>
          </cell>
          <cell r="IZ176">
            <v>271.34746206951144</v>
          </cell>
          <cell r="JA176">
            <v>264.65559522151949</v>
          </cell>
          <cell r="JB176">
            <v>263.51414927864073</v>
          </cell>
          <cell r="JC176">
            <v>264.40409018325806</v>
          </cell>
          <cell r="JD176">
            <v>267.10649654579163</v>
          </cell>
          <cell r="JE176">
            <v>267.93737958717344</v>
          </cell>
          <cell r="JF176">
            <v>272.79132500171659</v>
          </cell>
          <cell r="JG176">
            <v>273.86149421310427</v>
          </cell>
          <cell r="JH176">
            <v>284.4247058200836</v>
          </cell>
          <cell r="JI176">
            <v>274.78300052738189</v>
          </cell>
          <cell r="JJ176">
            <v>268.33347456645964</v>
          </cell>
          <cell r="JK176">
            <v>266.03734557342528</v>
          </cell>
          <cell r="JL176">
            <v>262.99892033386232</v>
          </cell>
          <cell r="JM176">
            <v>259.20597997951506</v>
          </cell>
          <cell r="JN176">
            <v>261.17729072475436</v>
          </cell>
          <cell r="JO176">
            <v>264.681051197052</v>
          </cell>
          <cell r="JP176">
            <v>270.50843311595918</v>
          </cell>
          <cell r="JQ176">
            <v>276.98748800849916</v>
          </cell>
          <cell r="JR176">
            <v>280.06358809185031</v>
          </cell>
          <cell r="JS176">
            <v>278.20122892189028</v>
          </cell>
          <cell r="JT176">
            <v>278.84984717845919</v>
          </cell>
          <cell r="JU176">
            <v>271.70079100990296</v>
          </cell>
          <cell r="JV176">
            <v>268.74382489204407</v>
          </cell>
          <cell r="JW176">
            <v>270.39642682361603</v>
          </cell>
          <cell r="JX176">
            <v>267.74595065116881</v>
          </cell>
          <cell r="JY176">
            <v>267.1910103845596</v>
          </cell>
          <cell r="JZ176">
            <v>276.95592259883881</v>
          </cell>
          <cell r="KA176">
            <v>283.47672529125214</v>
          </cell>
          <cell r="KB176">
            <v>276.89177354049684</v>
          </cell>
          <cell r="KC176">
            <v>272.47668914413453</v>
          </cell>
          <cell r="KD176">
            <v>276.94675844764708</v>
          </cell>
          <cell r="KE176">
            <v>282.27316676807402</v>
          </cell>
          <cell r="KF176">
            <v>287.31141344547274</v>
          </cell>
          <cell r="KG176">
            <v>287.31344992351529</v>
          </cell>
          <cell r="KH176">
            <v>295.63653568363191</v>
          </cell>
          <cell r="KI176">
            <v>301.09226035976411</v>
          </cell>
          <cell r="KJ176">
            <v>301.57388741683963</v>
          </cell>
          <cell r="KK176">
            <v>300.09845907497407</v>
          </cell>
          <cell r="KL176">
            <v>298.09456468105316</v>
          </cell>
          <cell r="KM176">
            <v>295.98171871185303</v>
          </cell>
          <cell r="KN176">
            <v>297.55489799976351</v>
          </cell>
          <cell r="KO176">
            <v>300.956834569931</v>
          </cell>
          <cell r="KP176">
            <v>308.98055805778506</v>
          </cell>
          <cell r="KQ176">
            <v>318.76787153053283</v>
          </cell>
          <cell r="KR176">
            <v>320.14351244831084</v>
          </cell>
          <cell r="KS176">
            <v>321.74112947273255</v>
          </cell>
          <cell r="KT176">
            <v>320.78602127075197</v>
          </cell>
          <cell r="KU176">
            <v>312.65945564174655</v>
          </cell>
          <cell r="KV176">
            <v>322.11685967159269</v>
          </cell>
          <cell r="KW176">
            <v>337.79774059963228</v>
          </cell>
          <cell r="KX176">
            <v>345.32659992313387</v>
          </cell>
          <cell r="KY176">
            <v>357.06384112167359</v>
          </cell>
          <cell r="KZ176">
            <v>362.26704252052309</v>
          </cell>
          <cell r="LA176">
            <v>369.46701064014434</v>
          </cell>
          <cell r="LB176">
            <v>367.43155083656313</v>
          </cell>
          <cell r="LC176">
            <v>365.49282374000552</v>
          </cell>
          <cell r="LD176">
            <v>368.58419740867618</v>
          </cell>
          <cell r="LE176">
            <v>365.5091155643463</v>
          </cell>
          <cell r="LF176">
            <v>366.40516590309142</v>
          </cell>
          <cell r="LG176">
            <v>364.38497968482972</v>
          </cell>
          <cell r="LH176">
            <v>365.19346146774291</v>
          </cell>
          <cell r="LI176">
            <v>352.38299634075167</v>
          </cell>
          <cell r="LJ176">
            <v>350.41983150768277</v>
          </cell>
          <cell r="LK176">
            <v>350.46870698070524</v>
          </cell>
          <cell r="LL176">
            <v>349.34966229629515</v>
          </cell>
          <cell r="LM176">
            <v>348.43121069908142</v>
          </cell>
          <cell r="LN176">
            <v>349.93209501647948</v>
          </cell>
          <cell r="LO176">
            <v>349.95755099201205</v>
          </cell>
          <cell r="LP176">
            <v>349.51767173480988</v>
          </cell>
          <cell r="LQ176">
            <v>334.02007383060453</v>
          </cell>
          <cell r="LR176">
            <v>337.83236072635651</v>
          </cell>
          <cell r="LS176">
            <v>321.75742129707339</v>
          </cell>
          <cell r="LT176">
            <v>306.61518881130218</v>
          </cell>
          <cell r="LU176">
            <v>298.35727034854887</v>
          </cell>
          <cell r="LV176">
            <v>294.45945137500763</v>
          </cell>
          <cell r="LW176">
            <v>293.57867462158202</v>
          </cell>
          <cell r="LX176">
            <v>295.07141302680969</v>
          </cell>
          <cell r="LY176">
            <v>300.66256349277495</v>
          </cell>
          <cell r="LZ176">
            <v>300.90795909690854</v>
          </cell>
          <cell r="MA176">
            <v>297.91433637428281</v>
          </cell>
          <cell r="MB176">
            <v>297.41336277580263</v>
          </cell>
          <cell r="MC176">
            <v>296.2729350719452</v>
          </cell>
          <cell r="MD176">
            <v>300.24101253795624</v>
          </cell>
          <cell r="ME176">
            <v>298.1159477005005</v>
          </cell>
          <cell r="MF176">
            <v>296.42974388122559</v>
          </cell>
          <cell r="MG176">
            <v>298.11696593952178</v>
          </cell>
          <cell r="MH176">
            <v>300.85195595073702</v>
          </cell>
          <cell r="MI176">
            <v>314.28151040267943</v>
          </cell>
          <cell r="MJ176">
            <v>319.66799482536317</v>
          </cell>
          <cell r="MK176">
            <v>316.67029914665221</v>
          </cell>
          <cell r="ML176">
            <v>316.26300353813173</v>
          </cell>
          <cell r="MM176">
            <v>315.37102615547178</v>
          </cell>
          <cell r="MN176">
            <v>317.18145513534546</v>
          </cell>
          <cell r="MO176">
            <v>317.97873628902437</v>
          </cell>
          <cell r="MP176">
            <v>326.87712709617614</v>
          </cell>
          <cell r="MQ176">
            <v>329.31988250827789</v>
          </cell>
          <cell r="MR176">
            <v>336.63694811534884</v>
          </cell>
          <cell r="MS176">
            <v>340.26900670433042</v>
          </cell>
          <cell r="MT176">
            <v>345.43046030330657</v>
          </cell>
          <cell r="MU176">
            <v>341.16912999916076</v>
          </cell>
          <cell r="MV176">
            <v>345.53432068347934</v>
          </cell>
          <cell r="MW176">
            <v>341.74138032913208</v>
          </cell>
          <cell r="MX176">
            <v>337.99426073074341</v>
          </cell>
          <cell r="MY176">
            <v>332.37561781120303</v>
          </cell>
          <cell r="MZ176">
            <v>326.47695916080477</v>
          </cell>
          <cell r="NA176">
            <v>335.60038079166412</v>
          </cell>
          <cell r="NB176">
            <v>344.49877159881589</v>
          </cell>
          <cell r="NC176">
            <v>345.47628105926515</v>
          </cell>
          <cell r="ND176">
            <v>346.86414084529878</v>
          </cell>
          <cell r="NE176">
            <v>350.41372207355499</v>
          </cell>
          <cell r="NF176">
            <v>356.02523731994631</v>
          </cell>
          <cell r="NG176">
            <v>361.45550602054595</v>
          </cell>
          <cell r="NH176">
            <v>359.55343552875519</v>
          </cell>
          <cell r="NI176">
            <v>351.30773593425749</v>
          </cell>
          <cell r="NJ176">
            <v>346.02103893566129</v>
          </cell>
          <cell r="NK176">
            <v>346.37945907115937</v>
          </cell>
          <cell r="NL176">
            <v>346.71242323112489</v>
          </cell>
          <cell r="NM176">
            <v>347.02705908870695</v>
          </cell>
          <cell r="NN176">
            <v>346.90487040615079</v>
          </cell>
          <cell r="NO176">
            <v>353.5285152397156</v>
          </cell>
          <cell r="NP176">
            <v>360.94842298793793</v>
          </cell>
          <cell r="NQ176">
            <v>362.90242366981505</v>
          </cell>
          <cell r="NR176">
            <v>360.82928902244566</v>
          </cell>
          <cell r="NS176">
            <v>361.44226891326906</v>
          </cell>
          <cell r="NT176">
            <v>360.33442485809326</v>
          </cell>
          <cell r="NU176">
            <v>360.08801101493833</v>
          </cell>
          <cell r="NV176">
            <v>360.59713052558897</v>
          </cell>
          <cell r="NW176">
            <v>363.5673337507248</v>
          </cell>
          <cell r="NX176">
            <v>365.49486021804807</v>
          </cell>
          <cell r="NY176">
            <v>370.54736224174502</v>
          </cell>
          <cell r="NZ176">
            <v>378.70549328041079</v>
          </cell>
          <cell r="OA176">
            <v>380.46297383117678</v>
          </cell>
          <cell r="OB176">
            <v>376.07843660545348</v>
          </cell>
          <cell r="OC176">
            <v>370.24392701339724</v>
          </cell>
          <cell r="OD176">
            <v>376.62217624282835</v>
          </cell>
          <cell r="OE176">
            <v>392.16050370788577</v>
          </cell>
          <cell r="OF176">
            <v>395.3516648006439</v>
          </cell>
          <cell r="OG176">
            <v>397.46552900886536</v>
          </cell>
          <cell r="OH176">
            <v>406.59709655189516</v>
          </cell>
          <cell r="OI176">
            <v>409.57951864528656</v>
          </cell>
          <cell r="OJ176">
            <v>409.23128090000154</v>
          </cell>
          <cell r="OK176">
            <v>409.30561234855651</v>
          </cell>
          <cell r="OL176">
            <v>411.84102751159668</v>
          </cell>
          <cell r="OM176">
            <v>409.75669223499295</v>
          </cell>
          <cell r="ON176">
            <v>405.43223111152651</v>
          </cell>
          <cell r="OO176">
            <v>401.37149389457704</v>
          </cell>
          <cell r="OP176">
            <v>403.26847319126131</v>
          </cell>
          <cell r="OQ176">
            <v>412.35727469539643</v>
          </cell>
          <cell r="OR176">
            <v>418.92287990474699</v>
          </cell>
          <cell r="OS176">
            <v>431.85044251918794</v>
          </cell>
          <cell r="OT176">
            <v>433.23830230522157</v>
          </cell>
          <cell r="OU176">
            <v>430.94624626827238</v>
          </cell>
          <cell r="OV176">
            <v>434.98050927066805</v>
          </cell>
          <cell r="OW176">
            <v>438.56674710369111</v>
          </cell>
          <cell r="OX176">
            <v>449.41201091957095</v>
          </cell>
          <cell r="OY176">
            <v>455.61919599342349</v>
          </cell>
          <cell r="OZ176">
            <v>459.91921938037871</v>
          </cell>
          <cell r="PA176">
            <v>460.9313489675522</v>
          </cell>
          <cell r="PB176">
            <v>452.9076254796982</v>
          </cell>
          <cell r="PC176">
            <v>447.37145992088318</v>
          </cell>
          <cell r="PD176">
            <v>445.89297686195374</v>
          </cell>
          <cell r="PE176">
            <v>443.70987240028381</v>
          </cell>
          <cell r="PF176">
            <v>441.81798429870605</v>
          </cell>
          <cell r="PG176">
            <v>441.54509624099734</v>
          </cell>
          <cell r="PH176">
            <v>440.60322514629365</v>
          </cell>
          <cell r="PI176">
            <v>439.5524024763107</v>
          </cell>
          <cell r="PJ176">
            <v>439.80288927555085</v>
          </cell>
          <cell r="PK176">
            <v>435.53850425434115</v>
          </cell>
          <cell r="PL176">
            <v>434.00605452728274</v>
          </cell>
          <cell r="PM176">
            <v>433.40936646080019</v>
          </cell>
          <cell r="PN176">
            <v>444.13549631118775</v>
          </cell>
          <cell r="PO176">
            <v>463.52785847187045</v>
          </cell>
          <cell r="PP176">
            <v>468.93470767498019</v>
          </cell>
          <cell r="PQ176">
            <v>467.90526802444458</v>
          </cell>
          <cell r="PR176">
            <v>470.30220268058775</v>
          </cell>
          <cell r="PS176">
            <v>467.23933970451355</v>
          </cell>
          <cell r="PT176">
            <v>458.08638914203641</v>
          </cell>
          <cell r="PU176">
            <v>454.18653369045256</v>
          </cell>
          <cell r="PV176">
            <v>457.64040045070647</v>
          </cell>
          <cell r="PW176">
            <v>428.5340380268097</v>
          </cell>
          <cell r="PX176">
            <v>408.87387900352479</v>
          </cell>
          <cell r="PY176">
            <v>398.9338296775818</v>
          </cell>
          <cell r="PZ176">
            <v>394.04526413631442</v>
          </cell>
          <cell r="QA176">
            <v>397.85347807598112</v>
          </cell>
          <cell r="QB176">
            <v>402.50886688137052</v>
          </cell>
          <cell r="QC176">
            <v>403.50266816616056</v>
          </cell>
          <cell r="QD176">
            <v>413.48853824806213</v>
          </cell>
          <cell r="QE176">
            <v>399.69649070453642</v>
          </cell>
          <cell r="QF176">
            <v>393.63491381072998</v>
          </cell>
          <cell r="QG176">
            <v>385.19574880218505</v>
          </cell>
          <cell r="QH176">
            <v>376.7056718425751</v>
          </cell>
          <cell r="QI176">
            <v>372.68057299137115</v>
          </cell>
          <cell r="QJ176">
            <v>369.45275529384611</v>
          </cell>
          <cell r="QK176">
            <v>366.83282629203796</v>
          </cell>
          <cell r="QL176">
            <v>363.11625386428835</v>
          </cell>
          <cell r="QM176">
            <v>364.98370422935488</v>
          </cell>
          <cell r="QN176">
            <v>370.01380499458315</v>
          </cell>
          <cell r="QO176">
            <v>371.85376290607451</v>
          </cell>
          <cell r="QP176">
            <v>372.83840003967288</v>
          </cell>
          <cell r="QQ176">
            <v>379.17082851314547</v>
          </cell>
          <cell r="QR176">
            <v>382.19703488445282</v>
          </cell>
          <cell r="QS176">
            <v>387.65479603862764</v>
          </cell>
          <cell r="QT176">
            <v>388.60175832843782</v>
          </cell>
          <cell r="QU176">
            <v>391.15652003288267</v>
          </cell>
          <cell r="QV176">
            <v>386.00219410705569</v>
          </cell>
          <cell r="QW176">
            <v>384.9768274126053</v>
          </cell>
          <cell r="QX176">
            <v>383.11446824264527</v>
          </cell>
          <cell r="QY176">
            <v>377.27995865058898</v>
          </cell>
          <cell r="QZ176">
            <v>379.04558511352536</v>
          </cell>
          <cell r="RA176">
            <v>377.00910707092282</v>
          </cell>
          <cell r="RB176">
            <v>371.56661950206757</v>
          </cell>
          <cell r="RC176">
            <v>369.42831755733488</v>
          </cell>
          <cell r="RD176">
            <v>367.25539548587801</v>
          </cell>
          <cell r="RE176">
            <v>363.88196960830686</v>
          </cell>
          <cell r="RF176">
            <v>362.43403372001649</v>
          </cell>
          <cell r="RG176">
            <v>356.05883920764921</v>
          </cell>
          <cell r="RH176">
            <v>356.32867254829409</v>
          </cell>
          <cell r="RI176">
            <v>354.49380583190919</v>
          </cell>
          <cell r="RJ176">
            <v>348.61754843997954</v>
          </cell>
          <cell r="RK176">
            <v>346.99651191806794</v>
          </cell>
          <cell r="RL176">
            <v>349.28856795501707</v>
          </cell>
          <cell r="RM176">
            <v>353.78816619014742</v>
          </cell>
          <cell r="RN176">
            <v>350.22229313755037</v>
          </cell>
          <cell r="RO176">
            <v>352.62024603271482</v>
          </cell>
          <cell r="RP176">
            <v>349.11343084335329</v>
          </cell>
          <cell r="RQ176">
            <v>349.27125789165495</v>
          </cell>
          <cell r="RR176">
            <v>348.32124088478088</v>
          </cell>
          <cell r="RS176">
            <v>349.36697235965727</v>
          </cell>
          <cell r="RT176">
            <v>343.30946842193606</v>
          </cell>
          <cell r="RU176">
            <v>343.28706716346738</v>
          </cell>
          <cell r="RV176">
            <v>347.24801695632937</v>
          </cell>
          <cell r="RW176">
            <v>352.0347585954666</v>
          </cell>
          <cell r="RX176">
            <v>367.94677978134155</v>
          </cell>
          <cell r="RY176">
            <v>370.23679934024813</v>
          </cell>
          <cell r="RZ176">
            <v>382.67560722446444</v>
          </cell>
          <cell r="SA176">
            <v>386.29544694519041</v>
          </cell>
          <cell r="SB176">
            <v>387.02552432346346</v>
          </cell>
          <cell r="SC176">
            <v>392.24603578567508</v>
          </cell>
          <cell r="SD176">
            <v>395.02990126991273</v>
          </cell>
          <cell r="SE176">
            <v>396.28640822219847</v>
          </cell>
          <cell r="SF176">
            <v>393.66647922039033</v>
          </cell>
          <cell r="SG176">
            <v>393.05655404663088</v>
          </cell>
          <cell r="SH176">
            <v>391.3347118616104</v>
          </cell>
          <cell r="SI176">
            <v>389.9560162267685</v>
          </cell>
          <cell r="SJ176">
            <v>385.63868277645111</v>
          </cell>
          <cell r="SK176">
            <v>378.77778825092315</v>
          </cell>
          <cell r="SL176">
            <v>380.56072477722171</v>
          </cell>
          <cell r="SM176">
            <v>378.09658634567262</v>
          </cell>
          <cell r="SN176">
            <v>381.42724618434909</v>
          </cell>
          <cell r="SO176">
            <v>382.19499840641021</v>
          </cell>
          <cell r="SP176">
            <v>381.45575687694549</v>
          </cell>
          <cell r="SQ176">
            <v>384.52778400421141</v>
          </cell>
          <cell r="SR176">
            <v>392.93843832015989</v>
          </cell>
          <cell r="TJ176" t="str">
            <v>REIT</v>
          </cell>
        </row>
        <row r="177">
          <cell r="A177" t="str">
            <v>XS2110077299 Corp</v>
          </cell>
          <cell r="B177" t="str">
            <v>AKFAST 2.249 05/17/81 nc-26</v>
          </cell>
          <cell r="C177" t="str">
            <v>XS2110077299</v>
          </cell>
          <cell r="D177">
            <v>390.33185552918911</v>
          </cell>
          <cell r="E177">
            <v>388.20413432061673</v>
          </cell>
          <cell r="F177">
            <v>388.33811676514148</v>
          </cell>
          <cell r="G177">
            <v>392.14761761319636</v>
          </cell>
          <cell r="H177">
            <v>394.98724554193018</v>
          </cell>
          <cell r="I177">
            <v>403.46613456857204</v>
          </cell>
          <cell r="J177">
            <v>402.4592664966583</v>
          </cell>
          <cell r="K177">
            <v>406.1237863413096</v>
          </cell>
          <cell r="L177">
            <v>407.91355183160306</v>
          </cell>
          <cell r="M177">
            <v>412.79191262888907</v>
          </cell>
          <cell r="N177">
            <v>412.2819794445038</v>
          </cell>
          <cell r="O177">
            <v>410.12026269030571</v>
          </cell>
          <cell r="P177">
            <v>408.75244191336628</v>
          </cell>
          <cell r="Q177">
            <v>401.98432872688767</v>
          </cell>
          <cell r="R177">
            <v>402.62524474883077</v>
          </cell>
          <cell r="S177">
            <v>400.4465302218199</v>
          </cell>
          <cell r="T177">
            <v>398.7717496652603</v>
          </cell>
          <cell r="U177">
            <v>400.92946694350246</v>
          </cell>
          <cell r="V177">
            <v>403.17417282378671</v>
          </cell>
          <cell r="W177">
            <v>402.47626426947119</v>
          </cell>
          <cell r="X177">
            <v>410.84716744530203</v>
          </cell>
          <cell r="Y177">
            <v>414.90963514757158</v>
          </cell>
          <cell r="Z177">
            <v>421.80873117160797</v>
          </cell>
          <cell r="AA177">
            <v>422.54663448548314</v>
          </cell>
          <cell r="AB177">
            <v>425.602234115839</v>
          </cell>
          <cell r="AC177">
            <v>422.32766317689419</v>
          </cell>
          <cell r="AD177">
            <v>425.70922009766099</v>
          </cell>
          <cell r="AE177">
            <v>424.79234023475647</v>
          </cell>
          <cell r="AF177">
            <v>420.75486925721168</v>
          </cell>
          <cell r="AG177">
            <v>420.92584685432911</v>
          </cell>
          <cell r="AH177">
            <v>419.81499240756034</v>
          </cell>
          <cell r="AI177">
            <v>425.53524289357665</v>
          </cell>
          <cell r="AJ177">
            <v>428.00191968941687</v>
          </cell>
          <cell r="AK177">
            <v>426.61810100865364</v>
          </cell>
          <cell r="AL177">
            <v>429.84867771208286</v>
          </cell>
          <cell r="AM177">
            <v>430.78355521678924</v>
          </cell>
          <cell r="AN177">
            <v>429.10477518427371</v>
          </cell>
          <cell r="AO177">
            <v>427.23901965081694</v>
          </cell>
          <cell r="AP177">
            <v>423.42151985085007</v>
          </cell>
          <cell r="AQ177">
            <v>420.32592546093463</v>
          </cell>
          <cell r="AR177">
            <v>423.1835510314703</v>
          </cell>
          <cell r="AS177">
            <v>416.88737600779535</v>
          </cell>
          <cell r="AT177">
            <v>418.36518237352374</v>
          </cell>
          <cell r="AU177">
            <v>407.79656715989114</v>
          </cell>
          <cell r="AV177">
            <v>400.38553821349143</v>
          </cell>
          <cell r="AW177">
            <v>414.27071886360642</v>
          </cell>
          <cell r="AX177">
            <v>411.91402765655522</v>
          </cell>
          <cell r="AY177">
            <v>410.63519521963599</v>
          </cell>
          <cell r="AZ177">
            <v>392.3635893148184</v>
          </cell>
          <cell r="BA177">
            <v>382.47888448965551</v>
          </cell>
          <cell r="BB177">
            <v>377.57052762269973</v>
          </cell>
          <cell r="BC177">
            <v>385.86944023132327</v>
          </cell>
          <cell r="BD177">
            <v>421.46677597737312</v>
          </cell>
          <cell r="BE177">
            <v>430.67956884193421</v>
          </cell>
          <cell r="BF177">
            <v>444.52775433945658</v>
          </cell>
          <cell r="BG177">
            <v>447.36038318526744</v>
          </cell>
          <cell r="BH177">
            <v>447.65534453701974</v>
          </cell>
          <cell r="BI177">
            <v>439.42842249560357</v>
          </cell>
          <cell r="BJ177">
            <v>436.92775015413764</v>
          </cell>
          <cell r="BK177">
            <v>451.88079088449479</v>
          </cell>
          <cell r="BL177">
            <v>470.70332460224625</v>
          </cell>
          <cell r="BM177">
            <v>465.81696485304832</v>
          </cell>
          <cell r="BN177">
            <v>468.29364033877852</v>
          </cell>
          <cell r="BO177">
            <v>470.62433495211599</v>
          </cell>
          <cell r="BP177">
            <v>474.57481732761858</v>
          </cell>
          <cell r="BQ177">
            <v>479.04223197042944</v>
          </cell>
          <cell r="BR177">
            <v>480.49004226648805</v>
          </cell>
          <cell r="BS177">
            <v>481.2449433531761</v>
          </cell>
          <cell r="BT177">
            <v>470.66232997369764</v>
          </cell>
          <cell r="BU177">
            <v>468.49661374354361</v>
          </cell>
          <cell r="BV177">
            <v>466.40988716351984</v>
          </cell>
          <cell r="BW177">
            <v>469.56547369277479</v>
          </cell>
          <cell r="BX177">
            <v>465.54300075006483</v>
          </cell>
          <cell r="BY177">
            <v>462.13544723558431</v>
          </cell>
          <cell r="BZ177">
            <v>464.13218560659885</v>
          </cell>
          <cell r="CA177">
            <v>464.64011905300617</v>
          </cell>
          <cell r="CB177">
            <v>453.12862738275527</v>
          </cell>
          <cell r="CC177">
            <v>444.46276285517217</v>
          </cell>
          <cell r="CD177">
            <v>441.18219270229338</v>
          </cell>
          <cell r="CE177">
            <v>443.87483988964556</v>
          </cell>
          <cell r="CF177">
            <v>459.98772864723207</v>
          </cell>
          <cell r="CG177">
            <v>462.52239653432372</v>
          </cell>
          <cell r="CH177">
            <v>474.46783134579658</v>
          </cell>
          <cell r="CI177">
            <v>481.38292527365689</v>
          </cell>
          <cell r="CJ177">
            <v>478.03236429154873</v>
          </cell>
          <cell r="CK177">
            <v>483.96858647918697</v>
          </cell>
          <cell r="CL177">
            <v>487.32714641320706</v>
          </cell>
          <cell r="CM177">
            <v>487.26915401184561</v>
          </cell>
          <cell r="CN177">
            <v>492.6024551991224</v>
          </cell>
          <cell r="CO177">
            <v>524.70224922168245</v>
          </cell>
          <cell r="CP177">
            <v>562.79825757122035</v>
          </cell>
          <cell r="CQ177">
            <v>586.30517750239369</v>
          </cell>
          <cell r="CR177">
            <v>611.37289292538162</v>
          </cell>
          <cell r="CS177">
            <v>609.25317066872117</v>
          </cell>
          <cell r="CT177">
            <v>605.4976627460718</v>
          </cell>
          <cell r="CU177">
            <v>602.64103704452521</v>
          </cell>
          <cell r="CV177">
            <v>598.94552126121516</v>
          </cell>
          <cell r="CW177">
            <v>602.69303023195266</v>
          </cell>
          <cell r="CX177">
            <v>597.85566406321527</v>
          </cell>
          <cell r="CY177">
            <v>597.7456784744262</v>
          </cell>
          <cell r="CZ177">
            <v>600.64829814946654</v>
          </cell>
          <cell r="DA177">
            <v>640.83103307902809</v>
          </cell>
          <cell r="DB177">
            <v>651.94857636761662</v>
          </cell>
          <cell r="DC177">
            <v>625.01110593521594</v>
          </cell>
          <cell r="DD177">
            <v>628.63363128232959</v>
          </cell>
          <cell r="DE177">
            <v>624.44917956340305</v>
          </cell>
          <cell r="DF177">
            <v>579.59105724132064</v>
          </cell>
          <cell r="DG177">
            <v>539.01437393009667</v>
          </cell>
          <cell r="DH177">
            <v>465.2130439836979</v>
          </cell>
          <cell r="DI177">
            <v>447.47536811900136</v>
          </cell>
          <cell r="DJ177">
            <v>384.96855827224255</v>
          </cell>
          <cell r="DK177">
            <v>374.52192707526689</v>
          </cell>
          <cell r="DL177">
            <v>386.70033136117456</v>
          </cell>
          <cell r="DM177">
            <v>324.31050618612767</v>
          </cell>
          <cell r="DN177">
            <v>300.45163237082954</v>
          </cell>
          <cell r="DO177">
            <v>286.43046953821187</v>
          </cell>
          <cell r="DP177">
            <v>291.21384278154375</v>
          </cell>
          <cell r="DQ177">
            <v>307.4247187000513</v>
          </cell>
          <cell r="DR177">
            <v>303.92417736959459</v>
          </cell>
          <cell r="DS177">
            <v>282.02504677271844</v>
          </cell>
          <cell r="DT177">
            <v>267.13199818170068</v>
          </cell>
          <cell r="DU177">
            <v>260.08392167830465</v>
          </cell>
          <cell r="DV177">
            <v>255.91546786320211</v>
          </cell>
          <cell r="DW177">
            <v>241.40336935698986</v>
          </cell>
          <cell r="DX177">
            <v>242.37224240732192</v>
          </cell>
          <cell r="DY177">
            <v>242.76219131302835</v>
          </cell>
          <cell r="DZ177">
            <v>244.02802545309066</v>
          </cell>
          <cell r="EA177">
            <v>242.50722472083567</v>
          </cell>
          <cell r="EB177">
            <v>243.32911702978609</v>
          </cell>
          <cell r="EC177">
            <v>243.7100671145916</v>
          </cell>
          <cell r="ED177">
            <v>240.41249918889997</v>
          </cell>
          <cell r="TJ177" t="str">
            <v>REIT</v>
          </cell>
        </row>
        <row r="178">
          <cell r="A178" t="str">
            <v>XS1677911825 Corp</v>
          </cell>
          <cell r="B178" t="str">
            <v>BALDER 3 03/07/78 nc-23</v>
          </cell>
          <cell r="C178" t="str">
            <v>XS1677911825</v>
          </cell>
          <cell r="D178">
            <v>380.07624581980707</v>
          </cell>
          <cell r="E178">
            <v>379.54933697640899</v>
          </cell>
          <cell r="F178">
            <v>378.70148365724089</v>
          </cell>
          <cell r="G178">
            <v>380.27121209013461</v>
          </cell>
          <cell r="H178">
            <v>384.83342281579968</v>
          </cell>
          <cell r="I178">
            <v>391.93619401788715</v>
          </cell>
          <cell r="J178">
            <v>393.56791172647479</v>
          </cell>
          <cell r="K178">
            <v>401.04361840975287</v>
          </cell>
          <cell r="L178">
            <v>403.94511644303799</v>
          </cell>
          <cell r="M178">
            <v>408.05040621721741</v>
          </cell>
          <cell r="N178">
            <v>406.98659026014809</v>
          </cell>
          <cell r="O178">
            <v>406.75163090872763</v>
          </cell>
          <cell r="P178">
            <v>405.62182636785508</v>
          </cell>
          <cell r="Q178">
            <v>400.94863484215733</v>
          </cell>
          <cell r="R178">
            <v>400.18576682031153</v>
          </cell>
          <cell r="S178">
            <v>398.18411311161515</v>
          </cell>
          <cell r="T178">
            <v>402.9352911454439</v>
          </cell>
          <cell r="U178">
            <v>407.4335129413605</v>
          </cell>
          <cell r="V178">
            <v>403.35321884286407</v>
          </cell>
          <cell r="W178">
            <v>404.88595367574692</v>
          </cell>
          <cell r="X178">
            <v>425.91031640624999</v>
          </cell>
          <cell r="Y178">
            <v>434.06990477621554</v>
          </cell>
          <cell r="Z178">
            <v>439.70492990219594</v>
          </cell>
          <cell r="AA178">
            <v>445.12499221730229</v>
          </cell>
          <cell r="AB178">
            <v>454.64634499847892</v>
          </cell>
          <cell r="AC178">
            <v>464.6126208068132</v>
          </cell>
          <cell r="AD178">
            <v>467.76607525098319</v>
          </cell>
          <cell r="AE178">
            <v>468.9768657810688</v>
          </cell>
          <cell r="AF178">
            <v>471.6464039440155</v>
          </cell>
          <cell r="AG178">
            <v>470.87653713297846</v>
          </cell>
          <cell r="AH178">
            <v>469.68874262452124</v>
          </cell>
          <cell r="AI178">
            <v>482.81547166621687</v>
          </cell>
          <cell r="AJ178">
            <v>491.57295659852031</v>
          </cell>
          <cell r="AK178">
            <v>502.35609108817573</v>
          </cell>
          <cell r="AL178">
            <v>509.49585589027407</v>
          </cell>
          <cell r="AM178">
            <v>517.44248110342028</v>
          </cell>
          <cell r="AN178">
            <v>515.27285645413394</v>
          </cell>
          <cell r="AO178">
            <v>516.60462605452528</v>
          </cell>
          <cell r="AP178">
            <v>509.52185139298439</v>
          </cell>
          <cell r="AQ178">
            <v>508.32105913317201</v>
          </cell>
          <cell r="AR178">
            <v>516.73460356807709</v>
          </cell>
          <cell r="AS178">
            <v>507.91712901413439</v>
          </cell>
          <cell r="AT178">
            <v>510.70164728522303</v>
          </cell>
          <cell r="AU178">
            <v>501.24228377974032</v>
          </cell>
          <cell r="AV178">
            <v>496.8140498757362</v>
          </cell>
          <cell r="AW178">
            <v>534.71349317336092</v>
          </cell>
          <cell r="AX178">
            <v>526.4069302303792</v>
          </cell>
          <cell r="AY178">
            <v>527.74669844698906</v>
          </cell>
          <cell r="AZ178">
            <v>504.69868581318855</v>
          </cell>
          <cell r="BA178">
            <v>490.74310016584394</v>
          </cell>
          <cell r="BB178">
            <v>481.88863201189037</v>
          </cell>
          <cell r="BC178">
            <v>521.99569338583944</v>
          </cell>
          <cell r="BD178">
            <v>559.21525430488589</v>
          </cell>
          <cell r="BE178">
            <v>578.74087632143494</v>
          </cell>
          <cell r="BF178">
            <v>598.94738054358959</v>
          </cell>
          <cell r="BG178">
            <v>605.62722491312024</v>
          </cell>
          <cell r="BH178">
            <v>606.5470657782555</v>
          </cell>
          <cell r="BI178">
            <v>533.00178930258755</v>
          </cell>
          <cell r="BJ178">
            <v>537.70197615802283</v>
          </cell>
          <cell r="BK178">
            <v>571.94005288159849</v>
          </cell>
          <cell r="BL178">
            <v>587.66933167541026</v>
          </cell>
          <cell r="BM178">
            <v>588.90611770820624</v>
          </cell>
          <cell r="BN178">
            <v>593.20637375271315</v>
          </cell>
          <cell r="BO178">
            <v>593.86725941777229</v>
          </cell>
          <cell r="BP178">
            <v>595.69994235885144</v>
          </cell>
          <cell r="BQ178">
            <v>600.44812091159827</v>
          </cell>
          <cell r="BR178">
            <v>607.06697583246239</v>
          </cell>
          <cell r="BS178">
            <v>607.44591027581691</v>
          </cell>
          <cell r="BT178">
            <v>596.62078305101397</v>
          </cell>
          <cell r="BU178">
            <v>592.51449344980711</v>
          </cell>
          <cell r="BV178">
            <v>589.89294698417189</v>
          </cell>
          <cell r="BW178">
            <v>593.36234676897527</v>
          </cell>
          <cell r="BX178">
            <v>589.08208726501459</v>
          </cell>
          <cell r="BY178">
            <v>585.74366482079029</v>
          </cell>
          <cell r="BZ178">
            <v>591.5436614062786</v>
          </cell>
          <cell r="CA178">
            <v>593.83426512587073</v>
          </cell>
          <cell r="CB178">
            <v>578.45092648351192</v>
          </cell>
          <cell r="CC178">
            <v>573.88271679568288</v>
          </cell>
          <cell r="CD178">
            <v>569.06255069696897</v>
          </cell>
          <cell r="CE178">
            <v>571.77208194100854</v>
          </cell>
          <cell r="CF178">
            <v>589.62499334084987</v>
          </cell>
          <cell r="CG178">
            <v>598.79340718138224</v>
          </cell>
          <cell r="CH178">
            <v>612.20408709883679</v>
          </cell>
          <cell r="CI178">
            <v>618.0320788410902</v>
          </cell>
          <cell r="CJ178">
            <v>616.16740143513675</v>
          </cell>
          <cell r="CK178">
            <v>625.16284519994258</v>
          </cell>
          <cell r="CL178">
            <v>629.8970261743068</v>
          </cell>
          <cell r="CM178">
            <v>620.21770072281367</v>
          </cell>
          <cell r="CN178">
            <v>622.70327071273334</v>
          </cell>
          <cell r="CO178">
            <v>665.0549437630176</v>
          </cell>
          <cell r="CP178">
            <v>706.01785707235331</v>
          </cell>
          <cell r="CQ178">
            <v>728.22001604104048</v>
          </cell>
          <cell r="CR178">
            <v>749.35535957157617</v>
          </cell>
          <cell r="CS178">
            <v>734.39194828069208</v>
          </cell>
          <cell r="CT178">
            <v>702.78841577410697</v>
          </cell>
          <cell r="CU178">
            <v>701.83658044409754</v>
          </cell>
          <cell r="CV178">
            <v>701.84357923328878</v>
          </cell>
          <cell r="CW178">
            <v>696.54549581551555</v>
          </cell>
          <cell r="CX178">
            <v>688.18394238603116</v>
          </cell>
          <cell r="CY178">
            <v>689.43772547829155</v>
          </cell>
          <cell r="CZ178">
            <v>683.12781710886952</v>
          </cell>
          <cell r="DA178">
            <v>724.61264012646677</v>
          </cell>
          <cell r="DB178">
            <v>721.78212981212141</v>
          </cell>
          <cell r="DC178">
            <v>692.63517231166361</v>
          </cell>
          <cell r="DD178">
            <v>695.83161931800839</v>
          </cell>
          <cell r="DE178">
            <v>675.24518082547183</v>
          </cell>
          <cell r="DF178">
            <v>609.88048908734322</v>
          </cell>
          <cell r="DG178">
            <v>521.72574008846289</v>
          </cell>
          <cell r="DH178">
            <v>422.83784795129299</v>
          </cell>
          <cell r="DI178">
            <v>397.09630130589011</v>
          </cell>
          <cell r="DJ178">
            <v>348.52770379972458</v>
          </cell>
          <cell r="DK178">
            <v>344.53739413368697</v>
          </cell>
          <cell r="DL178">
            <v>350.84330319499969</v>
          </cell>
          <cell r="DM178">
            <v>272.26289780974389</v>
          </cell>
          <cell r="DN178">
            <v>257.11251886475083</v>
          </cell>
          <cell r="DO178">
            <v>251.74844686317445</v>
          </cell>
          <cell r="DP178">
            <v>255.18885166418553</v>
          </cell>
          <cell r="DQ178">
            <v>266.96381456494328</v>
          </cell>
          <cell r="DR178">
            <v>272.48785889089112</v>
          </cell>
          <cell r="DS178">
            <v>254.44797983694076</v>
          </cell>
          <cell r="DT178">
            <v>239.03764586484434</v>
          </cell>
          <cell r="DU178">
            <v>229.51529325664043</v>
          </cell>
          <cell r="DV178">
            <v>221.52267600023748</v>
          </cell>
          <cell r="DW178">
            <v>206.542267649889</v>
          </cell>
          <cell r="DX178">
            <v>211.35143565130235</v>
          </cell>
          <cell r="DY178">
            <v>213.05914021396637</v>
          </cell>
          <cell r="DZ178">
            <v>222.16656460583212</v>
          </cell>
          <cell r="EA178">
            <v>222.99242173039914</v>
          </cell>
          <cell r="EB178">
            <v>226.36183881247044</v>
          </cell>
          <cell r="EC178">
            <v>228.30250307250023</v>
          </cell>
          <cell r="ED178">
            <v>228.06054493188859</v>
          </cell>
          <cell r="EE178">
            <v>229.70126108372213</v>
          </cell>
          <cell r="EF178">
            <v>231.75890510594846</v>
          </cell>
          <cell r="EG178">
            <v>231.08502168953419</v>
          </cell>
          <cell r="EH178">
            <v>229.02437818622587</v>
          </cell>
          <cell r="EI178">
            <v>234.30546454453469</v>
          </cell>
          <cell r="EJ178">
            <v>241.56720824396612</v>
          </cell>
          <cell r="EK178">
            <v>246.70631916439532</v>
          </cell>
          <cell r="EL178">
            <v>245.95244958579542</v>
          </cell>
          <cell r="EM178">
            <v>244.48470350968836</v>
          </cell>
          <cell r="EN178">
            <v>242.45705429828166</v>
          </cell>
          <cell r="EO178">
            <v>241.8591577359438</v>
          </cell>
          <cell r="EP178">
            <v>244.4707059313059</v>
          </cell>
          <cell r="EQ178">
            <v>230.64509779751302</v>
          </cell>
          <cell r="ER178">
            <v>228.94039271593093</v>
          </cell>
          <cell r="ES178">
            <v>224.68612871468068</v>
          </cell>
          <cell r="ET178">
            <v>224.5441532768011</v>
          </cell>
          <cell r="EU178">
            <v>224.21121087670326</v>
          </cell>
          <cell r="EV178">
            <v>225.61396819603442</v>
          </cell>
          <cell r="EW178">
            <v>232.27681550610066</v>
          </cell>
          <cell r="EX178">
            <v>240.69735873019695</v>
          </cell>
          <cell r="EY178">
            <v>242.12511172521116</v>
          </cell>
          <cell r="EZ178">
            <v>242.06012296843528</v>
          </cell>
          <cell r="FA178">
            <v>244.88963345575331</v>
          </cell>
          <cell r="FB178">
            <v>243.82281801760197</v>
          </cell>
          <cell r="FC178">
            <v>247.7391404836178</v>
          </cell>
          <cell r="FD178">
            <v>247.7411401376724</v>
          </cell>
          <cell r="FE178">
            <v>243.9927886122465</v>
          </cell>
          <cell r="FF178">
            <v>242.13710964953898</v>
          </cell>
          <cell r="FG178">
            <v>239.24760954058169</v>
          </cell>
          <cell r="FH178">
            <v>239.82750921642781</v>
          </cell>
          <cell r="FI178">
            <v>238.48574134576319</v>
          </cell>
          <cell r="FJ178">
            <v>240.09346320569514</v>
          </cell>
          <cell r="FK178">
            <v>242.26108820092676</v>
          </cell>
          <cell r="FL178">
            <v>240.28443016791343</v>
          </cell>
          <cell r="FM178">
            <v>243.08594549846649</v>
          </cell>
          <cell r="FN178">
            <v>244.274739833951</v>
          </cell>
          <cell r="FO178">
            <v>246.45336292648315</v>
          </cell>
          <cell r="FP178">
            <v>247.36120586729049</v>
          </cell>
          <cell r="FQ178">
            <v>248.51800573790075</v>
          </cell>
          <cell r="FR178">
            <v>250.43967328441144</v>
          </cell>
          <cell r="FS178">
            <v>258.30131320023537</v>
          </cell>
          <cell r="FT178">
            <v>259.28314334106443</v>
          </cell>
          <cell r="FU178">
            <v>259.89203800070288</v>
          </cell>
          <cell r="FV178">
            <v>257.41846593511104</v>
          </cell>
          <cell r="FW178">
            <v>259.45511358976364</v>
          </cell>
          <cell r="FX178">
            <v>262.47359138524536</v>
          </cell>
          <cell r="FY178">
            <v>266.11296176469324</v>
          </cell>
          <cell r="FZ178">
            <v>265.39808544015887</v>
          </cell>
          <cell r="GA178">
            <v>262.82353084480764</v>
          </cell>
          <cell r="GB178">
            <v>264.20829127764705</v>
          </cell>
          <cell r="GC178">
            <v>264.62921845614909</v>
          </cell>
          <cell r="GD178">
            <v>264.25228366684917</v>
          </cell>
          <cell r="GE178">
            <v>264.29827571010588</v>
          </cell>
          <cell r="GF178">
            <v>270.90813218772411</v>
          </cell>
          <cell r="GG178">
            <v>274.0615866318941</v>
          </cell>
          <cell r="GH178">
            <v>273.66765478312965</v>
          </cell>
          <cell r="GI178">
            <v>273.02076669645305</v>
          </cell>
          <cell r="GJ178">
            <v>267.40173880290985</v>
          </cell>
          <cell r="GK178">
            <v>265.83500985109805</v>
          </cell>
          <cell r="GL178">
            <v>262.22863376355173</v>
          </cell>
          <cell r="GM178">
            <v>261.85069914722442</v>
          </cell>
          <cell r="GN178">
            <v>258.91320734095575</v>
          </cell>
          <cell r="GO178">
            <v>255.336826064229</v>
          </cell>
          <cell r="GP178">
            <v>251.78244098210334</v>
          </cell>
          <cell r="GQ178">
            <v>247.44119202947618</v>
          </cell>
          <cell r="GR178">
            <v>245.43653883969785</v>
          </cell>
          <cell r="GS178">
            <v>248.19906091618537</v>
          </cell>
          <cell r="GT178">
            <v>248.96992755424978</v>
          </cell>
          <cell r="GU178">
            <v>254.22301875579356</v>
          </cell>
          <cell r="GV178">
            <v>256.9215519025326</v>
          </cell>
          <cell r="GW178">
            <v>258.32830852997301</v>
          </cell>
          <cell r="GX178">
            <v>256.18667903745171</v>
          </cell>
          <cell r="GY178">
            <v>255.3948160318136</v>
          </cell>
          <cell r="GZ178">
            <v>254.74392863702775</v>
          </cell>
          <cell r="HA178">
            <v>259.83704751420021</v>
          </cell>
          <cell r="HB178">
            <v>263.47341841256622</v>
          </cell>
          <cell r="HC178">
            <v>263.95333538568025</v>
          </cell>
          <cell r="HD178">
            <v>263.87734853160384</v>
          </cell>
          <cell r="HE178">
            <v>265.76902126729487</v>
          </cell>
          <cell r="HF178">
            <v>267.07979450011248</v>
          </cell>
          <cell r="HG178">
            <v>268.20859921395777</v>
          </cell>
          <cell r="HH178">
            <v>269.75833110630515</v>
          </cell>
          <cell r="HI178">
            <v>276.41317980015282</v>
          </cell>
          <cell r="HJ178">
            <v>279.64662040650842</v>
          </cell>
          <cell r="HK178">
            <v>280.61345314192772</v>
          </cell>
          <cell r="HL178">
            <v>282.37914767217637</v>
          </cell>
          <cell r="HM178">
            <v>285.98452393269537</v>
          </cell>
          <cell r="HN178">
            <v>287.86719822514056</v>
          </cell>
          <cell r="HO178">
            <v>284.86671731615064</v>
          </cell>
          <cell r="HP178">
            <v>285.1016766675711</v>
          </cell>
          <cell r="HQ178">
            <v>285.94653050565717</v>
          </cell>
          <cell r="HR178">
            <v>276.26820488119125</v>
          </cell>
          <cell r="HS178">
            <v>270.78915277147297</v>
          </cell>
          <cell r="HT178">
            <v>271.85296872854229</v>
          </cell>
          <cell r="HU178">
            <v>271.53402390682697</v>
          </cell>
          <cell r="HV178">
            <v>270.76515692281725</v>
          </cell>
          <cell r="HW178">
            <v>271.49403082573411</v>
          </cell>
          <cell r="HX178">
            <v>268.5695367708206</v>
          </cell>
          <cell r="HY178">
            <v>268.62352743029595</v>
          </cell>
          <cell r="HZ178">
            <v>264.44625011014938</v>
          </cell>
          <cell r="IA178">
            <v>266.85983255410196</v>
          </cell>
          <cell r="IB178">
            <v>267.02380418658254</v>
          </cell>
          <cell r="IC178">
            <v>263.72237534236905</v>
          </cell>
          <cell r="ID178">
            <v>257.84839155685899</v>
          </cell>
          <cell r="IE178">
            <v>256.67759410786624</v>
          </cell>
          <cell r="IF178">
            <v>261.69272647690775</v>
          </cell>
          <cell r="IG178">
            <v>285.41062321901319</v>
          </cell>
          <cell r="IH178">
            <v>285.33963550007343</v>
          </cell>
          <cell r="II178">
            <v>286.42144834363461</v>
          </cell>
          <cell r="IJ178">
            <v>290.25878447449207</v>
          </cell>
          <cell r="IK178">
            <v>289.79686438786979</v>
          </cell>
          <cell r="IL178">
            <v>295.44288761115075</v>
          </cell>
          <cell r="IM178">
            <v>298.09242923355106</v>
          </cell>
          <cell r="IN178">
            <v>297.65350516855716</v>
          </cell>
          <cell r="IO178">
            <v>297.55952142798901</v>
          </cell>
          <cell r="IP178">
            <v>299.16724328792094</v>
          </cell>
          <cell r="IQ178">
            <v>301.20988990473745</v>
          </cell>
          <cell r="IR178">
            <v>299.7061500556469</v>
          </cell>
          <cell r="IS178">
            <v>300.14407429361347</v>
          </cell>
          <cell r="IT178">
            <v>297.29056795763967</v>
          </cell>
          <cell r="IU178">
            <v>297.96545120108129</v>
          </cell>
          <cell r="IV178">
            <v>305.80509492230414</v>
          </cell>
          <cell r="IW178">
            <v>313.50376303267478</v>
          </cell>
          <cell r="IX178">
            <v>317.88300541234014</v>
          </cell>
          <cell r="IY178">
            <v>326.33354344725609</v>
          </cell>
          <cell r="IZ178">
            <v>326.15357458233831</v>
          </cell>
          <cell r="JA178">
            <v>308.31166127979759</v>
          </cell>
          <cell r="JB178">
            <v>306.15003524672983</v>
          </cell>
          <cell r="JC178">
            <v>303.93941768932342</v>
          </cell>
          <cell r="JD178">
            <v>305.62412623035908</v>
          </cell>
          <cell r="JE178">
            <v>304.91524886798862</v>
          </cell>
          <cell r="JF178">
            <v>313.2438080055714</v>
          </cell>
          <cell r="JG178">
            <v>317.2381169797182</v>
          </cell>
          <cell r="JH178">
            <v>319.73268541288377</v>
          </cell>
          <cell r="JI178">
            <v>312.33896454584595</v>
          </cell>
          <cell r="JJ178">
            <v>299.32621578526494</v>
          </cell>
          <cell r="JK178">
            <v>296.33173383843899</v>
          </cell>
          <cell r="JL178">
            <v>294.23809604322906</v>
          </cell>
          <cell r="JM178">
            <v>287.87619666838646</v>
          </cell>
          <cell r="JN178">
            <v>284.03686088347439</v>
          </cell>
          <cell r="JO178">
            <v>290.87467792332171</v>
          </cell>
          <cell r="JP178">
            <v>295.11894365429879</v>
          </cell>
          <cell r="JQ178">
            <v>295.33590611922739</v>
          </cell>
          <cell r="JR178">
            <v>299.93910975301264</v>
          </cell>
          <cell r="JS178">
            <v>299.71714815294746</v>
          </cell>
          <cell r="JT178">
            <v>297.16259009814263</v>
          </cell>
          <cell r="JU178">
            <v>290.51973932862279</v>
          </cell>
          <cell r="JV178">
            <v>287.08433366274835</v>
          </cell>
          <cell r="JW178">
            <v>288.69305534970761</v>
          </cell>
          <cell r="JX178">
            <v>284.69974620258813</v>
          </cell>
          <cell r="JY178">
            <v>285.31264017033578</v>
          </cell>
          <cell r="JZ178">
            <v>296.64767917907238</v>
          </cell>
          <cell r="KA178">
            <v>298.37638010931016</v>
          </cell>
          <cell r="KB178">
            <v>291.19562239909169</v>
          </cell>
          <cell r="KC178">
            <v>284.34880691599847</v>
          </cell>
          <cell r="KD178">
            <v>286.16749227869508</v>
          </cell>
          <cell r="KE178">
            <v>289.83085850679873</v>
          </cell>
          <cell r="KF178">
            <v>297.41754599010943</v>
          </cell>
          <cell r="KG178">
            <v>298.00944359028335</v>
          </cell>
          <cell r="KH178">
            <v>305.09721738696095</v>
          </cell>
          <cell r="KI178">
            <v>312.20898703229426</v>
          </cell>
          <cell r="KJ178">
            <v>311.81805466461185</v>
          </cell>
          <cell r="KK178">
            <v>310.89721397244932</v>
          </cell>
          <cell r="KL178">
            <v>308.59261267447471</v>
          </cell>
          <cell r="KM178">
            <v>307.25084480381008</v>
          </cell>
          <cell r="KN178">
            <v>305.16120631670952</v>
          </cell>
          <cell r="KO178">
            <v>305.27818607890606</v>
          </cell>
          <cell r="KP178">
            <v>321.2504228403568</v>
          </cell>
          <cell r="KQ178">
            <v>328.45617622625826</v>
          </cell>
          <cell r="KR178">
            <v>330.05489964294435</v>
          </cell>
          <cell r="KS178">
            <v>332.7824277734756</v>
          </cell>
          <cell r="KT178">
            <v>333.83124632513523</v>
          </cell>
          <cell r="KU178">
            <v>326.35453981482982</v>
          </cell>
          <cell r="KV178">
            <v>354.78662099075319</v>
          </cell>
          <cell r="KW178">
            <v>368.11131578385829</v>
          </cell>
          <cell r="KX178">
            <v>369.84501584923265</v>
          </cell>
          <cell r="KY178">
            <v>375.13710030484197</v>
          </cell>
          <cell r="KZ178">
            <v>386.9990481569767</v>
          </cell>
          <cell r="LA178">
            <v>395.65355090546603</v>
          </cell>
          <cell r="LB178">
            <v>392.23514229905606</v>
          </cell>
          <cell r="LC178">
            <v>388.26482917356492</v>
          </cell>
          <cell r="LD178">
            <v>390.30047700119019</v>
          </cell>
          <cell r="LE178">
            <v>388.0238708599806</v>
          </cell>
          <cell r="LF178">
            <v>388.47279319524768</v>
          </cell>
          <cell r="LG178">
            <v>386.64210990822318</v>
          </cell>
          <cell r="LH178">
            <v>389.0466939089298</v>
          </cell>
          <cell r="LI178">
            <v>371.51372715783117</v>
          </cell>
          <cell r="LJ178">
            <v>369.232121881485</v>
          </cell>
          <cell r="LK178">
            <v>367.1484823565483</v>
          </cell>
          <cell r="LL178">
            <v>363.3731355013847</v>
          </cell>
          <cell r="LM178">
            <v>362.07635984694957</v>
          </cell>
          <cell r="LN178">
            <v>363.08618514454366</v>
          </cell>
          <cell r="LO178">
            <v>362.38730605244638</v>
          </cell>
          <cell r="LP178">
            <v>364.02102341508868</v>
          </cell>
          <cell r="LQ178">
            <v>350.42137618947032</v>
          </cell>
          <cell r="LR178">
            <v>352.06109251427654</v>
          </cell>
          <cell r="LS178">
            <v>341.79386877071857</v>
          </cell>
          <cell r="LT178">
            <v>330.27086228084562</v>
          </cell>
          <cell r="LU178">
            <v>326.20056645262241</v>
          </cell>
          <cell r="LV178">
            <v>320.58253838610648</v>
          </cell>
          <cell r="LW178">
            <v>318.36892134761808</v>
          </cell>
          <cell r="LX178">
            <v>320.78950258076196</v>
          </cell>
          <cell r="LY178">
            <v>325.29272351181504</v>
          </cell>
          <cell r="LZ178">
            <v>325.78163892817497</v>
          </cell>
          <cell r="MA178">
            <v>317.68703931498527</v>
          </cell>
          <cell r="MB178">
            <v>317.9629915745258</v>
          </cell>
          <cell r="MC178">
            <v>317.32210245001318</v>
          </cell>
          <cell r="MD178">
            <v>318.57988485038277</v>
          </cell>
          <cell r="ME178">
            <v>316.63722093629838</v>
          </cell>
          <cell r="MF178">
            <v>317.04515036344532</v>
          </cell>
          <cell r="MG178">
            <v>317.45207996356487</v>
          </cell>
          <cell r="MH178">
            <v>318.46990387737748</v>
          </cell>
          <cell r="MI178">
            <v>325.69265432274346</v>
          </cell>
          <cell r="MJ178">
            <v>330.69878824853896</v>
          </cell>
          <cell r="MK178">
            <v>327.73530093955992</v>
          </cell>
          <cell r="ML178">
            <v>326.1855690472126</v>
          </cell>
          <cell r="MM178">
            <v>325.7246487876177</v>
          </cell>
          <cell r="MN178">
            <v>326.6444896527529</v>
          </cell>
          <cell r="MO178">
            <v>325.10275637662409</v>
          </cell>
          <cell r="MP178">
            <v>329.96991434562204</v>
          </cell>
          <cell r="MQ178">
            <v>330.74578011882306</v>
          </cell>
          <cell r="MR178">
            <v>343.1286378521919</v>
          </cell>
          <cell r="MS178">
            <v>349.53452961623674</v>
          </cell>
          <cell r="MT178">
            <v>354.7546265258789</v>
          </cell>
          <cell r="MU178">
            <v>352.59400031983847</v>
          </cell>
          <cell r="MV178">
            <v>356.97624218058587</v>
          </cell>
          <cell r="MW178">
            <v>353.57783011472225</v>
          </cell>
          <cell r="MX178">
            <v>348.4237217888832</v>
          </cell>
          <cell r="MY178">
            <v>345.29626284742352</v>
          </cell>
          <cell r="MZ178">
            <v>339.90119620800016</v>
          </cell>
          <cell r="NA178">
            <v>344.39441886878012</v>
          </cell>
          <cell r="NB178">
            <v>352.03109770345685</v>
          </cell>
          <cell r="NC178">
            <v>353.52283962821963</v>
          </cell>
          <cell r="ND178">
            <v>360.7635869600773</v>
          </cell>
          <cell r="NE178">
            <v>368.38726804339888</v>
          </cell>
          <cell r="NF178">
            <v>378.56750683557988</v>
          </cell>
          <cell r="NG178">
            <v>385.3543326970339</v>
          </cell>
          <cell r="NH178">
            <v>381.67296958243844</v>
          </cell>
          <cell r="NI178">
            <v>371.82667301738263</v>
          </cell>
          <cell r="NJ178">
            <v>369.83101827085017</v>
          </cell>
          <cell r="NK178">
            <v>369.27711409771445</v>
          </cell>
          <cell r="NL178">
            <v>370.93882661712166</v>
          </cell>
          <cell r="NM178">
            <v>371.7766816660166</v>
          </cell>
          <cell r="NN178">
            <v>377.39970886766906</v>
          </cell>
          <cell r="NO178">
            <v>390.30947544443609</v>
          </cell>
          <cell r="NP178">
            <v>394.63572699165343</v>
          </cell>
          <cell r="NQ178">
            <v>401.45554714500901</v>
          </cell>
          <cell r="NR178">
            <v>400.52570800960069</v>
          </cell>
          <cell r="NS178">
            <v>398.23410446298124</v>
          </cell>
          <cell r="NT178">
            <v>397.08330355453489</v>
          </cell>
          <cell r="NU178">
            <v>400.37573395550248</v>
          </cell>
          <cell r="NV178">
            <v>400.01379657161237</v>
          </cell>
          <cell r="NW178">
            <v>400.63568898260593</v>
          </cell>
          <cell r="NX178">
            <v>400.76466666913035</v>
          </cell>
          <cell r="NY178">
            <v>405.54084037864209</v>
          </cell>
          <cell r="NZ178">
            <v>415.727078132987</v>
          </cell>
          <cell r="OA178">
            <v>415.30115181934832</v>
          </cell>
          <cell r="OB178">
            <v>408.46233495247367</v>
          </cell>
          <cell r="OC178">
            <v>402.17242312359809</v>
          </cell>
          <cell r="OD178">
            <v>406.35170009779932</v>
          </cell>
          <cell r="OE178">
            <v>413.2904996674061</v>
          </cell>
          <cell r="OF178">
            <v>415.22216548418999</v>
          </cell>
          <cell r="OG178">
            <v>417.69173824167251</v>
          </cell>
          <cell r="OH178">
            <v>425.455395108819</v>
          </cell>
          <cell r="OI178">
            <v>431.75930451607707</v>
          </cell>
          <cell r="OJ178">
            <v>431.88428289449217</v>
          </cell>
          <cell r="OK178">
            <v>430.28355982375143</v>
          </cell>
          <cell r="OL178">
            <v>433.01208778131007</v>
          </cell>
          <cell r="OM178">
            <v>432.22622373783588</v>
          </cell>
          <cell r="ON178">
            <v>430.35754702377324</v>
          </cell>
          <cell r="OO178">
            <v>424.90149093568328</v>
          </cell>
          <cell r="OP178">
            <v>427.32407182288171</v>
          </cell>
          <cell r="OQ178">
            <v>437.12137686359881</v>
          </cell>
          <cell r="OR178">
            <v>439.77891710221769</v>
          </cell>
          <cell r="OS178">
            <v>448.57839476966859</v>
          </cell>
          <cell r="OT178">
            <v>454.54836194980146</v>
          </cell>
          <cell r="OU178">
            <v>454.81931507420541</v>
          </cell>
          <cell r="OV178">
            <v>462.03906603848935</v>
          </cell>
          <cell r="OW178">
            <v>459.96642461085321</v>
          </cell>
          <cell r="OX178">
            <v>470.13966461384297</v>
          </cell>
          <cell r="OY178">
            <v>478.31625004327299</v>
          </cell>
          <cell r="OZ178">
            <v>483.51934989345074</v>
          </cell>
          <cell r="PA178">
            <v>485.30304131019113</v>
          </cell>
          <cell r="PB178">
            <v>478.0872896540165</v>
          </cell>
          <cell r="PC178">
            <v>470.27164178144932</v>
          </cell>
          <cell r="PD178">
            <v>468.09101903486254</v>
          </cell>
          <cell r="PE178">
            <v>466.59127849388125</v>
          </cell>
          <cell r="PF178">
            <v>464.70160541224476</v>
          </cell>
          <cell r="PG178">
            <v>463.89274534714224</v>
          </cell>
          <cell r="PH178">
            <v>461.40917501127717</v>
          </cell>
          <cell r="PI178">
            <v>458.80262595105171</v>
          </cell>
          <cell r="PJ178">
            <v>457.17090824246407</v>
          </cell>
          <cell r="PK178">
            <v>451.92781531119346</v>
          </cell>
          <cell r="PL178">
            <v>452.49371740865706</v>
          </cell>
          <cell r="PM178">
            <v>452.22276428425312</v>
          </cell>
          <cell r="PN178">
            <v>464.15170054721835</v>
          </cell>
          <cell r="PO178">
            <v>486.42184775376319</v>
          </cell>
          <cell r="PP178">
            <v>493.43863383150102</v>
          </cell>
          <cell r="PQ178">
            <v>492.96071651244165</v>
          </cell>
          <cell r="PR178">
            <v>504.11778631031513</v>
          </cell>
          <cell r="PS178">
            <v>501.11330609321595</v>
          </cell>
          <cell r="PT178">
            <v>502.93099162888524</v>
          </cell>
          <cell r="PU178">
            <v>497.21198103260997</v>
          </cell>
          <cell r="PV178">
            <v>499.3166169251204</v>
          </cell>
          <cell r="PW178">
            <v>475.38175771808625</v>
          </cell>
          <cell r="PX178">
            <v>442.09851580560206</v>
          </cell>
          <cell r="PY178">
            <v>426.70517889297008</v>
          </cell>
          <cell r="PZ178">
            <v>417.10883908474443</v>
          </cell>
          <cell r="QA178">
            <v>421.41809357249736</v>
          </cell>
          <cell r="QB178">
            <v>419.6124059611559</v>
          </cell>
          <cell r="QC178">
            <v>421.51707644820209</v>
          </cell>
          <cell r="QD178">
            <v>429.01078001797197</v>
          </cell>
          <cell r="QE178">
            <v>409.77210835826401</v>
          </cell>
          <cell r="QF178">
            <v>405.02492963254457</v>
          </cell>
          <cell r="QG178">
            <v>385.96322735667223</v>
          </cell>
          <cell r="QH178">
            <v>380.49417351722718</v>
          </cell>
          <cell r="QI178">
            <v>372.40557286620145</v>
          </cell>
          <cell r="QJ178">
            <v>364.7988888423443</v>
          </cell>
          <cell r="QK178">
            <v>359.78675595438477</v>
          </cell>
          <cell r="QL178">
            <v>356.48832659125327</v>
          </cell>
          <cell r="QM178">
            <v>359.64178103542326</v>
          </cell>
          <cell r="QN178">
            <v>363.13417684185504</v>
          </cell>
          <cell r="QO178">
            <v>362.93521126341818</v>
          </cell>
          <cell r="QP178">
            <v>363.35913792300227</v>
          </cell>
          <cell r="QQ178">
            <v>367.45542925393585</v>
          </cell>
          <cell r="QR178">
            <v>371.7586847795248</v>
          </cell>
          <cell r="QS178">
            <v>373.32441390430927</v>
          </cell>
          <cell r="QT178">
            <v>374.65518367767339</v>
          </cell>
          <cell r="QU178">
            <v>375.5160347481966</v>
          </cell>
          <cell r="QV178">
            <v>366.2956299022436</v>
          </cell>
          <cell r="QW178">
            <v>365.63474423718452</v>
          </cell>
          <cell r="QX178">
            <v>365.22281550192832</v>
          </cell>
          <cell r="QY178">
            <v>361.22350739264488</v>
          </cell>
          <cell r="QZ178">
            <v>360.81157865738874</v>
          </cell>
          <cell r="RA178">
            <v>360.2286795004606</v>
          </cell>
          <cell r="RB178">
            <v>355.68046635317802</v>
          </cell>
          <cell r="RC178">
            <v>355.76745130455492</v>
          </cell>
          <cell r="RD178">
            <v>353.32287422275544</v>
          </cell>
          <cell r="RE178">
            <v>349.1955882539749</v>
          </cell>
          <cell r="RF178">
            <v>348.88164256739617</v>
          </cell>
          <cell r="RG178">
            <v>337.8695476884842</v>
          </cell>
          <cell r="RH178">
            <v>338.87337402391438</v>
          </cell>
          <cell r="RI178">
            <v>336.27282392585278</v>
          </cell>
          <cell r="RJ178">
            <v>330.07489618349075</v>
          </cell>
          <cell r="RK178">
            <v>330.71078617286679</v>
          </cell>
          <cell r="RL178">
            <v>332.62845441126819</v>
          </cell>
          <cell r="RM178">
            <v>334.77508303892614</v>
          </cell>
          <cell r="RN178">
            <v>334.54712247669698</v>
          </cell>
          <cell r="RO178">
            <v>338.60342072653771</v>
          </cell>
          <cell r="RP178">
            <v>335.5109557310343</v>
          </cell>
          <cell r="RQ178">
            <v>335.21500693094731</v>
          </cell>
          <cell r="RR178">
            <v>335.52295365536213</v>
          </cell>
          <cell r="RS178">
            <v>335.2290045093298</v>
          </cell>
          <cell r="RT178">
            <v>327.76629557740688</v>
          </cell>
          <cell r="RU178">
            <v>326.83945592308044</v>
          </cell>
          <cell r="RV178">
            <v>331.79059936237337</v>
          </cell>
          <cell r="RW178">
            <v>334.45413856315611</v>
          </cell>
          <cell r="RX178">
            <v>339.97818288910389</v>
          </cell>
          <cell r="RY178">
            <v>339.91319413232799</v>
          </cell>
          <cell r="RZ178">
            <v>349.10460399448874</v>
          </cell>
          <cell r="SA178">
            <v>352.94393977940081</v>
          </cell>
          <cell r="SB178">
            <v>354.40668672037128</v>
          </cell>
          <cell r="SC178">
            <v>358.64395366215706</v>
          </cell>
          <cell r="SD178">
            <v>360.30566618156433</v>
          </cell>
          <cell r="SE178">
            <v>362.01737005233764</v>
          </cell>
          <cell r="SF178">
            <v>355.37851859092711</v>
          </cell>
          <cell r="SG178">
            <v>355.95541878569128</v>
          </cell>
          <cell r="SH178">
            <v>354.98558656919005</v>
          </cell>
          <cell r="SI178">
            <v>353.85878150939942</v>
          </cell>
          <cell r="SJ178">
            <v>350.89929350852964</v>
          </cell>
          <cell r="SK178">
            <v>349.56852373516563</v>
          </cell>
          <cell r="SL178">
            <v>349.5695235621929</v>
          </cell>
          <cell r="SM178">
            <v>348.47371314024923</v>
          </cell>
          <cell r="SN178">
            <v>351.42520252490044</v>
          </cell>
          <cell r="SO178">
            <v>350.75531841659546</v>
          </cell>
          <cell r="SP178">
            <v>353.04992144429684</v>
          </cell>
          <cell r="SQ178">
            <v>352.66298838472363</v>
          </cell>
          <cell r="SR178">
            <v>357.80709844028951</v>
          </cell>
          <cell r="TJ178" t="str">
            <v>REIT</v>
          </cell>
        </row>
        <row r="179">
          <cell r="A179" t="str">
            <v>XS2055106210 Corp</v>
          </cell>
          <cell r="B179" t="str">
            <v>TLGGR 3 3/8 PERP nc-24</v>
          </cell>
          <cell r="C179" t="str">
            <v>XS2055106210</v>
          </cell>
          <cell r="D179">
            <v>413.06483665072915</v>
          </cell>
          <cell r="E179">
            <v>413.74564189624783</v>
          </cell>
          <cell r="F179">
            <v>409.21793711364268</v>
          </cell>
          <cell r="G179">
            <v>409.91473778343197</v>
          </cell>
          <cell r="H179">
            <v>419.07311789238452</v>
          </cell>
          <cell r="I179">
            <v>426.55997616505624</v>
          </cell>
          <cell r="J179">
            <v>429.84503642463687</v>
          </cell>
          <cell r="K179">
            <v>419.94786765718459</v>
          </cell>
          <cell r="L179">
            <v>434.38873663151264</v>
          </cell>
          <cell r="M179">
            <v>432.41530116212368</v>
          </cell>
          <cell r="N179">
            <v>439.16037163424494</v>
          </cell>
          <cell r="O179">
            <v>441.73763436985013</v>
          </cell>
          <cell r="P179">
            <v>428.32647083294393</v>
          </cell>
          <cell r="Q179">
            <v>435.17251242077356</v>
          </cell>
          <cell r="R179">
            <v>436.70307458066935</v>
          </cell>
          <cell r="S179">
            <v>447.86788072156907</v>
          </cell>
          <cell r="T179">
            <v>462.34973797059064</v>
          </cell>
          <cell r="U179">
            <v>475.04210712933542</v>
          </cell>
          <cell r="V179">
            <v>468.62094399869443</v>
          </cell>
          <cell r="W179">
            <v>469.86358852171895</v>
          </cell>
          <cell r="X179">
            <v>475.53696556770802</v>
          </cell>
          <cell r="Y179">
            <v>486.05095788359642</v>
          </cell>
          <cell r="Z179">
            <v>489.42499269068242</v>
          </cell>
          <cell r="AA179">
            <v>494.59851272821425</v>
          </cell>
          <cell r="AB179">
            <v>494.27060653066633</v>
          </cell>
          <cell r="AC179">
            <v>500.75875050044061</v>
          </cell>
          <cell r="AD179">
            <v>488.71319631063938</v>
          </cell>
          <cell r="AE179">
            <v>503.60693573462959</v>
          </cell>
          <cell r="AF179">
            <v>494.68548784768581</v>
          </cell>
          <cell r="AG179">
            <v>497.34172799062725</v>
          </cell>
          <cell r="AH179">
            <v>497.36772055506708</v>
          </cell>
          <cell r="AI179">
            <v>497.58065964066981</v>
          </cell>
          <cell r="AJ179">
            <v>494.35858136415482</v>
          </cell>
          <cell r="AK179">
            <v>499.24118462276459</v>
          </cell>
          <cell r="AL179">
            <v>496.15606716656686</v>
          </cell>
          <cell r="AM179">
            <v>499.7630353395939</v>
          </cell>
          <cell r="AN179">
            <v>500.90370903289323</v>
          </cell>
          <cell r="AO179">
            <v>502.43327147877216</v>
          </cell>
          <cell r="AP179">
            <v>497.21476431047921</v>
          </cell>
          <cell r="AQ179">
            <v>486.2289069786072</v>
          </cell>
          <cell r="AR179">
            <v>488.4272781018019</v>
          </cell>
          <cell r="AS179">
            <v>486.1039427264929</v>
          </cell>
          <cell r="AT179">
            <v>478.47112620735169</v>
          </cell>
          <cell r="AU179">
            <v>472.71477289795877</v>
          </cell>
          <cell r="AV179">
            <v>463.64636705052851</v>
          </cell>
          <cell r="AW179">
            <v>464.75704932332036</v>
          </cell>
          <cell r="AX179">
            <v>490.02082224476339</v>
          </cell>
          <cell r="AY179">
            <v>487.94041737556455</v>
          </cell>
          <cell r="AZ179">
            <v>487.10065760135649</v>
          </cell>
          <cell r="BA179">
            <v>464.76304760742187</v>
          </cell>
          <cell r="BB179">
            <v>465.03996839010716</v>
          </cell>
          <cell r="BC179">
            <v>458.92071889257431</v>
          </cell>
          <cell r="BD179">
            <v>469.27875582182406</v>
          </cell>
          <cell r="BE179">
            <v>486.9067130820751</v>
          </cell>
          <cell r="BF179">
            <v>509.95511974203589</v>
          </cell>
          <cell r="BG179">
            <v>518.89856133735179</v>
          </cell>
          <cell r="BH179">
            <v>520.6870497136116</v>
          </cell>
          <cell r="BI179">
            <v>522.53052236080168</v>
          </cell>
          <cell r="BJ179">
            <v>516.87813930916786</v>
          </cell>
          <cell r="BK179">
            <v>514.14292175889011</v>
          </cell>
          <cell r="BL179">
            <v>520.07122587919241</v>
          </cell>
          <cell r="BM179">
            <v>533.68733078956609</v>
          </cell>
          <cell r="BN179">
            <v>528.09293115091327</v>
          </cell>
          <cell r="BO179">
            <v>530.79515813863281</v>
          </cell>
          <cell r="BP179">
            <v>533.408410578847</v>
          </cell>
          <cell r="BQ179">
            <v>535.62477655434611</v>
          </cell>
          <cell r="BR179">
            <v>542.64976695120333</v>
          </cell>
          <cell r="BS179">
            <v>535.38284576225271</v>
          </cell>
          <cell r="BT179">
            <v>529.76945155727867</v>
          </cell>
          <cell r="BU179">
            <v>525.1717667934895</v>
          </cell>
          <cell r="BV179">
            <v>523.98010768532754</v>
          </cell>
          <cell r="BW179">
            <v>522.88542083680625</v>
          </cell>
          <cell r="BX179">
            <v>529.04665832304954</v>
          </cell>
          <cell r="BY179">
            <v>518.78059508335593</v>
          </cell>
          <cell r="BZ179">
            <v>523.52623752164845</v>
          </cell>
          <cell r="CA179">
            <v>527.46311132025721</v>
          </cell>
          <cell r="CB179">
            <v>524.9388334275485</v>
          </cell>
          <cell r="CC179">
            <v>514.21190202605726</v>
          </cell>
          <cell r="CD179">
            <v>512.85728953313833</v>
          </cell>
          <cell r="CE179">
            <v>510.58493957269189</v>
          </cell>
          <cell r="CF179">
            <v>509.0103899960518</v>
          </cell>
          <cell r="CG179">
            <v>528.46382505118845</v>
          </cell>
          <cell r="CH179">
            <v>533.14748522043226</v>
          </cell>
          <cell r="CI179">
            <v>538.31900582993023</v>
          </cell>
          <cell r="CJ179">
            <v>542.71674779033651</v>
          </cell>
          <cell r="CK179">
            <v>533.90426873123647</v>
          </cell>
          <cell r="CL179">
            <v>539.81957656931877</v>
          </cell>
          <cell r="CM179">
            <v>530.92012239074711</v>
          </cell>
          <cell r="CN179">
            <v>529.40355622708796</v>
          </cell>
          <cell r="CO179">
            <v>521.82072540879255</v>
          </cell>
          <cell r="CP179">
            <v>526.04551684427258</v>
          </cell>
          <cell r="CQ179">
            <v>545.93682663881771</v>
          </cell>
          <cell r="CR179">
            <v>559.24202048993118</v>
          </cell>
          <cell r="CS179">
            <v>571.52650632977486</v>
          </cell>
          <cell r="CT179">
            <v>538.20903728806979</v>
          </cell>
          <cell r="CU179">
            <v>532.49367225337028</v>
          </cell>
          <cell r="CV179">
            <v>515.66248706459999</v>
          </cell>
          <cell r="CW179">
            <v>520.78502168726914</v>
          </cell>
          <cell r="CX179">
            <v>512.12649858677389</v>
          </cell>
          <cell r="CY179">
            <v>516.20333234775069</v>
          </cell>
          <cell r="CZ179">
            <v>517.95483130538457</v>
          </cell>
          <cell r="DA179">
            <v>516.8141576120853</v>
          </cell>
          <cell r="DB179">
            <v>535.67676168322566</v>
          </cell>
          <cell r="DC179">
            <v>538.08807189202309</v>
          </cell>
          <cell r="DD179">
            <v>527.68604754602904</v>
          </cell>
          <cell r="DE179">
            <v>520.82001167786132</v>
          </cell>
          <cell r="DF179">
            <v>524.98182113027565</v>
          </cell>
          <cell r="DG179">
            <v>472.22891188573834</v>
          </cell>
          <cell r="DH179">
            <v>424.86446119236945</v>
          </cell>
          <cell r="DI179">
            <v>366.54914315772055</v>
          </cell>
          <cell r="DJ179">
            <v>362.22338060653209</v>
          </cell>
          <cell r="DK179">
            <v>322.66569667124747</v>
          </cell>
          <cell r="DL179">
            <v>306.56730185687542</v>
          </cell>
          <cell r="DM179">
            <v>317.17526729035382</v>
          </cell>
          <cell r="DN179">
            <v>274.62943815851213</v>
          </cell>
          <cell r="DO179">
            <v>253.22756048440934</v>
          </cell>
          <cell r="DP179">
            <v>240.44821620619297</v>
          </cell>
          <cell r="DQ179">
            <v>239.58146415352823</v>
          </cell>
          <cell r="DR179">
            <v>257.8852280892134</v>
          </cell>
          <cell r="DS179">
            <v>256.85852179384233</v>
          </cell>
          <cell r="DT179">
            <v>236.0964610905647</v>
          </cell>
          <cell r="DU179">
            <v>218.87038886511326</v>
          </cell>
          <cell r="DV179">
            <v>214.5526240260601</v>
          </cell>
          <cell r="DW179">
            <v>208.82026385307313</v>
          </cell>
          <cell r="DX179">
            <v>199.81683941674231</v>
          </cell>
          <cell r="DY179">
            <v>202.22515048348902</v>
          </cell>
          <cell r="DZ179">
            <v>206.39195850598813</v>
          </cell>
          <cell r="EA179">
            <v>211.59147110795973</v>
          </cell>
          <cell r="EB179">
            <v>211.59247082197666</v>
          </cell>
          <cell r="EC179">
            <v>213.51192173445224</v>
          </cell>
          <cell r="ED179">
            <v>212.8481116272211</v>
          </cell>
          <cell r="EE179">
            <v>210.934658998847</v>
          </cell>
          <cell r="EF179">
            <v>212.3062666300535</v>
          </cell>
          <cell r="EG179">
            <v>214.20172440612316</v>
          </cell>
          <cell r="EH179">
            <v>212.10332468461988</v>
          </cell>
          <cell r="EI179">
            <v>210.63174565172196</v>
          </cell>
          <cell r="EJ179">
            <v>211.97936014652251</v>
          </cell>
          <cell r="EK179">
            <v>217.71072060549258</v>
          </cell>
          <cell r="EL179">
            <v>224.25284913218022</v>
          </cell>
          <cell r="EM179">
            <v>224.67272901928425</v>
          </cell>
          <cell r="EN179">
            <v>221.68358410871031</v>
          </cell>
          <cell r="EO179">
            <v>219.9990659902096</v>
          </cell>
          <cell r="EP179">
            <v>219.39323929595946</v>
          </cell>
          <cell r="EQ179">
            <v>217.39381126213073</v>
          </cell>
          <cell r="ER179">
            <v>214.29069895362855</v>
          </cell>
          <cell r="ES179">
            <v>209.91695012962819</v>
          </cell>
          <cell r="ET179">
            <v>206.36896508359908</v>
          </cell>
          <cell r="EU179">
            <v>208.24742772138117</v>
          </cell>
          <cell r="EV179">
            <v>210.39481342971325</v>
          </cell>
          <cell r="EW179">
            <v>210.39981199979783</v>
          </cell>
          <cell r="EX179">
            <v>215.53934176075458</v>
          </cell>
          <cell r="EY179">
            <v>216.6190328990221</v>
          </cell>
          <cell r="EZ179">
            <v>216.8219748444557</v>
          </cell>
          <cell r="FA179">
            <v>217.21886130917073</v>
          </cell>
          <cell r="FB179">
            <v>222.03448372864725</v>
          </cell>
          <cell r="FC179">
            <v>220.1550213768482</v>
          </cell>
          <cell r="FD179">
            <v>224.29583683490753</v>
          </cell>
          <cell r="FE179">
            <v>224.97264322435856</v>
          </cell>
          <cell r="FF179">
            <v>223.23913911902903</v>
          </cell>
          <cell r="FG179">
            <v>223.53305504000187</v>
          </cell>
          <cell r="FH179">
            <v>220.45093672585489</v>
          </cell>
          <cell r="FI179">
            <v>218.93137142014504</v>
          </cell>
          <cell r="FJ179">
            <v>220.50592099678516</v>
          </cell>
          <cell r="FK179">
            <v>223.19415198826792</v>
          </cell>
          <cell r="FL179">
            <v>222.78326952731609</v>
          </cell>
          <cell r="FM179">
            <v>224.94565094590186</v>
          </cell>
          <cell r="FN179">
            <v>225.88338269376754</v>
          </cell>
          <cell r="FO179">
            <v>227.1810114877224</v>
          </cell>
          <cell r="FP179">
            <v>238.43479217612742</v>
          </cell>
          <cell r="FQ179">
            <v>241.98477665019035</v>
          </cell>
          <cell r="FR179">
            <v>247.30025607812405</v>
          </cell>
          <cell r="FS179">
            <v>248.47392033398151</v>
          </cell>
          <cell r="FT179">
            <v>254.08931396698952</v>
          </cell>
          <cell r="FU179">
            <v>252.4877721118927</v>
          </cell>
          <cell r="FV179">
            <v>256.03775658595561</v>
          </cell>
          <cell r="FW179">
            <v>263.36666004395488</v>
          </cell>
          <cell r="FX179">
            <v>265.1711438444853</v>
          </cell>
          <cell r="FY179">
            <v>268.86908599305156</v>
          </cell>
          <cell r="FZ179">
            <v>270.86151602876191</v>
          </cell>
          <cell r="GA179">
            <v>267.50047750389575</v>
          </cell>
          <cell r="GB179">
            <v>271.7622583580017</v>
          </cell>
          <cell r="GC179">
            <v>275.10030346047876</v>
          </cell>
          <cell r="GD179">
            <v>275.18028058183194</v>
          </cell>
          <cell r="GE179">
            <v>276.62786647832394</v>
          </cell>
          <cell r="GF179">
            <v>281.23554838228222</v>
          </cell>
          <cell r="GG179">
            <v>285.37836326837538</v>
          </cell>
          <cell r="GH179">
            <v>286.01917995321753</v>
          </cell>
          <cell r="GI179">
            <v>290.46590790045258</v>
          </cell>
          <cell r="GJ179">
            <v>286.41206756186489</v>
          </cell>
          <cell r="GK179">
            <v>295.44748284673688</v>
          </cell>
          <cell r="GL179">
            <v>296.0952975296974</v>
          </cell>
          <cell r="GM179">
            <v>294.1218620603085</v>
          </cell>
          <cell r="GN179">
            <v>291.02574774992462</v>
          </cell>
          <cell r="GO179">
            <v>288.53546013379099</v>
          </cell>
          <cell r="GP179">
            <v>287.37979073023797</v>
          </cell>
          <cell r="GQ179">
            <v>289.7601098045111</v>
          </cell>
          <cell r="GR179">
            <v>282.89307422232628</v>
          </cell>
          <cell r="GS179">
            <v>288.97433458721639</v>
          </cell>
          <cell r="GT179">
            <v>287.89764259099962</v>
          </cell>
          <cell r="GU179">
            <v>293.79595529079438</v>
          </cell>
          <cell r="GV179">
            <v>296.80709390974044</v>
          </cell>
          <cell r="GW179">
            <v>300.69098286545278</v>
          </cell>
          <cell r="GX179">
            <v>297.78281479024889</v>
          </cell>
          <cell r="GY179">
            <v>292.24439913654322</v>
          </cell>
          <cell r="GZ179">
            <v>291.1247194375992</v>
          </cell>
          <cell r="HA179">
            <v>302.17555818057059</v>
          </cell>
          <cell r="HB179">
            <v>304.77181548249717</v>
          </cell>
          <cell r="HC179">
            <v>306.50631930184363</v>
          </cell>
          <cell r="HD179">
            <v>307.41705877125264</v>
          </cell>
          <cell r="HE179">
            <v>306.91220319271088</v>
          </cell>
          <cell r="HF179">
            <v>305.32565704786776</v>
          </cell>
          <cell r="HG179">
            <v>310.0663009160757</v>
          </cell>
          <cell r="HH179">
            <v>309.43348194336892</v>
          </cell>
          <cell r="HI179">
            <v>311.84579186618328</v>
          </cell>
          <cell r="HJ179">
            <v>317.6021451755762</v>
          </cell>
          <cell r="HK179">
            <v>318.99074794507027</v>
          </cell>
          <cell r="HL179">
            <v>329.16383778119086</v>
          </cell>
          <cell r="HM179">
            <v>332.65983769834043</v>
          </cell>
          <cell r="HN179">
            <v>336.73567174530029</v>
          </cell>
          <cell r="HO179">
            <v>333.18168841516973</v>
          </cell>
          <cell r="HP179">
            <v>335.68097345745565</v>
          </cell>
          <cell r="HQ179">
            <v>336.60570892310142</v>
          </cell>
          <cell r="HR179">
            <v>333.06772101724147</v>
          </cell>
          <cell r="HS179">
            <v>327.25438400888441</v>
          </cell>
          <cell r="HT179">
            <v>329.79465732586385</v>
          </cell>
          <cell r="HU179">
            <v>335.90290996921067</v>
          </cell>
          <cell r="HV179">
            <v>342.46103392016892</v>
          </cell>
          <cell r="HW179">
            <v>349.41104576575759</v>
          </cell>
          <cell r="HX179">
            <v>347.67054366230963</v>
          </cell>
          <cell r="HY179">
            <v>348.01744442617894</v>
          </cell>
          <cell r="HZ179">
            <v>346.89276615715028</v>
          </cell>
          <cell r="TJ179" t="str">
            <v>REIT</v>
          </cell>
        </row>
        <row r="180">
          <cell r="A180" t="str">
            <v>XS2010037765 Corp</v>
          </cell>
          <cell r="B180" t="str">
            <v>HEIBOS 3.248 PERP nc-24</v>
          </cell>
          <cell r="C180" t="str">
            <v>XS2010037765</v>
          </cell>
          <cell r="D180">
            <v>366.59936493951079</v>
          </cell>
          <cell r="E180">
            <v>368.42068675225977</v>
          </cell>
          <cell r="F180">
            <v>366.31010791558026</v>
          </cell>
          <cell r="G180">
            <v>366.78887816208601</v>
          </cell>
          <cell r="H180">
            <v>377.30785945302244</v>
          </cell>
          <cell r="I180">
            <v>385.5367230648398</v>
          </cell>
          <cell r="J180">
            <v>386.7067178547382</v>
          </cell>
          <cell r="K180">
            <v>390.56580552917723</v>
          </cell>
          <cell r="L180">
            <v>394.36205460876226</v>
          </cell>
          <cell r="M180">
            <v>397.76331823498015</v>
          </cell>
          <cell r="N180">
            <v>399.04801839643716</v>
          </cell>
          <cell r="O180">
            <v>398.45753509241342</v>
          </cell>
          <cell r="P180">
            <v>395.92005278593302</v>
          </cell>
          <cell r="Q180">
            <v>392.46393006896972</v>
          </cell>
          <cell r="R180">
            <v>392.70032287818196</v>
          </cell>
          <cell r="S180">
            <v>389.44767751598357</v>
          </cell>
          <cell r="T180">
            <v>393.26587023186687</v>
          </cell>
          <cell r="U180">
            <v>397.70845914423467</v>
          </cell>
          <cell r="V180">
            <v>399.13579294162992</v>
          </cell>
          <cell r="W180">
            <v>402.55900020414595</v>
          </cell>
          <cell r="X180">
            <v>413.5607414936423</v>
          </cell>
          <cell r="Y180">
            <v>418.53097511518001</v>
          </cell>
          <cell r="Z180">
            <v>425.12005063271522</v>
          </cell>
          <cell r="AA180">
            <v>428.18916740041971</v>
          </cell>
          <cell r="AB180">
            <v>434.37328308445211</v>
          </cell>
          <cell r="AC180">
            <v>434.96077407443522</v>
          </cell>
          <cell r="AD180">
            <v>438.83781563311811</v>
          </cell>
          <cell r="AE180">
            <v>437.63291051274541</v>
          </cell>
          <cell r="AF180">
            <v>438.97945183104281</v>
          </cell>
          <cell r="AG180">
            <v>439.50809397822621</v>
          </cell>
          <cell r="AH180">
            <v>441.75232950872186</v>
          </cell>
          <cell r="AI180">
            <v>450.62154832524061</v>
          </cell>
          <cell r="AJ180">
            <v>455.27160434442754</v>
          </cell>
          <cell r="AK180">
            <v>457.4769397923946</v>
          </cell>
          <cell r="AL180">
            <v>467.5839791837335</v>
          </cell>
          <cell r="AM180">
            <v>481.27780567181111</v>
          </cell>
          <cell r="AN180">
            <v>481.79148624879122</v>
          </cell>
          <cell r="AO180">
            <v>481.40348286151885</v>
          </cell>
          <cell r="AP180">
            <v>478.64057956397534</v>
          </cell>
          <cell r="AQ180">
            <v>474.29573957693577</v>
          </cell>
          <cell r="AR180">
            <v>477.62518766617774</v>
          </cell>
          <cell r="AS180">
            <v>471.05805578494068</v>
          </cell>
          <cell r="AT180">
            <v>469.8341993423104</v>
          </cell>
          <cell r="AU180">
            <v>461.94845440715551</v>
          </cell>
          <cell r="AV180">
            <v>459.93562449580435</v>
          </cell>
          <cell r="AW180">
            <v>469.19982876569031</v>
          </cell>
          <cell r="AX180">
            <v>466.26935588186979</v>
          </cell>
          <cell r="AY180">
            <v>470.61918305897711</v>
          </cell>
          <cell r="AZ180">
            <v>450.83599749815465</v>
          </cell>
          <cell r="BA180">
            <v>450.06797022771832</v>
          </cell>
          <cell r="BB180">
            <v>439.29962943339348</v>
          </cell>
          <cell r="BC180">
            <v>452.48675741058588</v>
          </cell>
          <cell r="BD180">
            <v>475.81483767157789</v>
          </cell>
          <cell r="BE180">
            <v>482.56948789936308</v>
          </cell>
          <cell r="BF180">
            <v>493.9143478655219</v>
          </cell>
          <cell r="BG180">
            <v>497.7095995070934</v>
          </cell>
          <cell r="BH180">
            <v>500.73283412617445</v>
          </cell>
          <cell r="BI180">
            <v>487.79406821435691</v>
          </cell>
          <cell r="BJ180">
            <v>488.92217060768604</v>
          </cell>
          <cell r="BK180">
            <v>500.54132602757215</v>
          </cell>
          <cell r="BL180">
            <v>505.51654683917758</v>
          </cell>
          <cell r="BM180">
            <v>509.45542955470086</v>
          </cell>
          <cell r="BN180">
            <v>520.58185059589141</v>
          </cell>
          <cell r="BO180">
            <v>527.68959388047449</v>
          </cell>
          <cell r="BP180">
            <v>539.55810880374906</v>
          </cell>
          <cell r="BQ180">
            <v>555.54803759902723</v>
          </cell>
          <cell r="BR180">
            <v>568.87480689811707</v>
          </cell>
          <cell r="BS180">
            <v>576.05237084364899</v>
          </cell>
          <cell r="BT180">
            <v>591.1855003852844</v>
          </cell>
          <cell r="BU180">
            <v>587.04314031499632</v>
          </cell>
          <cell r="BV180">
            <v>581.06449686175586</v>
          </cell>
          <cell r="BW180">
            <v>586.13946147471665</v>
          </cell>
          <cell r="BX180">
            <v>583.78550776273005</v>
          </cell>
          <cell r="BY180">
            <v>594.85208252310747</v>
          </cell>
          <cell r="BZ180">
            <v>599.9070983757972</v>
          </cell>
          <cell r="CA180">
            <v>599.19093788206578</v>
          </cell>
          <cell r="CB180">
            <v>575.62147762179382</v>
          </cell>
          <cell r="CC180">
            <v>570.407869124949</v>
          </cell>
          <cell r="CD180">
            <v>565.1852836859822</v>
          </cell>
          <cell r="CE180">
            <v>563.86866550809145</v>
          </cell>
          <cell r="CF180">
            <v>572.63415077120067</v>
          </cell>
          <cell r="CG180">
            <v>574.61306779009112</v>
          </cell>
          <cell r="CH180">
            <v>587.21070990127328</v>
          </cell>
          <cell r="CI180">
            <v>583.96205429112911</v>
          </cell>
          <cell r="CJ180">
            <v>566.80213070595266</v>
          </cell>
          <cell r="CK180">
            <v>570.56346945506334</v>
          </cell>
          <cell r="CL180">
            <v>569.68771887916319</v>
          </cell>
          <cell r="CM180">
            <v>555.72657900345325</v>
          </cell>
          <cell r="CN180">
            <v>566.4639992193579</v>
          </cell>
          <cell r="CO180">
            <v>693.7670128892064</v>
          </cell>
          <cell r="CP180">
            <v>725.99922229719164</v>
          </cell>
          <cell r="CQ180">
            <v>773.51118463480475</v>
          </cell>
          <cell r="CR180">
            <v>812.74640633594981</v>
          </cell>
          <cell r="CS180">
            <v>820.98125457584865</v>
          </cell>
          <cell r="CT180">
            <v>824.30571547502279</v>
          </cell>
          <cell r="CU180">
            <v>823.05393076801306</v>
          </cell>
          <cell r="CV180">
            <v>833.55495817470558</v>
          </cell>
          <cell r="CW180">
            <v>829.62106264925001</v>
          </cell>
          <cell r="CX180">
            <v>828.28848546314248</v>
          </cell>
          <cell r="CY180">
            <v>834.771832551241</v>
          </cell>
          <cell r="CZ180">
            <v>835.14487436830996</v>
          </cell>
          <cell r="DA180">
            <v>899.70006004351376</v>
          </cell>
          <cell r="DB180">
            <v>922.11548452210434</v>
          </cell>
          <cell r="DC180">
            <v>896.57907649910442</v>
          </cell>
          <cell r="DD180">
            <v>878.63416919726126</v>
          </cell>
          <cell r="DE180">
            <v>874.92469722485544</v>
          </cell>
          <cell r="DF180">
            <v>660.0147079485655</v>
          </cell>
          <cell r="DG180">
            <v>601.95084886556856</v>
          </cell>
          <cell r="DH180">
            <v>531.68034337270262</v>
          </cell>
          <cell r="DI180">
            <v>503.41394750660658</v>
          </cell>
          <cell r="DJ180">
            <v>448.02521717596051</v>
          </cell>
          <cell r="DK180">
            <v>439.12009059095379</v>
          </cell>
          <cell r="DL180">
            <v>442.02961727648977</v>
          </cell>
          <cell r="DM180">
            <v>384.70286488550897</v>
          </cell>
          <cell r="DN180">
            <v>359.60532958847284</v>
          </cell>
          <cell r="DO180">
            <v>332.73434950333831</v>
          </cell>
          <cell r="DP180">
            <v>339.80917733347417</v>
          </cell>
          <cell r="DQ180">
            <v>348.70233466231826</v>
          </cell>
          <cell r="DR180">
            <v>348.44599309283495</v>
          </cell>
          <cell r="DS180">
            <v>314.14709212076667</v>
          </cell>
          <cell r="DT180">
            <v>300.81633306962249</v>
          </cell>
          <cell r="DU180">
            <v>292.84580590331558</v>
          </cell>
          <cell r="DV180">
            <v>286.75744426858427</v>
          </cell>
          <cell r="DW180">
            <v>275.10637083226442</v>
          </cell>
          <cell r="DX180">
            <v>278.65326040846111</v>
          </cell>
          <cell r="DY180">
            <v>279.31356437343362</v>
          </cell>
          <cell r="DZ180">
            <v>284.48129072165489</v>
          </cell>
          <cell r="EA180">
            <v>284.89722237330676</v>
          </cell>
          <cell r="EB180">
            <v>286.73450319427252</v>
          </cell>
          <cell r="EC180">
            <v>288.28851161938906</v>
          </cell>
          <cell r="ED180">
            <v>288.52091467654708</v>
          </cell>
          <cell r="EE180">
            <v>292.11568127739429</v>
          </cell>
          <cell r="EF180">
            <v>292.73010309374337</v>
          </cell>
          <cell r="EG180">
            <v>290.95566086763142</v>
          </cell>
          <cell r="EH180">
            <v>290.55469078618285</v>
          </cell>
          <cell r="EI180">
            <v>292.28025854963067</v>
          </cell>
          <cell r="EJ180">
            <v>300.741525218606</v>
          </cell>
          <cell r="EK180">
            <v>310.30396345454454</v>
          </cell>
          <cell r="EL180">
            <v>310.11943742203709</v>
          </cell>
          <cell r="EM180">
            <v>304.60260776907205</v>
          </cell>
          <cell r="EN180">
            <v>296.3498056449294</v>
          </cell>
          <cell r="EO180">
            <v>295.82914300185439</v>
          </cell>
          <cell r="EP180">
            <v>300.40738348406552</v>
          </cell>
          <cell r="EQ180">
            <v>285.06878171163794</v>
          </cell>
          <cell r="ER180">
            <v>284.83438377845283</v>
          </cell>
          <cell r="ES180">
            <v>282.8983565941453</v>
          </cell>
          <cell r="ET180">
            <v>280.80672907972337</v>
          </cell>
          <cell r="EU180">
            <v>279.33151825767754</v>
          </cell>
          <cell r="EV180">
            <v>285.64929063552614</v>
          </cell>
          <cell r="EW180">
            <v>300.70362257409096</v>
          </cell>
          <cell r="EX180">
            <v>308.82775519448518</v>
          </cell>
          <cell r="EY180">
            <v>323.3644168040156</v>
          </cell>
          <cell r="EZ180">
            <v>330.08515413933992</v>
          </cell>
          <cell r="FA180">
            <v>332.38424876058099</v>
          </cell>
          <cell r="FB180">
            <v>332.62862107390168</v>
          </cell>
          <cell r="FC180">
            <v>333.6260590874553</v>
          </cell>
          <cell r="FD180">
            <v>334.37413759762052</v>
          </cell>
          <cell r="FE180">
            <v>330.15098504823447</v>
          </cell>
          <cell r="FF180">
            <v>328.4772840614915</v>
          </cell>
          <cell r="FG180">
            <v>323.83819986045364</v>
          </cell>
          <cell r="FH180">
            <v>324.78576597332955</v>
          </cell>
          <cell r="FI180">
            <v>321.98894978332515</v>
          </cell>
          <cell r="FJ180">
            <v>326.01660448205467</v>
          </cell>
          <cell r="FK180">
            <v>327.25442505687477</v>
          </cell>
          <cell r="FL180">
            <v>325.38522621947527</v>
          </cell>
          <cell r="FM180">
            <v>327.1237606770992</v>
          </cell>
          <cell r="FN180">
            <v>327.15966844558716</v>
          </cell>
          <cell r="FO180">
            <v>327.86585455918316</v>
          </cell>
          <cell r="FP180">
            <v>331.36686198675636</v>
          </cell>
          <cell r="FQ180">
            <v>332.39023338866235</v>
          </cell>
          <cell r="FR180">
            <v>334.41004536610842</v>
          </cell>
          <cell r="FS180">
            <v>340.29492964607476</v>
          </cell>
          <cell r="FT180">
            <v>343.05683550560474</v>
          </cell>
          <cell r="FU180">
            <v>341.13277757745982</v>
          </cell>
          <cell r="FV180">
            <v>341.13277757745982</v>
          </cell>
          <cell r="FW180">
            <v>341.77512765818835</v>
          </cell>
          <cell r="FX180">
            <v>343.08875352203847</v>
          </cell>
          <cell r="FY180">
            <v>347.69292739260197</v>
          </cell>
          <cell r="FZ180">
            <v>349.36662837934495</v>
          </cell>
          <cell r="GA180">
            <v>345.25917863953117</v>
          </cell>
          <cell r="GB180">
            <v>350.67227473908662</v>
          </cell>
          <cell r="GC180">
            <v>352.06769052004813</v>
          </cell>
          <cell r="GD180">
            <v>352.47265035355088</v>
          </cell>
          <cell r="GE180">
            <v>352.98134374046322</v>
          </cell>
          <cell r="GF180">
            <v>358.27574471640588</v>
          </cell>
          <cell r="GG180">
            <v>362.16475553125144</v>
          </cell>
          <cell r="GH180">
            <v>361.21120479029418</v>
          </cell>
          <cell r="GI180">
            <v>361.0027402454615</v>
          </cell>
          <cell r="GJ180">
            <v>356.31478158175946</v>
          </cell>
          <cell r="GK180">
            <v>351.74551804167032</v>
          </cell>
          <cell r="GL180">
            <v>351.73155390948057</v>
          </cell>
          <cell r="GM180">
            <v>344.81033153343202</v>
          </cell>
          <cell r="TJ180" t="str">
            <v>REIT</v>
          </cell>
        </row>
        <row r="181">
          <cell r="A181" t="str">
            <v>XS1974894138 Corp</v>
          </cell>
          <cell r="B181" t="str">
            <v>SBBBSS 4 5/8 PERP nc-24</v>
          </cell>
          <cell r="C181" t="str">
            <v>XS1974894138</v>
          </cell>
          <cell r="D181">
            <v>427.27080509394403</v>
          </cell>
          <cell r="E181">
            <v>427.6975971323252</v>
          </cell>
          <cell r="F181">
            <v>426.10937102228405</v>
          </cell>
          <cell r="G181">
            <v>432.15442546755077</v>
          </cell>
          <cell r="H181">
            <v>434.36135010629891</v>
          </cell>
          <cell r="I181">
            <v>433.407814732492</v>
          </cell>
          <cell r="J181">
            <v>429.32480424821375</v>
          </cell>
          <cell r="K181">
            <v>431.65067093044519</v>
          </cell>
          <cell r="L181">
            <v>433.22890191078187</v>
          </cell>
          <cell r="M181">
            <v>435.84162881553169</v>
          </cell>
          <cell r="N181">
            <v>434.61222786188125</v>
          </cell>
          <cell r="O181">
            <v>433.69967251986265</v>
          </cell>
          <cell r="P181">
            <v>429.9415037509799</v>
          </cell>
          <cell r="Q181">
            <v>427.70759226202966</v>
          </cell>
          <cell r="R181">
            <v>423.35071522384885</v>
          </cell>
          <cell r="S181">
            <v>420.57506770491597</v>
          </cell>
          <cell r="T181">
            <v>425.48867346763615</v>
          </cell>
          <cell r="U181">
            <v>427.50169259011744</v>
          </cell>
          <cell r="V181">
            <v>433.6407012546062</v>
          </cell>
          <cell r="W181">
            <v>434.97505107015371</v>
          </cell>
          <cell r="X181">
            <v>442.39743438869715</v>
          </cell>
          <cell r="Y181">
            <v>458.78744807809596</v>
          </cell>
          <cell r="Z181">
            <v>473.89208808749913</v>
          </cell>
          <cell r="AA181">
            <v>475.34238140761852</v>
          </cell>
          <cell r="AB181">
            <v>480.82171151161191</v>
          </cell>
          <cell r="AC181">
            <v>478.48385067373511</v>
          </cell>
          <cell r="AD181">
            <v>481.76525175571442</v>
          </cell>
          <cell r="AE181">
            <v>478.83268070042129</v>
          </cell>
          <cell r="AF181">
            <v>477.79718526303765</v>
          </cell>
          <cell r="AG181">
            <v>469.8490581220388</v>
          </cell>
          <cell r="AH181">
            <v>474.52877784967421</v>
          </cell>
          <cell r="AI181">
            <v>476.77168495535852</v>
          </cell>
          <cell r="AJ181">
            <v>474.85162053912882</v>
          </cell>
          <cell r="AK181">
            <v>474.00903110504152</v>
          </cell>
          <cell r="AL181">
            <v>476.02404925346372</v>
          </cell>
          <cell r="AM181">
            <v>476.83965183734892</v>
          </cell>
          <cell r="AN181">
            <v>465.77304422855377</v>
          </cell>
          <cell r="AO181">
            <v>466.56465850114819</v>
          </cell>
          <cell r="AP181">
            <v>461.72001913338897</v>
          </cell>
          <cell r="AQ181">
            <v>457.21121612370018</v>
          </cell>
          <cell r="AR181">
            <v>462.17579704791308</v>
          </cell>
          <cell r="AS181">
            <v>455.53303384631874</v>
          </cell>
          <cell r="AT181">
            <v>457.20621855884787</v>
          </cell>
          <cell r="AU181">
            <v>456.1227464988828</v>
          </cell>
          <cell r="AV181">
            <v>462.0288686412573</v>
          </cell>
          <cell r="AW181">
            <v>501.30273178905253</v>
          </cell>
          <cell r="AX181">
            <v>507.59366642504932</v>
          </cell>
          <cell r="AY181">
            <v>542.23778549373151</v>
          </cell>
          <cell r="AZ181">
            <v>545.61214128196241</v>
          </cell>
          <cell r="BA181">
            <v>536.22671448946005</v>
          </cell>
          <cell r="BB181">
            <v>533.63697638303051</v>
          </cell>
          <cell r="BC181">
            <v>578.36318278461692</v>
          </cell>
          <cell r="BD181">
            <v>596.95012598305937</v>
          </cell>
          <cell r="BE181">
            <v>641.52840446501966</v>
          </cell>
          <cell r="BF181">
            <v>652.61900038510566</v>
          </cell>
          <cell r="BG181">
            <v>668.05647821366779</v>
          </cell>
          <cell r="BH181">
            <v>670.04850756376982</v>
          </cell>
          <cell r="BI181">
            <v>667.9285405534506</v>
          </cell>
          <cell r="BJ181">
            <v>671.14197475343951</v>
          </cell>
          <cell r="BK181">
            <v>676.72325518041851</v>
          </cell>
          <cell r="BL181">
            <v>698.59759653866286</v>
          </cell>
          <cell r="BM181">
            <v>981.44577399373054</v>
          </cell>
          <cell r="BN181">
            <v>1045.4895675751568</v>
          </cell>
          <cell r="BO181">
            <v>1068.9911160492898</v>
          </cell>
          <cell r="BP181">
            <v>1079.785856130123</v>
          </cell>
          <cell r="BQ181">
            <v>984.50228465735904</v>
          </cell>
          <cell r="BR181">
            <v>884.61495644271383</v>
          </cell>
          <cell r="BS181">
            <v>849.92386026442045</v>
          </cell>
          <cell r="BT181">
            <v>747.2608845308423</v>
          </cell>
          <cell r="BU181">
            <v>672.53629534721381</v>
          </cell>
          <cell r="BV181">
            <v>652.21319811910382</v>
          </cell>
          <cell r="BW181">
            <v>659.70954539746037</v>
          </cell>
          <cell r="BX181">
            <v>846.96730089783671</v>
          </cell>
          <cell r="BY181">
            <v>564.38299486696724</v>
          </cell>
          <cell r="BZ181">
            <v>555.16648576647049</v>
          </cell>
          <cell r="CA181">
            <v>543.81101890921593</v>
          </cell>
          <cell r="CB181">
            <v>541.49514735668902</v>
          </cell>
          <cell r="CC181">
            <v>556.79869044721136</v>
          </cell>
          <cell r="CD181">
            <v>587.05294854968793</v>
          </cell>
          <cell r="CE181">
            <v>594.74719939619308</v>
          </cell>
          <cell r="CF181">
            <v>609.91081067085258</v>
          </cell>
          <cell r="CG181">
            <v>611.42307379513977</v>
          </cell>
          <cell r="CH181">
            <v>606.70937062650921</v>
          </cell>
          <cell r="CI181">
            <v>610.33160563141109</v>
          </cell>
          <cell r="CJ181">
            <v>624.09989679932596</v>
          </cell>
          <cell r="CK181">
            <v>617.66303326964385</v>
          </cell>
          <cell r="CL181">
            <v>611.53901729971165</v>
          </cell>
          <cell r="CM181">
            <v>645.69337501287464</v>
          </cell>
          <cell r="CN181">
            <v>687.63593779176472</v>
          </cell>
          <cell r="CO181">
            <v>717.42042479813097</v>
          </cell>
          <cell r="CP181">
            <v>766.82335238844155</v>
          </cell>
          <cell r="CQ181">
            <v>702.52568251252183</v>
          </cell>
          <cell r="CR181">
            <v>598.08157466560601</v>
          </cell>
          <cell r="CS181">
            <v>591.18493516951798</v>
          </cell>
          <cell r="CT181">
            <v>573.74243432223807</v>
          </cell>
          <cell r="CU181">
            <v>580.03536798417565</v>
          </cell>
          <cell r="CV181">
            <v>570.12719590812924</v>
          </cell>
          <cell r="CW181">
            <v>568.9107886230945</v>
          </cell>
          <cell r="CX181">
            <v>562.87472979456186</v>
          </cell>
          <cell r="CY181">
            <v>621.00140659093859</v>
          </cell>
          <cell r="CZ181">
            <v>617.09131185054787</v>
          </cell>
          <cell r="DA181">
            <v>599.04710419505841</v>
          </cell>
          <cell r="DB181">
            <v>603.90373771846293</v>
          </cell>
          <cell r="DC181">
            <v>596.14351901590817</v>
          </cell>
          <cell r="DD181">
            <v>498.70199903994796</v>
          </cell>
          <cell r="DE181">
            <v>466.00493123769763</v>
          </cell>
          <cell r="DF181">
            <v>384.2527663588524</v>
          </cell>
          <cell r="DG181">
            <v>369.26606887996201</v>
          </cell>
          <cell r="DH181">
            <v>332.80783376991752</v>
          </cell>
          <cell r="DI181">
            <v>329.80229826778174</v>
          </cell>
          <cell r="DJ181">
            <v>337.90335089325902</v>
          </cell>
          <cell r="DK181">
            <v>286.9521777117252</v>
          </cell>
          <cell r="DL181">
            <v>274.19139561802149</v>
          </cell>
          <cell r="DM181">
            <v>268.1033621150255</v>
          </cell>
          <cell r="DN181">
            <v>268.65909132659436</v>
          </cell>
          <cell r="DO181">
            <v>277.8326213693619</v>
          </cell>
          <cell r="DP181">
            <v>276.44629687935117</v>
          </cell>
          <cell r="DQ181">
            <v>259.14272833496335</v>
          </cell>
          <cell r="DR181">
            <v>248.79077250003814</v>
          </cell>
          <cell r="DS181">
            <v>243.42338784873485</v>
          </cell>
          <cell r="DT181">
            <v>237.79013274729252</v>
          </cell>
          <cell r="DU181">
            <v>228.96143467932941</v>
          </cell>
          <cell r="DV181">
            <v>229.47818288505078</v>
          </cell>
          <cell r="DW181">
            <v>232.34278705835342</v>
          </cell>
          <cell r="DX181">
            <v>235.36631379395723</v>
          </cell>
          <cell r="DY181">
            <v>234.59768831968307</v>
          </cell>
          <cell r="DZ181">
            <v>237.86909427195789</v>
          </cell>
          <cell r="EA181">
            <v>240.9895737656951</v>
          </cell>
          <cell r="EB181">
            <v>239.84213287562133</v>
          </cell>
          <cell r="EC181">
            <v>240.40485867798327</v>
          </cell>
          <cell r="ED181">
            <v>239.84313238859178</v>
          </cell>
          <cell r="EE181">
            <v>238.22292186349631</v>
          </cell>
          <cell r="EF181">
            <v>238.24890920072795</v>
          </cell>
          <cell r="EG181">
            <v>240.76668237328528</v>
          </cell>
          <cell r="EH181">
            <v>245.78923504978417</v>
          </cell>
          <cell r="EI181">
            <v>251.56242196708916</v>
          </cell>
          <cell r="EJ181">
            <v>250.17010039925574</v>
          </cell>
          <cell r="EK181">
            <v>247.64732966184616</v>
          </cell>
          <cell r="EL181">
            <v>243.69525537669659</v>
          </cell>
          <cell r="EM181">
            <v>245.28148246079684</v>
          </cell>
          <cell r="EN181">
            <v>251.5234409612417</v>
          </cell>
          <cell r="EO181">
            <v>238.75166422486305</v>
          </cell>
          <cell r="EP181">
            <v>258.48504880040883</v>
          </cell>
          <cell r="EQ181">
            <v>271.96248169392351</v>
          </cell>
          <cell r="ER181">
            <v>274.61418960452079</v>
          </cell>
          <cell r="ES181">
            <v>279.73169601321217</v>
          </cell>
          <cell r="ET181">
            <v>287.78077396422623</v>
          </cell>
          <cell r="EU181">
            <v>302.39065505325794</v>
          </cell>
          <cell r="EV181">
            <v>309.98995216757061</v>
          </cell>
          <cell r="EW181">
            <v>311.91301512271167</v>
          </cell>
          <cell r="EX181">
            <v>312.63866153925659</v>
          </cell>
          <cell r="EY181">
            <v>312.80558020532135</v>
          </cell>
          <cell r="EZ181">
            <v>311.25833412706857</v>
          </cell>
          <cell r="FA181">
            <v>315.0804717260599</v>
          </cell>
          <cell r="FB181">
            <v>314.38281167268752</v>
          </cell>
          <cell r="FC181">
            <v>310.5057008603215</v>
          </cell>
          <cell r="FD181">
            <v>309.73307733416561</v>
          </cell>
          <cell r="FE181">
            <v>304.70852563172582</v>
          </cell>
          <cell r="FF181">
            <v>299.76493447989225</v>
          </cell>
          <cell r="FG181">
            <v>300.56154631733898</v>
          </cell>
          <cell r="FH181">
            <v>304.59757969200609</v>
          </cell>
          <cell r="FI181">
            <v>300.60552488803864</v>
          </cell>
          <cell r="FJ181">
            <v>303.57807646214962</v>
          </cell>
          <cell r="FK181">
            <v>306.46766845971348</v>
          </cell>
          <cell r="FL181">
            <v>306.37771229237319</v>
          </cell>
          <cell r="FM181">
            <v>307.54714246779679</v>
          </cell>
          <cell r="FN181">
            <v>311.04143981248137</v>
          </cell>
          <cell r="FO181">
            <v>311.43424840986728</v>
          </cell>
          <cell r="FP181">
            <v>312.85955390572548</v>
          </cell>
          <cell r="FQ181">
            <v>317.9640666458011</v>
          </cell>
          <cell r="FR181">
            <v>322.6397883215547</v>
          </cell>
          <cell r="FS181">
            <v>322.31394709318874</v>
          </cell>
          <cell r="FT181">
            <v>325.10058925479655</v>
          </cell>
          <cell r="FU181">
            <v>326.6988104945421</v>
          </cell>
          <cell r="FV181">
            <v>328.6798452019691</v>
          </cell>
          <cell r="FW181">
            <v>338.39711030066013</v>
          </cell>
          <cell r="FX181">
            <v>341.89540569722652</v>
          </cell>
          <cell r="FY181">
            <v>336.25715303093193</v>
          </cell>
          <cell r="FZ181">
            <v>337.53553012013435</v>
          </cell>
          <cell r="GA181">
            <v>339.76144550532103</v>
          </cell>
          <cell r="GB181">
            <v>341.6555225843191</v>
          </cell>
          <cell r="GC181">
            <v>341.92039352148771</v>
          </cell>
          <cell r="GD181">
            <v>344.04935614854094</v>
          </cell>
          <cell r="GE181">
            <v>345.77951310038566</v>
          </cell>
          <cell r="GF181">
            <v>344.13931231588128</v>
          </cell>
          <cell r="GG181">
            <v>345.40369622349738</v>
          </cell>
          <cell r="GH181">
            <v>341.58155862450599</v>
          </cell>
          <cell r="GI181">
            <v>337.98431144386529</v>
          </cell>
          <cell r="GJ181">
            <v>336.13721147447825</v>
          </cell>
          <cell r="GK181">
            <v>318.85863075435162</v>
          </cell>
          <cell r="GL181">
            <v>317.35736227273941</v>
          </cell>
          <cell r="GM181">
            <v>307.51215951383114</v>
          </cell>
          <cell r="GN181">
            <v>298.9493318960071</v>
          </cell>
          <cell r="GO181">
            <v>299.61700656026602</v>
          </cell>
          <cell r="GP181">
            <v>294.96527319580315</v>
          </cell>
          <cell r="GQ181">
            <v>298.53753255218265</v>
          </cell>
          <cell r="GR181">
            <v>296.77239264637228</v>
          </cell>
          <cell r="GS181">
            <v>300.1577430772781</v>
          </cell>
          <cell r="GT181">
            <v>304.47264057070015</v>
          </cell>
          <cell r="GU181">
            <v>305.48614672273396</v>
          </cell>
          <cell r="GV181">
            <v>301.64002081245184</v>
          </cell>
          <cell r="GW181">
            <v>301.30518396735192</v>
          </cell>
          <cell r="GX181">
            <v>300.56654388219118</v>
          </cell>
          <cell r="GY181">
            <v>301.9078902885318</v>
          </cell>
          <cell r="GZ181">
            <v>306.01888713598254</v>
          </cell>
          <cell r="HA181">
            <v>307.41320772975683</v>
          </cell>
          <cell r="HB181">
            <v>306.34672739028929</v>
          </cell>
          <cell r="HC181">
            <v>306.76152527302503</v>
          </cell>
          <cell r="HD181">
            <v>309.00543189167979</v>
          </cell>
          <cell r="HE181">
            <v>309.39424243718389</v>
          </cell>
          <cell r="HF181">
            <v>309.89299940943715</v>
          </cell>
          <cell r="HG181">
            <v>311.25633510112766</v>
          </cell>
          <cell r="HH181">
            <v>312.26284466236831</v>
          </cell>
          <cell r="HI181">
            <v>311.20136188775302</v>
          </cell>
          <cell r="HJ181">
            <v>315.03949169427153</v>
          </cell>
          <cell r="HK181">
            <v>315.4352988305688</v>
          </cell>
          <cell r="HL181">
            <v>319.46833366632461</v>
          </cell>
          <cell r="HM181">
            <v>318.4208440732956</v>
          </cell>
          <cell r="HN181">
            <v>318.95858205139632</v>
          </cell>
          <cell r="HO181">
            <v>319.46633464038371</v>
          </cell>
          <cell r="HP181">
            <v>316.45280303448442</v>
          </cell>
          <cell r="HQ181">
            <v>314.65168066173794</v>
          </cell>
          <cell r="HR181">
            <v>315.4063129544258</v>
          </cell>
          <cell r="HS181">
            <v>317.53227704256773</v>
          </cell>
          <cell r="HT181">
            <v>319.56828496336936</v>
          </cell>
          <cell r="HU181">
            <v>318.90960591584445</v>
          </cell>
          <cell r="HV181">
            <v>319.96908966451883</v>
          </cell>
          <cell r="HW181">
            <v>320.11002099335195</v>
          </cell>
          <cell r="HX181">
            <v>315.45828762888908</v>
          </cell>
          <cell r="HY181">
            <v>322.00609709829092</v>
          </cell>
          <cell r="HZ181">
            <v>319.90811937332154</v>
          </cell>
          <cell r="IA181">
            <v>314.46976930111646</v>
          </cell>
          <cell r="IB181">
            <v>307.41520675569774</v>
          </cell>
          <cell r="IC181">
            <v>295.38107059150934</v>
          </cell>
          <cell r="ID181">
            <v>315.52225645899773</v>
          </cell>
          <cell r="IE181">
            <v>346.03338939487935</v>
          </cell>
          <cell r="IF181">
            <v>345.94743127942081</v>
          </cell>
          <cell r="IG181">
            <v>347.87049423456193</v>
          </cell>
          <cell r="IH181">
            <v>350.18036870926619</v>
          </cell>
          <cell r="II181">
            <v>345.30074638754127</v>
          </cell>
          <cell r="IJ181">
            <v>351.59567907541992</v>
          </cell>
          <cell r="IK181">
            <v>352.91603570938111</v>
          </cell>
          <cell r="IL181">
            <v>361.40589888036249</v>
          </cell>
          <cell r="IM181">
            <v>360.31742925554511</v>
          </cell>
          <cell r="IN181">
            <v>372.98125859111548</v>
          </cell>
          <cell r="IO181">
            <v>385.64708695262669</v>
          </cell>
          <cell r="IP181">
            <v>391.46825049251316</v>
          </cell>
          <cell r="IQ181">
            <v>387.62912117302415</v>
          </cell>
          <cell r="IR181">
            <v>387.64111532866951</v>
          </cell>
          <cell r="IS181">
            <v>385.94794035673146</v>
          </cell>
          <cell r="IT181">
            <v>391.63317013263702</v>
          </cell>
          <cell r="IU181">
            <v>397.84214470505714</v>
          </cell>
          <cell r="IV181">
            <v>406.27403612375258</v>
          </cell>
          <cell r="IW181">
            <v>409.85029353201389</v>
          </cell>
          <cell r="IX181">
            <v>414.82886763781312</v>
          </cell>
          <cell r="IY181">
            <v>403.57235256463292</v>
          </cell>
          <cell r="IZ181">
            <v>398.5258115768433</v>
          </cell>
          <cell r="JA181">
            <v>398.37688414424662</v>
          </cell>
          <cell r="JB181">
            <v>399.12052179425956</v>
          </cell>
          <cell r="JC181">
            <v>398.09102343469863</v>
          </cell>
          <cell r="JD181">
            <v>405.2505348420143</v>
          </cell>
          <cell r="JE181">
            <v>402.19302466541529</v>
          </cell>
          <cell r="JF181">
            <v>401.49136656016111</v>
          </cell>
          <cell r="JG181">
            <v>394.65969540715213</v>
          </cell>
          <cell r="JH181">
            <v>383.37519397079944</v>
          </cell>
          <cell r="JI181">
            <v>380.53058005690576</v>
          </cell>
          <cell r="JJ181">
            <v>380.33467551469801</v>
          </cell>
          <cell r="JK181">
            <v>379.2921834865212</v>
          </cell>
          <cell r="JL181">
            <v>384.40369281738998</v>
          </cell>
          <cell r="JM181">
            <v>385.24428322553638</v>
          </cell>
          <cell r="JN181">
            <v>394.66169443309303</v>
          </cell>
          <cell r="JO181">
            <v>402.56184495151041</v>
          </cell>
          <cell r="JP181">
            <v>404.83673647224902</v>
          </cell>
          <cell r="JQ181">
            <v>403.60433697968722</v>
          </cell>
          <cell r="JR181">
            <v>401.53134707897897</v>
          </cell>
          <cell r="JS181">
            <v>398.34489972919226</v>
          </cell>
          <cell r="JT181">
            <v>395.90808710724116</v>
          </cell>
          <cell r="JU181">
            <v>397.1324904960394</v>
          </cell>
          <cell r="JV181">
            <v>393.1444337439537</v>
          </cell>
          <cell r="JW181">
            <v>393.48326864093542</v>
          </cell>
          <cell r="JX181">
            <v>405.84424554646012</v>
          </cell>
          <cell r="JY181">
            <v>414.982792635262</v>
          </cell>
          <cell r="JZ181">
            <v>416.11024326592684</v>
          </cell>
          <cell r="KA181">
            <v>416.82489503979684</v>
          </cell>
          <cell r="KB181">
            <v>417.96334031313654</v>
          </cell>
          <cell r="KC181">
            <v>422.567097055018</v>
          </cell>
          <cell r="KD181">
            <v>428.65912860989567</v>
          </cell>
          <cell r="KE181">
            <v>433.4397991475463</v>
          </cell>
          <cell r="KF181">
            <v>433.91156926959752</v>
          </cell>
          <cell r="KG181">
            <v>439.79370310068128</v>
          </cell>
          <cell r="KH181">
            <v>441.90967205911875</v>
          </cell>
          <cell r="KI181">
            <v>443.86971699416637</v>
          </cell>
          <cell r="KJ181">
            <v>443.25201797842982</v>
          </cell>
          <cell r="KK181">
            <v>443.47191083192826</v>
          </cell>
          <cell r="KL181">
            <v>447.2030927506089</v>
          </cell>
          <cell r="KM181">
            <v>450.58344561666252</v>
          </cell>
          <cell r="KN181">
            <v>461.70902449071411</v>
          </cell>
          <cell r="KO181">
            <v>471.40729884296655</v>
          </cell>
          <cell r="KP181">
            <v>474.43182509154082</v>
          </cell>
          <cell r="KQ181">
            <v>474.2878952237964</v>
          </cell>
          <cell r="KR181">
            <v>478.12802405625581</v>
          </cell>
          <cell r="KS181">
            <v>480.60181865811347</v>
          </cell>
          <cell r="KT181">
            <v>482.93468193113807</v>
          </cell>
          <cell r="KU181">
            <v>487.41349955171347</v>
          </cell>
          <cell r="KV181">
            <v>488.04819028794765</v>
          </cell>
          <cell r="KW181">
            <v>490.5439741751552</v>
          </cell>
          <cell r="KX181">
            <v>490.86281881272788</v>
          </cell>
          <cell r="KY181">
            <v>490.42103407979016</v>
          </cell>
          <cell r="KZ181">
            <v>491.53848958075048</v>
          </cell>
          <cell r="LA181">
            <v>489.42551916122437</v>
          </cell>
          <cell r="LB181">
            <v>490.76886459350584</v>
          </cell>
          <cell r="LC181">
            <v>489.33556299388408</v>
          </cell>
          <cell r="LD181">
            <v>484.55389294326307</v>
          </cell>
          <cell r="LE181">
            <v>487.51045230984687</v>
          </cell>
          <cell r="LF181">
            <v>487.76133006542921</v>
          </cell>
          <cell r="LG181">
            <v>481.45040517002343</v>
          </cell>
          <cell r="LH181">
            <v>479.57331981152299</v>
          </cell>
          <cell r="LI181">
            <v>480.10306168586015</v>
          </cell>
          <cell r="LJ181">
            <v>480.42290583640334</v>
          </cell>
          <cell r="LK181">
            <v>479.28146202415229</v>
          </cell>
          <cell r="LL181">
            <v>482.08609541922812</v>
          </cell>
          <cell r="LM181">
            <v>481.22451523870228</v>
          </cell>
          <cell r="LN181">
            <v>480.63580209910867</v>
          </cell>
          <cell r="LO181">
            <v>472.16592918753628</v>
          </cell>
          <cell r="LP181">
            <v>470.38379756122828</v>
          </cell>
          <cell r="LQ181">
            <v>466.93048024833206</v>
          </cell>
          <cell r="LR181">
            <v>466.93347878724336</v>
          </cell>
          <cell r="LS181">
            <v>464.68757314264775</v>
          </cell>
          <cell r="LT181">
            <v>461.93891247391701</v>
          </cell>
          <cell r="LU181">
            <v>462.48764509469271</v>
          </cell>
          <cell r="LV181">
            <v>463.98191698551182</v>
          </cell>
          <cell r="LW181">
            <v>466.25880753219127</v>
          </cell>
          <cell r="LX181">
            <v>466.77355671197176</v>
          </cell>
          <cell r="LY181">
            <v>460.67752710521222</v>
          </cell>
          <cell r="LZ181">
            <v>460.81346086919308</v>
          </cell>
          <cell r="MA181">
            <v>458.62052941203115</v>
          </cell>
          <cell r="TJ181" t="str">
            <v>REIT</v>
          </cell>
        </row>
        <row r="182">
          <cell r="A182" t="str">
            <v>XS2010032618 Corp</v>
          </cell>
          <cell r="B182" t="str">
            <v>SBBBSS 2.624 PERP nc-25</v>
          </cell>
          <cell r="C182" t="str">
            <v>XS2010032618</v>
          </cell>
          <cell r="D182">
            <v>435.48633546048404</v>
          </cell>
          <cell r="E182">
            <v>433.16774363350874</v>
          </cell>
          <cell r="F182">
            <v>431.28007594513895</v>
          </cell>
          <cell r="G182">
            <v>433.64066037958861</v>
          </cell>
          <cell r="H182">
            <v>438.4258179836869</v>
          </cell>
          <cell r="I182">
            <v>442.92302627938983</v>
          </cell>
          <cell r="J182">
            <v>443.32395569837092</v>
          </cell>
          <cell r="K182">
            <v>447.26726150500775</v>
          </cell>
          <cell r="L182">
            <v>451.64349109822513</v>
          </cell>
          <cell r="M182">
            <v>454.88592028963569</v>
          </cell>
          <cell r="N182">
            <v>453.54415649843219</v>
          </cell>
          <cell r="O182">
            <v>451.40253351724152</v>
          </cell>
          <cell r="P182">
            <v>446.9953093804121</v>
          </cell>
          <cell r="Q182">
            <v>439.34165675622222</v>
          </cell>
          <cell r="R182">
            <v>436.48715927195553</v>
          </cell>
          <cell r="S182">
            <v>434.85844599634407</v>
          </cell>
          <cell r="T182">
            <v>435.81327790439127</v>
          </cell>
          <cell r="U182">
            <v>439.52862384188177</v>
          </cell>
          <cell r="V182">
            <v>442.64807468283175</v>
          </cell>
          <cell r="W182">
            <v>446.62937380099299</v>
          </cell>
          <cell r="X182">
            <v>464.18728284519909</v>
          </cell>
          <cell r="Y182">
            <v>476.5731024021506</v>
          </cell>
          <cell r="Z182">
            <v>494.67391587156061</v>
          </cell>
          <cell r="AA182">
            <v>493.56311142146586</v>
          </cell>
          <cell r="AB182">
            <v>492.90822670966389</v>
          </cell>
          <cell r="AC182">
            <v>495.89670060825347</v>
          </cell>
          <cell r="AD182">
            <v>495.22881818461417</v>
          </cell>
          <cell r="AE182">
            <v>492.59928109753128</v>
          </cell>
          <cell r="AF182">
            <v>490.8165949278474</v>
          </cell>
          <cell r="AG182">
            <v>484.49870715093613</v>
          </cell>
          <cell r="AH182">
            <v>486.89028612899779</v>
          </cell>
          <cell r="AI182">
            <v>485.39454944372181</v>
          </cell>
          <cell r="AJ182">
            <v>487.99809110713005</v>
          </cell>
          <cell r="AK182">
            <v>483.35090921330448</v>
          </cell>
          <cell r="AL182">
            <v>488.98391755878924</v>
          </cell>
          <cell r="AM182">
            <v>487.3512049872279</v>
          </cell>
          <cell r="AN182">
            <v>478.09883380705116</v>
          </cell>
          <cell r="AO182">
            <v>477.15200049090384</v>
          </cell>
          <cell r="AP182">
            <v>469.40436441189053</v>
          </cell>
          <cell r="AQ182">
            <v>469.76230139940981</v>
          </cell>
          <cell r="AR182">
            <v>470.11723891496655</v>
          </cell>
          <cell r="AS182">
            <v>464.10029815828801</v>
          </cell>
          <cell r="AT182">
            <v>466.12994085288045</v>
          </cell>
          <cell r="AU182">
            <v>465.23009926414488</v>
          </cell>
          <cell r="AV182">
            <v>477.43795015132429</v>
          </cell>
          <cell r="AW182">
            <v>517.33792601984737</v>
          </cell>
          <cell r="AX182">
            <v>513.42861422878502</v>
          </cell>
          <cell r="AY182">
            <v>519.09861606180675</v>
          </cell>
          <cell r="AZ182">
            <v>515.03133208072177</v>
          </cell>
          <cell r="BA182">
            <v>510.69009632706639</v>
          </cell>
          <cell r="BB182">
            <v>507.47966150325539</v>
          </cell>
          <cell r="BC182">
            <v>524.08773775935163</v>
          </cell>
          <cell r="BD182">
            <v>557.7268158182502</v>
          </cell>
          <cell r="BE182">
            <v>585.50192619055508</v>
          </cell>
          <cell r="BF182">
            <v>606.37725122523307</v>
          </cell>
          <cell r="BG182">
            <v>621.23263603126998</v>
          </cell>
          <cell r="BH182">
            <v>620.15582559674976</v>
          </cell>
          <cell r="BI182">
            <v>617.76024732273822</v>
          </cell>
          <cell r="BJ182">
            <v>615.26668629795313</v>
          </cell>
          <cell r="BK182">
            <v>642.60887288367746</v>
          </cell>
          <cell r="BL182">
            <v>645.46736966389415</v>
          </cell>
          <cell r="BM182">
            <v>658.12914064139125</v>
          </cell>
          <cell r="BN182">
            <v>634.3973184744716</v>
          </cell>
          <cell r="BO182">
            <v>649.20471172910925</v>
          </cell>
          <cell r="BP182">
            <v>970.25019375818977</v>
          </cell>
          <cell r="BQ182">
            <v>1050.3660898752807</v>
          </cell>
          <cell r="BR182">
            <v>1048.833359702468</v>
          </cell>
          <cell r="BS182">
            <v>941.64023035633568</v>
          </cell>
          <cell r="BT182">
            <v>878.07642035204174</v>
          </cell>
          <cell r="BU182">
            <v>831.2666609060168</v>
          </cell>
          <cell r="BV182">
            <v>753.72931085264679</v>
          </cell>
          <cell r="BW182">
            <v>694.08980999922755</v>
          </cell>
          <cell r="BX182">
            <v>678.82849665427204</v>
          </cell>
          <cell r="BY182">
            <v>673.59041878384346</v>
          </cell>
          <cell r="BZ182">
            <v>851.58508397966625</v>
          </cell>
          <cell r="CA182">
            <v>608.51487491047374</v>
          </cell>
          <cell r="CB182">
            <v>545.62094697779412</v>
          </cell>
          <cell r="CC182">
            <v>535.89265957957502</v>
          </cell>
          <cell r="CD182">
            <v>534.20695633667708</v>
          </cell>
          <cell r="CE182">
            <v>592.05277295655014</v>
          </cell>
          <cell r="CF182">
            <v>622.5594024626613</v>
          </cell>
          <cell r="CG182">
            <v>625.58886914473771</v>
          </cell>
          <cell r="CH182">
            <v>636.24199373137958</v>
          </cell>
          <cell r="CI182">
            <v>642.61087253165249</v>
          </cell>
          <cell r="CJ182">
            <v>631.13489280331135</v>
          </cell>
          <cell r="CK182">
            <v>629.75313605260851</v>
          </cell>
          <cell r="CL182">
            <v>636.51694532793761</v>
          </cell>
          <cell r="CM182">
            <v>630.94992536562688</v>
          </cell>
          <cell r="CN182">
            <v>617.72925277912611</v>
          </cell>
          <cell r="CO182">
            <v>671.80773261415959</v>
          </cell>
          <cell r="CP182">
            <v>710.03200347965958</v>
          </cell>
          <cell r="CQ182">
            <v>742.77623906975987</v>
          </cell>
          <cell r="CR182">
            <v>789.20606540054087</v>
          </cell>
          <cell r="CS182">
            <v>753.94627265793076</v>
          </cell>
          <cell r="CT182">
            <v>639.93334389317044</v>
          </cell>
          <cell r="CU182">
            <v>626.38472903877494</v>
          </cell>
          <cell r="CV182">
            <v>601.39512829560044</v>
          </cell>
          <cell r="CW182">
            <v>605.46941104459768</v>
          </cell>
          <cell r="CX182">
            <v>597.10288391733161</v>
          </cell>
          <cell r="CY182">
            <v>597.70077866184715</v>
          </cell>
          <cell r="CZ182">
            <v>587.0586521390677</v>
          </cell>
          <cell r="DA182">
            <v>639.67139000844952</v>
          </cell>
          <cell r="DB182">
            <v>630.68397218495602</v>
          </cell>
          <cell r="DC182">
            <v>604.15064320510623</v>
          </cell>
          <cell r="DD182">
            <v>600.74624252772333</v>
          </cell>
          <cell r="DE182">
            <v>590.557036271274</v>
          </cell>
          <cell r="DF182">
            <v>514.78837485176325</v>
          </cell>
          <cell r="DG182">
            <v>488.06307966631653</v>
          </cell>
          <cell r="DH182">
            <v>401.79226708227395</v>
          </cell>
          <cell r="DI182">
            <v>389.94135335862637</v>
          </cell>
          <cell r="DJ182">
            <v>358.55787821549177</v>
          </cell>
          <cell r="DK182">
            <v>358.24993242734672</v>
          </cell>
          <cell r="DL182">
            <v>369.77090423512459</v>
          </cell>
          <cell r="DM182">
            <v>318.2369764482379</v>
          </cell>
          <cell r="DN182">
            <v>306.38106360465287</v>
          </cell>
          <cell r="DO182">
            <v>299.54626682621239</v>
          </cell>
          <cell r="DP182">
            <v>300.81704311430457</v>
          </cell>
          <cell r="DQ182">
            <v>310.4513470577001</v>
          </cell>
          <cell r="DR182">
            <v>309.68748153126239</v>
          </cell>
          <cell r="DS182">
            <v>290.63983474570512</v>
          </cell>
          <cell r="DT182">
            <v>273.25589507532118</v>
          </cell>
          <cell r="DU182">
            <v>266.05716236543651</v>
          </cell>
          <cell r="DV182">
            <v>256.32387584728008</v>
          </cell>
          <cell r="DW182">
            <v>244.91388450211286</v>
          </cell>
          <cell r="DX182">
            <v>246.60258721697329</v>
          </cell>
          <cell r="DY182">
            <v>251.55071613103152</v>
          </cell>
          <cell r="DZ182">
            <v>257.9915822584033</v>
          </cell>
          <cell r="EA182">
            <v>257.46967413693665</v>
          </cell>
          <cell r="EB182">
            <v>261.754919747293</v>
          </cell>
          <cell r="EC182">
            <v>264.66140807890895</v>
          </cell>
          <cell r="ED182">
            <v>264.01252231103183</v>
          </cell>
          <cell r="EE182">
            <v>265.63923593866821</v>
          </cell>
          <cell r="EF182">
            <v>265.15932042467597</v>
          </cell>
          <cell r="EG182">
            <v>262.29482470053438</v>
          </cell>
          <cell r="EH182">
            <v>260.54313307446239</v>
          </cell>
          <cell r="EI182">
            <v>265.95518031871319</v>
          </cell>
          <cell r="EJ182">
            <v>273.74980812513826</v>
          </cell>
          <cell r="EK182">
            <v>282.97118476170306</v>
          </cell>
          <cell r="EL182">
            <v>282.45327593618629</v>
          </cell>
          <cell r="EM182">
            <v>280.43263165748124</v>
          </cell>
          <cell r="EN182">
            <v>270.94930113619569</v>
          </cell>
          <cell r="EO182">
            <v>274.15073754411935</v>
          </cell>
          <cell r="EP182">
            <v>284.93783854508399</v>
          </cell>
          <cell r="TJ182" t="str">
            <v>REIT</v>
          </cell>
        </row>
        <row r="183">
          <cell r="A183" t="str">
            <v>XS1508392625 Corp</v>
          </cell>
          <cell r="B183" t="str">
            <v>ARNDTN 3 3/4 PERP nc-23</v>
          </cell>
          <cell r="C183" t="str">
            <v>XS1508392625</v>
          </cell>
          <cell r="D183">
            <v>341.82819938421244</v>
          </cell>
          <cell r="E183">
            <v>340.91607076978681</v>
          </cell>
          <cell r="F183">
            <v>339.92893157851694</v>
          </cell>
          <cell r="G183">
            <v>344.37155800974369</v>
          </cell>
          <cell r="H183">
            <v>348.44513240289689</v>
          </cell>
          <cell r="I183">
            <v>354.79002706289293</v>
          </cell>
          <cell r="J183">
            <v>355.90718458735944</v>
          </cell>
          <cell r="K183">
            <v>364.36737751436232</v>
          </cell>
          <cell r="L183">
            <v>366.13262642276288</v>
          </cell>
          <cell r="M183">
            <v>368.26892765128611</v>
          </cell>
          <cell r="N183">
            <v>362.42510364460946</v>
          </cell>
          <cell r="O183">
            <v>364.42738597583769</v>
          </cell>
          <cell r="P183">
            <v>361.62599096596239</v>
          </cell>
          <cell r="Q183">
            <v>358.9326111867428</v>
          </cell>
          <cell r="R183">
            <v>355.91618585658074</v>
          </cell>
          <cell r="S183">
            <v>357.2073679193258</v>
          </cell>
          <cell r="T183">
            <v>357.89946550834179</v>
          </cell>
          <cell r="U183">
            <v>361.00590353071686</v>
          </cell>
          <cell r="V183">
            <v>366.83372528100011</v>
          </cell>
          <cell r="W183">
            <v>365.52754110288618</v>
          </cell>
          <cell r="X183">
            <v>383.99514512193201</v>
          </cell>
          <cell r="Y183">
            <v>401.02854691171643</v>
          </cell>
          <cell r="Z183">
            <v>415.53859289646152</v>
          </cell>
          <cell r="AA183">
            <v>416.8267745361328</v>
          </cell>
          <cell r="AB183">
            <v>422.02150701785087</v>
          </cell>
          <cell r="AC183">
            <v>427.53028378129011</v>
          </cell>
          <cell r="AD183">
            <v>428.28338997280599</v>
          </cell>
          <cell r="AE183">
            <v>423.91677425944806</v>
          </cell>
          <cell r="AF183">
            <v>420.43428321182728</v>
          </cell>
          <cell r="AG183">
            <v>415.20254551219944</v>
          </cell>
          <cell r="AH183">
            <v>418.26697761154179</v>
          </cell>
          <cell r="AI183">
            <v>430.18965876567364</v>
          </cell>
          <cell r="AJ183">
            <v>432.61300046825409</v>
          </cell>
          <cell r="AK183">
            <v>430.25766835534574</v>
          </cell>
          <cell r="AL183">
            <v>435.21136685013767</v>
          </cell>
          <cell r="AM183">
            <v>429.99063070178033</v>
          </cell>
          <cell r="AN183">
            <v>420.94035457026956</v>
          </cell>
          <cell r="AO183">
            <v>419.35413090527061</v>
          </cell>
          <cell r="AP183">
            <v>414.56945624363425</v>
          </cell>
          <cell r="AQ183">
            <v>415.22454861474034</v>
          </cell>
          <cell r="AR183">
            <v>418.43200088059899</v>
          </cell>
          <cell r="AS183">
            <v>411.13397182416918</v>
          </cell>
          <cell r="AT183">
            <v>408.63661968576906</v>
          </cell>
          <cell r="AU183">
            <v>388.06771937406063</v>
          </cell>
          <cell r="AV183">
            <v>378.16932365369797</v>
          </cell>
          <cell r="AW183">
            <v>404.12898408794405</v>
          </cell>
          <cell r="AX183">
            <v>397.54905628716944</v>
          </cell>
          <cell r="AY183">
            <v>396.0548455964327</v>
          </cell>
          <cell r="AZ183">
            <v>369.65112254726887</v>
          </cell>
          <cell r="BA183">
            <v>354.04092143547535</v>
          </cell>
          <cell r="BB183">
            <v>338.73876375925539</v>
          </cell>
          <cell r="BC183">
            <v>356.16622111272812</v>
          </cell>
          <cell r="BD183">
            <v>372.63654350566867</v>
          </cell>
          <cell r="BE183">
            <v>394.33460303413869</v>
          </cell>
          <cell r="BF183">
            <v>414.47844341039661</v>
          </cell>
          <cell r="BG183">
            <v>419.22811313617228</v>
          </cell>
          <cell r="BH183">
            <v>419.44314345645904</v>
          </cell>
          <cell r="BI183">
            <v>411.02595659351351</v>
          </cell>
          <cell r="BJ183">
            <v>412.55917278420924</v>
          </cell>
          <cell r="BK183">
            <v>436.73958233571051</v>
          </cell>
          <cell r="BL183">
            <v>454.53509158623217</v>
          </cell>
          <cell r="BM183">
            <v>453.76598313832284</v>
          </cell>
          <cell r="BN183">
            <v>454.91114461147782</v>
          </cell>
          <cell r="BO183">
            <v>457.52651339077948</v>
          </cell>
          <cell r="BP183">
            <v>466.05471590745447</v>
          </cell>
          <cell r="BQ183">
            <v>480.27772141814228</v>
          </cell>
          <cell r="BR183">
            <v>480.7007810715437</v>
          </cell>
          <cell r="BS183">
            <v>481.73892745506765</v>
          </cell>
          <cell r="BT183">
            <v>472.45461832380295</v>
          </cell>
          <cell r="BU183">
            <v>466.40376512503627</v>
          </cell>
          <cell r="BV183">
            <v>466.83882647073273</v>
          </cell>
          <cell r="BW183">
            <v>464.03543117880827</v>
          </cell>
          <cell r="BX183">
            <v>463.92441552507876</v>
          </cell>
          <cell r="BY183">
            <v>464.87154907536507</v>
          </cell>
          <cell r="BZ183">
            <v>468.7891014686823</v>
          </cell>
          <cell r="CA183">
            <v>468.60907608425617</v>
          </cell>
          <cell r="CB183">
            <v>455.55423529028894</v>
          </cell>
          <cell r="CC183">
            <v>451.25462902557848</v>
          </cell>
          <cell r="CD183">
            <v>446.31693278717995</v>
          </cell>
          <cell r="CE183">
            <v>449.40936883521078</v>
          </cell>
          <cell r="CF183">
            <v>469.40318805778026</v>
          </cell>
          <cell r="CG183">
            <v>472.64464511847495</v>
          </cell>
          <cell r="CH183">
            <v>482.26500163400175</v>
          </cell>
          <cell r="CI183">
            <v>489.30399416506293</v>
          </cell>
          <cell r="CJ183">
            <v>481.88194762158395</v>
          </cell>
          <cell r="CK183">
            <v>479.92267135441307</v>
          </cell>
          <cell r="CL183">
            <v>480.09769603371615</v>
          </cell>
          <cell r="CM183">
            <v>460.41992137491707</v>
          </cell>
          <cell r="CN183">
            <v>456.41435657143597</v>
          </cell>
          <cell r="CO183">
            <v>502.8058979970217</v>
          </cell>
          <cell r="CP183">
            <v>534.15331813073158</v>
          </cell>
          <cell r="CQ183">
            <v>539.8531218298674</v>
          </cell>
          <cell r="CR183">
            <v>552.72893738043308</v>
          </cell>
          <cell r="CS183">
            <v>530.7318356856108</v>
          </cell>
          <cell r="CT183">
            <v>517.91702873754502</v>
          </cell>
          <cell r="CU183">
            <v>511.54713055193429</v>
          </cell>
          <cell r="CV183">
            <v>500.23853598690033</v>
          </cell>
          <cell r="CW183">
            <v>486.44359083473682</v>
          </cell>
          <cell r="CX183">
            <v>473.56877542519572</v>
          </cell>
          <cell r="CY183">
            <v>470.5433488258123</v>
          </cell>
          <cell r="CZ183">
            <v>470.69437012052532</v>
          </cell>
          <cell r="DA183">
            <v>516.91188700783255</v>
          </cell>
          <cell r="DB183">
            <v>527.68440598368647</v>
          </cell>
          <cell r="DC183">
            <v>488.32685638403893</v>
          </cell>
          <cell r="DD183">
            <v>501.39469901132583</v>
          </cell>
          <cell r="DE183">
            <v>509.24980661845206</v>
          </cell>
          <cell r="DF183">
            <v>438.97389738464352</v>
          </cell>
          <cell r="DG183">
            <v>406.77435709798334</v>
          </cell>
          <cell r="DH183">
            <v>333.97309177708627</v>
          </cell>
          <cell r="DI183">
            <v>325.40388347840309</v>
          </cell>
          <cell r="DJ183">
            <v>295.03760168981552</v>
          </cell>
          <cell r="DK183">
            <v>291.30007468092441</v>
          </cell>
          <cell r="DL183">
            <v>296.49480716264247</v>
          </cell>
          <cell r="DM183">
            <v>218.99988001334665</v>
          </cell>
          <cell r="DN183">
            <v>197.13079636967183</v>
          </cell>
          <cell r="DO183">
            <v>188.40956663525105</v>
          </cell>
          <cell r="DP183">
            <v>198.19794684290883</v>
          </cell>
          <cell r="DQ183">
            <v>217.48166593801974</v>
          </cell>
          <cell r="DR183">
            <v>216.01345891392231</v>
          </cell>
          <cell r="DS183">
            <v>193.7193153347969</v>
          </cell>
          <cell r="DT183">
            <v>179.10825510656832</v>
          </cell>
          <cell r="DU183">
            <v>168.0136907207966</v>
          </cell>
          <cell r="DV183">
            <v>159.06442883276941</v>
          </cell>
          <cell r="DW183">
            <v>147.63581734478475</v>
          </cell>
          <cell r="DX183">
            <v>149.75411603486538</v>
          </cell>
          <cell r="DY183">
            <v>151.15531361031532</v>
          </cell>
          <cell r="DZ183">
            <v>156.81811209154128</v>
          </cell>
          <cell r="EA183">
            <v>156.22502846395969</v>
          </cell>
          <cell r="EB183">
            <v>157.401194308877</v>
          </cell>
          <cell r="EC183">
            <v>157.53621334719659</v>
          </cell>
          <cell r="ED183">
            <v>158.23831234645846</v>
          </cell>
          <cell r="EE183">
            <v>159.79053121662139</v>
          </cell>
          <cell r="EF183">
            <v>161.26173866379261</v>
          </cell>
          <cell r="EG183">
            <v>162.89596909797191</v>
          </cell>
          <cell r="EH183">
            <v>162.58092467522621</v>
          </cell>
          <cell r="EI183">
            <v>164.77923464727402</v>
          </cell>
          <cell r="EJ183">
            <v>167.97368507981298</v>
          </cell>
          <cell r="EK183">
            <v>175.17170003378391</v>
          </cell>
          <cell r="EL183">
            <v>175.92580636632442</v>
          </cell>
          <cell r="EM183">
            <v>174.73763882911206</v>
          </cell>
          <cell r="EN183">
            <v>170.16399392366407</v>
          </cell>
          <cell r="EO183">
            <v>171.6462029221058</v>
          </cell>
          <cell r="EP183">
            <v>172.20528175485134</v>
          </cell>
          <cell r="EQ183">
            <v>161.6157885864973</v>
          </cell>
          <cell r="ER183">
            <v>160.77066942071914</v>
          </cell>
          <cell r="ES183">
            <v>158.60236367940905</v>
          </cell>
          <cell r="ET183">
            <v>159.10743489682676</v>
          </cell>
          <cell r="EU183">
            <v>156.37704989969728</v>
          </cell>
          <cell r="EV183">
            <v>157.71723887264727</v>
          </cell>
          <cell r="EW183">
            <v>163.73308713555338</v>
          </cell>
          <cell r="EX183">
            <v>167.31159172153474</v>
          </cell>
          <cell r="EY183">
            <v>167.13656704223155</v>
          </cell>
          <cell r="EZ183">
            <v>165.64635691559315</v>
          </cell>
          <cell r="FA183">
            <v>166.71950823497772</v>
          </cell>
          <cell r="FB183">
            <v>167.51562049055099</v>
          </cell>
          <cell r="FC183">
            <v>170.25500675690174</v>
          </cell>
          <cell r="FD183">
            <v>165.34931503129005</v>
          </cell>
          <cell r="FE183">
            <v>162.488911700964</v>
          </cell>
          <cell r="FF183">
            <v>161.79681411194801</v>
          </cell>
          <cell r="FG183">
            <v>159.92755053699017</v>
          </cell>
          <cell r="FH183">
            <v>159.94255265235898</v>
          </cell>
          <cell r="FI183">
            <v>159.73852388334276</v>
          </cell>
          <cell r="FJ183">
            <v>163.16600717461108</v>
          </cell>
          <cell r="FK183">
            <v>163.83110095596314</v>
          </cell>
          <cell r="FL183">
            <v>164.75723154473306</v>
          </cell>
          <cell r="FM183">
            <v>165.30330854415894</v>
          </cell>
          <cell r="FN183">
            <v>167.37660088813305</v>
          </cell>
          <cell r="FO183">
            <v>169.23986361694338</v>
          </cell>
          <cell r="FP183">
            <v>171.67220658874513</v>
          </cell>
          <cell r="FQ183">
            <v>173.11040938210488</v>
          </cell>
          <cell r="FR183">
            <v>174.59161823952198</v>
          </cell>
          <cell r="FS183">
            <v>184.28598519086836</v>
          </cell>
          <cell r="FT183">
            <v>189.24968509590627</v>
          </cell>
          <cell r="FU183">
            <v>188.68560555803774</v>
          </cell>
          <cell r="FV183">
            <v>190.97192794024943</v>
          </cell>
          <cell r="FW183">
            <v>206.02905106544495</v>
          </cell>
          <cell r="FX183">
            <v>215.24835103011131</v>
          </cell>
          <cell r="FY183">
            <v>221.54823934400082</v>
          </cell>
          <cell r="FZ183">
            <v>225.54480287826061</v>
          </cell>
          <cell r="GA183">
            <v>225.07373645567895</v>
          </cell>
          <cell r="GB183">
            <v>232.49178243505955</v>
          </cell>
          <cell r="GC183">
            <v>236.00227743136881</v>
          </cell>
          <cell r="GD183">
            <v>236.34132523870468</v>
          </cell>
          <cell r="GE183">
            <v>235.03514106059075</v>
          </cell>
          <cell r="GF183">
            <v>243.70736388480663</v>
          </cell>
          <cell r="GG183">
            <v>248.97410652029512</v>
          </cell>
          <cell r="GH183">
            <v>248.30401203382016</v>
          </cell>
          <cell r="GI183">
            <v>250.84837080037593</v>
          </cell>
          <cell r="GJ183">
            <v>245.66664015197753</v>
          </cell>
          <cell r="GK183">
            <v>244.17442974328992</v>
          </cell>
          <cell r="GL183">
            <v>244.66949955046175</v>
          </cell>
          <cell r="GM183">
            <v>242.94425628304481</v>
          </cell>
          <cell r="GN183">
            <v>238.8726821719408</v>
          </cell>
          <cell r="GO183">
            <v>232.00571389710905</v>
          </cell>
          <cell r="GP183">
            <v>231.81768738448619</v>
          </cell>
          <cell r="GQ183">
            <v>228.01015050387383</v>
          </cell>
          <cell r="GR183">
            <v>225.03573109674454</v>
          </cell>
          <cell r="GS183">
            <v>227.00600891518593</v>
          </cell>
          <cell r="GT183">
            <v>225.76083333957197</v>
          </cell>
          <cell r="GU183">
            <v>226.94700059473513</v>
          </cell>
          <cell r="GV183">
            <v>229.52936472022535</v>
          </cell>
          <cell r="GW183">
            <v>229.25332579743863</v>
          </cell>
          <cell r="GX183">
            <v>227.57208873510359</v>
          </cell>
          <cell r="GY183">
            <v>226.69496505653859</v>
          </cell>
          <cell r="GZ183">
            <v>224.10459980285168</v>
          </cell>
          <cell r="HA183">
            <v>226.54994460797309</v>
          </cell>
          <cell r="HB183">
            <v>231.1755968466997</v>
          </cell>
          <cell r="HC183">
            <v>232.41977228128911</v>
          </cell>
          <cell r="HD183">
            <v>230.43149192440509</v>
          </cell>
          <cell r="HE183">
            <v>231.84869175624848</v>
          </cell>
          <cell r="HF183">
            <v>233.48792289555075</v>
          </cell>
          <cell r="HG183">
            <v>233.83797225415708</v>
          </cell>
          <cell r="HH183">
            <v>236.16530041837692</v>
          </cell>
          <cell r="HI183">
            <v>240.77395025968553</v>
          </cell>
          <cell r="HJ183">
            <v>245.09755990898609</v>
          </cell>
          <cell r="HK183">
            <v>244.9145341014862</v>
          </cell>
          <cell r="HL183">
            <v>251.4834603509903</v>
          </cell>
          <cell r="HM183">
            <v>255.33700371873377</v>
          </cell>
          <cell r="HN183">
            <v>256.51316956365105</v>
          </cell>
          <cell r="HO183">
            <v>246.56376665103434</v>
          </cell>
          <cell r="HP183">
            <v>246.84180585587023</v>
          </cell>
          <cell r="HQ183">
            <v>246.61877440738678</v>
          </cell>
          <cell r="HR183">
            <v>234.98213358628752</v>
          </cell>
          <cell r="HS183">
            <v>228.57623032379152</v>
          </cell>
          <cell r="HT183">
            <v>230.76453888559342</v>
          </cell>
          <cell r="HU183">
            <v>231.07558274424076</v>
          </cell>
          <cell r="HV183">
            <v>232.03471798682213</v>
          </cell>
          <cell r="HW183">
            <v>236.0332818031311</v>
          </cell>
          <cell r="HX183">
            <v>233.92598466432094</v>
          </cell>
          <cell r="HY183">
            <v>234.83011215054989</v>
          </cell>
          <cell r="HZ183">
            <v>230.95756610333922</v>
          </cell>
          <cell r="IA183">
            <v>238.69165664649009</v>
          </cell>
          <cell r="IB183">
            <v>238.16258204448224</v>
          </cell>
          <cell r="IC183">
            <v>237.14843904554846</v>
          </cell>
          <cell r="ID183">
            <v>227.4300687096119</v>
          </cell>
          <cell r="IE183">
            <v>226.84298592817785</v>
          </cell>
          <cell r="IF183">
            <v>229.93042127108575</v>
          </cell>
          <cell r="IG183">
            <v>256.6471884609461</v>
          </cell>
          <cell r="IH183">
            <v>255.89008170533182</v>
          </cell>
          <cell r="II183">
            <v>254.84193391156197</v>
          </cell>
          <cell r="IJ183">
            <v>256.3411453074217</v>
          </cell>
          <cell r="IK183">
            <v>255.06596550107002</v>
          </cell>
          <cell r="IL183">
            <v>264.85834627282622</v>
          </cell>
          <cell r="IM183">
            <v>267.32869460356233</v>
          </cell>
          <cell r="IN183">
            <v>265.65645881044867</v>
          </cell>
          <cell r="IO183">
            <v>264.03723049163818</v>
          </cell>
          <cell r="IP183">
            <v>268.20281785905365</v>
          </cell>
          <cell r="IQ183">
            <v>270.63316054880625</v>
          </cell>
          <cell r="IR183">
            <v>270.72217309999468</v>
          </cell>
          <cell r="IS183">
            <v>268.23182194876671</v>
          </cell>
          <cell r="IT183">
            <v>266.8266238092184</v>
          </cell>
          <cell r="IU183">
            <v>266.55558559155463</v>
          </cell>
          <cell r="IV183">
            <v>278.93733147597317</v>
          </cell>
          <cell r="IW183">
            <v>287.25950494158269</v>
          </cell>
          <cell r="IX183">
            <v>291.20006057846547</v>
          </cell>
          <cell r="IY183">
            <v>300.37835476112366</v>
          </cell>
          <cell r="IZ183">
            <v>305.42506637120249</v>
          </cell>
          <cell r="JA183">
            <v>293.19734220457076</v>
          </cell>
          <cell r="JB183">
            <v>289.8138651183844</v>
          </cell>
          <cell r="JC183">
            <v>287.58155035150048</v>
          </cell>
          <cell r="JD183">
            <v>290.41394973313805</v>
          </cell>
          <cell r="JE183">
            <v>288.06761888945101</v>
          </cell>
          <cell r="JF183">
            <v>299.42322008264063</v>
          </cell>
          <cell r="JG183">
            <v>299.31720513403411</v>
          </cell>
          <cell r="JH183">
            <v>301.85256263136864</v>
          </cell>
          <cell r="JI183">
            <v>287.51554104387765</v>
          </cell>
          <cell r="JJ183">
            <v>275.37082858228683</v>
          </cell>
          <cell r="JK183">
            <v>273.51356669962411</v>
          </cell>
          <cell r="JL183">
            <v>272.7044526107311</v>
          </cell>
          <cell r="JM183">
            <v>255.07896733438969</v>
          </cell>
          <cell r="JN183">
            <v>254.28285507881643</v>
          </cell>
          <cell r="JO183">
            <v>255.7560628080368</v>
          </cell>
          <cell r="JP183">
            <v>265.46143131065367</v>
          </cell>
          <cell r="JQ183">
            <v>268.79990205073358</v>
          </cell>
          <cell r="JR183">
            <v>271.41327054798603</v>
          </cell>
          <cell r="JS183">
            <v>269.56200951147082</v>
          </cell>
          <cell r="JT183">
            <v>269.86005153679849</v>
          </cell>
          <cell r="JU183">
            <v>258.48544766414165</v>
          </cell>
          <cell r="JV183">
            <v>253.58575678467753</v>
          </cell>
          <cell r="JW183">
            <v>253.95780924582482</v>
          </cell>
          <cell r="JX183">
            <v>253.27871349012852</v>
          </cell>
          <cell r="JY183">
            <v>255.35900682127476</v>
          </cell>
          <cell r="JZ183">
            <v>259.76362789356705</v>
          </cell>
          <cell r="KA183">
            <v>263.50015476143363</v>
          </cell>
          <cell r="KB183">
            <v>239.31174408173561</v>
          </cell>
          <cell r="KC183">
            <v>233.75396040809156</v>
          </cell>
          <cell r="KD183">
            <v>237.23845173776152</v>
          </cell>
          <cell r="KE183">
            <v>247.3148725605011</v>
          </cell>
          <cell r="KF183">
            <v>259.98465906000138</v>
          </cell>
          <cell r="KG183">
            <v>263.25812063348292</v>
          </cell>
          <cell r="KH183">
            <v>269.67902601134779</v>
          </cell>
          <cell r="KI183">
            <v>276.3129614274502</v>
          </cell>
          <cell r="KJ183">
            <v>276.3379649530649</v>
          </cell>
          <cell r="KK183">
            <v>277.02106127285958</v>
          </cell>
          <cell r="KL183">
            <v>275.02177936470508</v>
          </cell>
          <cell r="KM183">
            <v>274.76074255728719</v>
          </cell>
          <cell r="KN183">
            <v>275.13579544150826</v>
          </cell>
          <cell r="KO183">
            <v>283.35695466363433</v>
          </cell>
          <cell r="KP183">
            <v>291.05504012989996</v>
          </cell>
          <cell r="KQ183">
            <v>303.94485765480994</v>
          </cell>
          <cell r="KR183">
            <v>308.61151567554469</v>
          </cell>
          <cell r="KS183">
            <v>312.56407300472256</v>
          </cell>
          <cell r="KT183">
            <v>312.73009641480445</v>
          </cell>
          <cell r="KU183">
            <v>308.12944770169258</v>
          </cell>
          <cell r="KV183">
            <v>320.75122743201257</v>
          </cell>
          <cell r="KW183">
            <v>332.13783299696445</v>
          </cell>
          <cell r="KX183">
            <v>335.15525846815109</v>
          </cell>
          <cell r="KY183">
            <v>343.60845040798188</v>
          </cell>
          <cell r="KZ183">
            <v>357.54941614973546</v>
          </cell>
          <cell r="LA183">
            <v>360.732865031004</v>
          </cell>
          <cell r="LB183">
            <v>357.10735381686692</v>
          </cell>
          <cell r="LC183">
            <v>351.59457648932937</v>
          </cell>
          <cell r="LD183">
            <v>354.71901705014704</v>
          </cell>
          <cell r="LE183">
            <v>352.08464559137826</v>
          </cell>
          <cell r="LF183">
            <v>353.21580509018895</v>
          </cell>
          <cell r="LG183">
            <v>352.12665151441098</v>
          </cell>
          <cell r="LH183">
            <v>350.46541727256772</v>
          </cell>
          <cell r="LI183">
            <v>337.8816429011822</v>
          </cell>
          <cell r="LJ183">
            <v>335.39129174995423</v>
          </cell>
          <cell r="LK183">
            <v>338.393715105772</v>
          </cell>
          <cell r="LL183">
            <v>340.82905850064753</v>
          </cell>
          <cell r="LM183">
            <v>341.70018133306502</v>
          </cell>
          <cell r="LN183">
            <v>347.48199659621713</v>
          </cell>
          <cell r="LO183">
            <v>346.01779013621808</v>
          </cell>
          <cell r="LP183">
            <v>340.56502127015591</v>
          </cell>
          <cell r="LQ183">
            <v>320.58220359885689</v>
          </cell>
          <cell r="LR183">
            <v>318.61492620348929</v>
          </cell>
          <cell r="LS183">
            <v>315.0014166816473</v>
          </cell>
          <cell r="LT183">
            <v>304.2278975647688</v>
          </cell>
          <cell r="LU183">
            <v>291.56411191141609</v>
          </cell>
          <cell r="LV183">
            <v>291.94816606485841</v>
          </cell>
          <cell r="LW183">
            <v>292.42123276948928</v>
          </cell>
          <cell r="LX183">
            <v>300.89042696571352</v>
          </cell>
          <cell r="LY183">
            <v>309.73167362308499</v>
          </cell>
          <cell r="LZ183">
            <v>312.82010910701752</v>
          </cell>
          <cell r="MA183">
            <v>310.90883960902693</v>
          </cell>
          <cell r="MB183">
            <v>311.82096822345255</v>
          </cell>
          <cell r="MC183">
            <v>311.64594354414936</v>
          </cell>
          <cell r="MD183">
            <v>317.0277023974657</v>
          </cell>
          <cell r="ME183">
            <v>315.64850792455672</v>
          </cell>
          <cell r="MF183">
            <v>311.56193169808387</v>
          </cell>
          <cell r="MG183">
            <v>314.47134193861484</v>
          </cell>
          <cell r="MH183">
            <v>321.52133602094648</v>
          </cell>
          <cell r="MI183">
            <v>329.67448565340038</v>
          </cell>
          <cell r="MJ183">
            <v>330.82664811372752</v>
          </cell>
          <cell r="MK183">
            <v>331.76378025376795</v>
          </cell>
          <cell r="ML183">
            <v>336.62946633839607</v>
          </cell>
          <cell r="MM183">
            <v>331.22470424151419</v>
          </cell>
          <cell r="MN183">
            <v>330.37658465266225</v>
          </cell>
          <cell r="MO183">
            <v>332.74791902196409</v>
          </cell>
          <cell r="MP183">
            <v>341.88120685851578</v>
          </cell>
          <cell r="MQ183">
            <v>345.02865066289905</v>
          </cell>
          <cell r="MR183">
            <v>354.86003693461419</v>
          </cell>
          <cell r="MS183">
            <v>361.83702072215078</v>
          </cell>
          <cell r="MT183">
            <v>369.25906726562977</v>
          </cell>
          <cell r="MU183">
            <v>367.2467835241556</v>
          </cell>
          <cell r="MV183">
            <v>372.8275704413652</v>
          </cell>
          <cell r="MW183">
            <v>366.31465208923817</v>
          </cell>
          <cell r="MX183">
            <v>362.41510223436353</v>
          </cell>
          <cell r="MY183">
            <v>357.59642277789118</v>
          </cell>
          <cell r="MZ183">
            <v>350.97448905408385</v>
          </cell>
          <cell r="NA183">
            <v>355.94518994629379</v>
          </cell>
          <cell r="NB183">
            <v>362.47511069583891</v>
          </cell>
          <cell r="NC183">
            <v>364.36837765538695</v>
          </cell>
          <cell r="ND183">
            <v>373.67569003021714</v>
          </cell>
          <cell r="NE183">
            <v>380.0855938568115</v>
          </cell>
          <cell r="NF183">
            <v>387.19659654164315</v>
          </cell>
          <cell r="NG183">
            <v>393.58949797081948</v>
          </cell>
          <cell r="NH183">
            <v>388.37076210451124</v>
          </cell>
          <cell r="NI183">
            <v>374.31578028595447</v>
          </cell>
          <cell r="NJ183">
            <v>368.97302693259718</v>
          </cell>
          <cell r="NK183">
            <v>367.31679339587686</v>
          </cell>
          <cell r="NL183">
            <v>361.56298208141328</v>
          </cell>
          <cell r="NM183">
            <v>356.6002823174</v>
          </cell>
          <cell r="NN183">
            <v>360.18078718543052</v>
          </cell>
          <cell r="NO183">
            <v>366.61469439661499</v>
          </cell>
          <cell r="NP183">
            <v>377.12817684710024</v>
          </cell>
          <cell r="NQ183">
            <v>386.36247892713544</v>
          </cell>
          <cell r="NR183">
            <v>385.22031787705419</v>
          </cell>
          <cell r="NS183">
            <v>385.06329573619365</v>
          </cell>
          <cell r="NT183">
            <v>381.80983698320387</v>
          </cell>
          <cell r="NU183">
            <v>390.38904669213298</v>
          </cell>
          <cell r="NV183">
            <v>396.85795883917808</v>
          </cell>
          <cell r="NW183">
            <v>391.87425611364841</v>
          </cell>
          <cell r="NX183">
            <v>386.87655141377451</v>
          </cell>
          <cell r="NY183">
            <v>395.56477649438381</v>
          </cell>
          <cell r="NZ183">
            <v>416.10467271637918</v>
          </cell>
          <cell r="OA183">
            <v>413.65632748818399</v>
          </cell>
          <cell r="OB183">
            <v>399.21429109311106</v>
          </cell>
          <cell r="OC183">
            <v>374.18376167070863</v>
          </cell>
          <cell r="OD183">
            <v>378.88042392218114</v>
          </cell>
          <cell r="OE183">
            <v>390.38204570496083</v>
          </cell>
          <cell r="OF183">
            <v>384.22517755758764</v>
          </cell>
          <cell r="OG183">
            <v>387.91669807934761</v>
          </cell>
          <cell r="OH183">
            <v>415.65660953736307</v>
          </cell>
          <cell r="OI183">
            <v>416.77476720285415</v>
          </cell>
          <cell r="OJ183">
            <v>415.2835569351912</v>
          </cell>
          <cell r="OK183">
            <v>414.90350334584718</v>
          </cell>
          <cell r="OL183">
            <v>419.04708761072158</v>
          </cell>
          <cell r="OM183">
            <v>418.36799185502531</v>
          </cell>
          <cell r="ON183">
            <v>417.50186972773071</v>
          </cell>
          <cell r="OO183">
            <v>380.43464307439325</v>
          </cell>
          <cell r="OP183">
            <v>380.21861261308197</v>
          </cell>
          <cell r="OQ183">
            <v>393.96255057299135</v>
          </cell>
          <cell r="OR183">
            <v>393.30845834290977</v>
          </cell>
          <cell r="OS183">
            <v>409.24570556974408</v>
          </cell>
          <cell r="OT183">
            <v>422.28154368424413</v>
          </cell>
          <cell r="OU183">
            <v>419.46414641797537</v>
          </cell>
          <cell r="OV183">
            <v>428.1583723447323</v>
          </cell>
          <cell r="OW183">
            <v>436.828594886899</v>
          </cell>
          <cell r="OX183">
            <v>455.85427759766583</v>
          </cell>
          <cell r="OY183">
            <v>463.49035432040694</v>
          </cell>
          <cell r="OZ183">
            <v>471.41047109413148</v>
          </cell>
          <cell r="PA183">
            <v>476.716219229579</v>
          </cell>
          <cell r="PB183">
            <v>463.31332935905453</v>
          </cell>
          <cell r="PC183">
            <v>453.93000626635552</v>
          </cell>
          <cell r="PD183">
            <v>453.86999780488014</v>
          </cell>
          <cell r="PE183">
            <v>451.7617005250454</v>
          </cell>
          <cell r="PF183">
            <v>448.35622033631802</v>
          </cell>
          <cell r="PG183">
            <v>443.79957782828808</v>
          </cell>
          <cell r="PH183">
            <v>441.92531354820727</v>
          </cell>
          <cell r="PI183">
            <v>439.2699391279221</v>
          </cell>
          <cell r="PJ183">
            <v>435.81145146489143</v>
          </cell>
          <cell r="PK183">
            <v>430.3546820347309</v>
          </cell>
          <cell r="PL183">
            <v>437.92074888575075</v>
          </cell>
          <cell r="PM183">
            <v>435.25637319624423</v>
          </cell>
          <cell r="PN183">
            <v>453.85499568951127</v>
          </cell>
          <cell r="PO183">
            <v>512.77230330705652</v>
          </cell>
          <cell r="PP183">
            <v>534.17032052814966</v>
          </cell>
          <cell r="PQ183">
            <v>538.04886742150779</v>
          </cell>
          <cell r="PR183">
            <v>566.91193725013727</v>
          </cell>
          <cell r="PS183">
            <v>565.98580666136741</v>
          </cell>
          <cell r="PT183">
            <v>533.10016963183875</v>
          </cell>
          <cell r="PU183">
            <v>491.02123630428315</v>
          </cell>
          <cell r="PV183">
            <v>522.12862259209146</v>
          </cell>
          <cell r="PW183">
            <v>458.00858136463165</v>
          </cell>
          <cell r="PX183">
            <v>413.44929829609396</v>
          </cell>
          <cell r="PY183">
            <v>393.32146017622949</v>
          </cell>
          <cell r="PZ183">
            <v>386.93455959320067</v>
          </cell>
          <cell r="QA183">
            <v>385.93941927373407</v>
          </cell>
          <cell r="QB183">
            <v>385.7453919149637</v>
          </cell>
          <cell r="QC183">
            <v>387.11658525967601</v>
          </cell>
          <cell r="QD183">
            <v>389.96698717975613</v>
          </cell>
          <cell r="QE183">
            <v>369.63312000882627</v>
          </cell>
          <cell r="QF183">
            <v>358.50855139231686</v>
          </cell>
          <cell r="QG183">
            <v>351.82360878396037</v>
          </cell>
          <cell r="QH183">
            <v>348.78017964613434</v>
          </cell>
          <cell r="QI183">
            <v>343.57244533109667</v>
          </cell>
          <cell r="QJ183">
            <v>342.48429189634322</v>
          </cell>
          <cell r="QK183">
            <v>340.17396612954138</v>
          </cell>
          <cell r="QL183">
            <v>336.49844786417486</v>
          </cell>
          <cell r="QM183">
            <v>339.84291945040229</v>
          </cell>
          <cell r="QN183">
            <v>343.68946183097364</v>
          </cell>
          <cell r="QO183">
            <v>344.33455279183386</v>
          </cell>
          <cell r="QP183">
            <v>344.56058466339113</v>
          </cell>
          <cell r="QQ183">
            <v>347.1409485068321</v>
          </cell>
          <cell r="QR183">
            <v>353.68387108969688</v>
          </cell>
          <cell r="QS183">
            <v>355.11607303690909</v>
          </cell>
          <cell r="QT183">
            <v>355.25009193420408</v>
          </cell>
          <cell r="QU183">
            <v>355.84217542076107</v>
          </cell>
          <cell r="QV183">
            <v>346.76189505851272</v>
          </cell>
          <cell r="QW183">
            <v>343.62645294642448</v>
          </cell>
          <cell r="QX183">
            <v>339.39785669445996</v>
          </cell>
          <cell r="QY183">
            <v>333.50202535450455</v>
          </cell>
          <cell r="QZ183">
            <v>333.3800081495047</v>
          </cell>
          <cell r="RA183">
            <v>331.22170381844046</v>
          </cell>
          <cell r="RB183">
            <v>324.1817111463547</v>
          </cell>
          <cell r="RC183">
            <v>325.03383129930495</v>
          </cell>
          <cell r="RD183">
            <v>322.5334787378311</v>
          </cell>
          <cell r="RE183">
            <v>321.39131768774985</v>
          </cell>
          <cell r="RF183">
            <v>319.77608993303772</v>
          </cell>
          <cell r="RG183">
            <v>309.64966205906865</v>
          </cell>
          <cell r="RH183">
            <v>308.2214606759548</v>
          </cell>
          <cell r="RI183">
            <v>305.11502265357973</v>
          </cell>
          <cell r="RJ183">
            <v>293.64140481948857</v>
          </cell>
          <cell r="RK183">
            <v>292.65726605129242</v>
          </cell>
          <cell r="RL183">
            <v>295.57467742002012</v>
          </cell>
          <cell r="RM183">
            <v>298.78913067305092</v>
          </cell>
          <cell r="RN183">
            <v>298.64511036550999</v>
          </cell>
          <cell r="RO183">
            <v>298.56909964764117</v>
          </cell>
          <cell r="RP183">
            <v>297.07488895690443</v>
          </cell>
          <cell r="RQ183">
            <v>296.09475075280665</v>
          </cell>
          <cell r="RR183">
            <v>295.80771027874948</v>
          </cell>
          <cell r="RS183">
            <v>295.89772297096249</v>
          </cell>
          <cell r="RT183">
            <v>295.05960479235648</v>
          </cell>
          <cell r="RU183">
            <v>295.3646478048563</v>
          </cell>
          <cell r="RV183">
            <v>301.70354161870478</v>
          </cell>
          <cell r="RW183">
            <v>307.22031951034069</v>
          </cell>
          <cell r="RX183">
            <v>312.0890060180426</v>
          </cell>
          <cell r="RY183">
            <v>317.28473864078524</v>
          </cell>
          <cell r="RZ183">
            <v>324.02368886446953</v>
          </cell>
          <cell r="SA183">
            <v>326.90609529733661</v>
          </cell>
          <cell r="SB183">
            <v>331.46073752331733</v>
          </cell>
          <cell r="SC183">
            <v>343.84948439490796</v>
          </cell>
          <cell r="SD183">
            <v>342.74632884478569</v>
          </cell>
          <cell r="SE183">
            <v>333.56203381597993</v>
          </cell>
          <cell r="SF183">
            <v>324.7117858893871</v>
          </cell>
          <cell r="SG183">
            <v>317.8688209991455</v>
          </cell>
          <cell r="SH183">
            <v>317.97183552467823</v>
          </cell>
          <cell r="SI183">
            <v>315.44647943758963</v>
          </cell>
          <cell r="SJ183">
            <v>314.46934165656569</v>
          </cell>
          <cell r="SK183">
            <v>310.13173003292087</v>
          </cell>
          <cell r="SL183">
            <v>311.53392774939539</v>
          </cell>
          <cell r="SM183">
            <v>311.25588854455947</v>
          </cell>
          <cell r="SN183">
            <v>312.04599995398524</v>
          </cell>
          <cell r="SO183">
            <v>310.9098397500515</v>
          </cell>
          <cell r="SP183">
            <v>311.25188798046116</v>
          </cell>
          <cell r="SQ183">
            <v>311.34890165984632</v>
          </cell>
          <cell r="SR183">
            <v>312.34604226136207</v>
          </cell>
          <cell r="TJ183" t="str">
            <v>REIT</v>
          </cell>
        </row>
        <row r="184">
          <cell r="A184" t="str">
            <v>XS1752984440 Corp</v>
          </cell>
          <cell r="B184" t="str">
            <v>ARNDTN 2 1/8 PERP nc-24</v>
          </cell>
          <cell r="C184" t="str">
            <v>XS1752984440</v>
          </cell>
          <cell r="D184">
            <v>406.86381359541417</v>
          </cell>
          <cell r="E184">
            <v>403.13634666788579</v>
          </cell>
          <cell r="F184">
            <v>400.85967225962872</v>
          </cell>
          <cell r="G184">
            <v>399.82681996989254</v>
          </cell>
          <cell r="H184">
            <v>402.79839499902727</v>
          </cell>
          <cell r="I184">
            <v>408.58556736397742</v>
          </cell>
          <cell r="J184">
            <v>419.37802391326426</v>
          </cell>
          <cell r="K184">
            <v>421.88366557645799</v>
          </cell>
          <cell r="L184">
            <v>424.33631481820345</v>
          </cell>
          <cell r="M184">
            <v>426.22304499316215</v>
          </cell>
          <cell r="N184">
            <v>432.00421821606159</v>
          </cell>
          <cell r="O184">
            <v>429.68055052840714</v>
          </cell>
          <cell r="P184">
            <v>427.82981520575288</v>
          </cell>
          <cell r="Q184">
            <v>426.99993388873338</v>
          </cell>
          <cell r="R184">
            <v>422.94951314747334</v>
          </cell>
          <cell r="S184">
            <v>423.65341248142721</v>
          </cell>
          <cell r="T184">
            <v>424.35031281632183</v>
          </cell>
          <cell r="U184">
            <v>423.36045437794922</v>
          </cell>
          <cell r="V184">
            <v>425.16819584923979</v>
          </cell>
          <cell r="W184">
            <v>427.9138031944633</v>
          </cell>
          <cell r="X184">
            <v>426.07506615591052</v>
          </cell>
          <cell r="Y184">
            <v>438.55328162145611</v>
          </cell>
          <cell r="Z184">
            <v>449.54171014440061</v>
          </cell>
          <cell r="AA184">
            <v>458.14947913020848</v>
          </cell>
          <cell r="AB184">
            <v>459.55127865606551</v>
          </cell>
          <cell r="AC184">
            <v>464.15362046599392</v>
          </cell>
          <cell r="AD184">
            <v>462.52285368520023</v>
          </cell>
          <cell r="AE184">
            <v>464.04863548010587</v>
          </cell>
          <cell r="AF184">
            <v>459.63326693075896</v>
          </cell>
          <cell r="AG184">
            <v>457.31259881412984</v>
          </cell>
          <cell r="AH184">
            <v>452.70325800514217</v>
          </cell>
          <cell r="AI184">
            <v>451.20747192049026</v>
          </cell>
          <cell r="AJ184">
            <v>463.16276217061278</v>
          </cell>
          <cell r="AK184">
            <v>463.71868266731502</v>
          </cell>
          <cell r="AL184">
            <v>467.28917204451562</v>
          </cell>
          <cell r="AM184">
            <v>469.46886032295225</v>
          </cell>
          <cell r="AN184">
            <v>467.03820793539285</v>
          </cell>
          <cell r="AO184">
            <v>462.00292804080249</v>
          </cell>
          <cell r="AP184">
            <v>455.72882531273365</v>
          </cell>
          <cell r="AQ184">
            <v>455.55784976428748</v>
          </cell>
          <cell r="AR184">
            <v>450.67554799199104</v>
          </cell>
          <cell r="AS184">
            <v>450.70854327327015</v>
          </cell>
          <cell r="AT184">
            <v>447.40401586031913</v>
          </cell>
          <cell r="AU184">
            <v>442.87966289705037</v>
          </cell>
          <cell r="AV184">
            <v>420.6518417420387</v>
          </cell>
          <cell r="AW184">
            <v>411.68312437617783</v>
          </cell>
          <cell r="AX184">
            <v>440.529998927176</v>
          </cell>
          <cell r="AY184">
            <v>439.37716379642484</v>
          </cell>
          <cell r="AZ184">
            <v>435.93365625929829</v>
          </cell>
          <cell r="BA184">
            <v>410.52528996038438</v>
          </cell>
          <cell r="BB184">
            <v>397.32917716276648</v>
          </cell>
          <cell r="BC184">
            <v>391.47301466423272</v>
          </cell>
          <cell r="BD184">
            <v>406.39788022947312</v>
          </cell>
          <cell r="BE184">
            <v>446.52514154988529</v>
          </cell>
          <cell r="BF184">
            <v>477.38872768694159</v>
          </cell>
          <cell r="BG184">
            <v>497.28488229823114</v>
          </cell>
          <cell r="BH184">
            <v>507.17346811187264</v>
          </cell>
          <cell r="BI184">
            <v>510.70896249377728</v>
          </cell>
          <cell r="BJ184">
            <v>508.50227807611225</v>
          </cell>
          <cell r="BK184">
            <v>513.46456840908525</v>
          </cell>
          <cell r="BL184">
            <v>554.14675036919118</v>
          </cell>
          <cell r="BM184">
            <v>577.75637390989073</v>
          </cell>
          <cell r="BN184">
            <v>579.18516957497604</v>
          </cell>
          <cell r="BO184">
            <v>579.64610365587475</v>
          </cell>
          <cell r="BP184">
            <v>589.3367177818418</v>
          </cell>
          <cell r="BQ184">
            <v>595.79679391348361</v>
          </cell>
          <cell r="BR184">
            <v>606.33428692561392</v>
          </cell>
          <cell r="BS184">
            <v>603.95262753146881</v>
          </cell>
          <cell r="BT184">
            <v>611.34756996601811</v>
          </cell>
          <cell r="BU184">
            <v>600.37913858324293</v>
          </cell>
          <cell r="BV184">
            <v>597.28158157104247</v>
          </cell>
          <cell r="BW184">
            <v>599.67323953527216</v>
          </cell>
          <cell r="BX184">
            <v>597.48855197179319</v>
          </cell>
          <cell r="BY184">
            <v>599.59325097459555</v>
          </cell>
          <cell r="BZ184">
            <v>598.58639496707917</v>
          </cell>
          <cell r="CA184">
            <v>616.67980739212044</v>
          </cell>
          <cell r="CB184">
            <v>617.78664910048246</v>
          </cell>
          <cell r="CC184">
            <v>611.70951820307971</v>
          </cell>
          <cell r="CD184">
            <v>610.53668593215946</v>
          </cell>
          <cell r="CE184">
            <v>606.99019312316182</v>
          </cell>
          <cell r="CF184">
            <v>603.77465298396351</v>
          </cell>
          <cell r="CG184">
            <v>634.49026028376818</v>
          </cell>
          <cell r="CH184">
            <v>633.58738940513138</v>
          </cell>
          <cell r="CI184">
            <v>636.92791167038683</v>
          </cell>
          <cell r="CJ184">
            <v>639.935481551826</v>
          </cell>
          <cell r="CK184">
            <v>629.11702872031924</v>
          </cell>
          <cell r="CL184">
            <v>622.79693256986138</v>
          </cell>
          <cell r="CM184">
            <v>623.45383862441781</v>
          </cell>
          <cell r="CN184">
            <v>617.09874747866388</v>
          </cell>
          <cell r="CO184">
            <v>621.76707985115047</v>
          </cell>
          <cell r="CP184">
            <v>661.30542539358134</v>
          </cell>
          <cell r="CQ184">
            <v>674.81049400681263</v>
          </cell>
          <cell r="CR184">
            <v>686.07688277810803</v>
          </cell>
          <cell r="CS184">
            <v>696.63337307339907</v>
          </cell>
          <cell r="CT184">
            <v>690.41526233780382</v>
          </cell>
          <cell r="CU184">
            <v>640.40741405981782</v>
          </cell>
          <cell r="CV184">
            <v>632.03161189997195</v>
          </cell>
          <cell r="CW184">
            <v>616.44084156709914</v>
          </cell>
          <cell r="CX184">
            <v>606.89520670735828</v>
          </cell>
          <cell r="CY184">
            <v>596.15574257951971</v>
          </cell>
          <cell r="CZ184">
            <v>603.58468015235667</v>
          </cell>
          <cell r="DA184">
            <v>577.18145613002775</v>
          </cell>
          <cell r="DB184">
            <v>618.99047693866487</v>
          </cell>
          <cell r="DC184">
            <v>614.99204876184467</v>
          </cell>
          <cell r="DD184">
            <v>575.58968377256394</v>
          </cell>
          <cell r="DE184">
            <v>578.14031900113821</v>
          </cell>
          <cell r="DF184">
            <v>575.33971952044965</v>
          </cell>
          <cell r="DG184">
            <v>517.47199529898171</v>
          </cell>
          <cell r="DH184">
            <v>460.48814467298985</v>
          </cell>
          <cell r="DI184">
            <v>379.67270225042103</v>
          </cell>
          <cell r="DJ184">
            <v>369.07921724581718</v>
          </cell>
          <cell r="DK184">
            <v>334.76412471556665</v>
          </cell>
          <cell r="DL184">
            <v>323.93367359995841</v>
          </cell>
          <cell r="DM184">
            <v>337.43274307113887</v>
          </cell>
          <cell r="DN184">
            <v>254.91754373419286</v>
          </cell>
          <cell r="DO184">
            <v>233.25564164596796</v>
          </cell>
          <cell r="DP184">
            <v>222.71614891982077</v>
          </cell>
          <cell r="DQ184">
            <v>230.60602057355644</v>
          </cell>
          <cell r="DR184">
            <v>256.24835341244938</v>
          </cell>
          <cell r="DS184">
            <v>250.57816431748867</v>
          </cell>
          <cell r="DT184">
            <v>222.59816579282284</v>
          </cell>
          <cell r="DU184">
            <v>208.52417854177952</v>
          </cell>
          <cell r="DV184">
            <v>201.86813043648004</v>
          </cell>
          <cell r="DW184">
            <v>193.20736902922394</v>
          </cell>
          <cell r="DX184">
            <v>180.85113611871006</v>
          </cell>
          <cell r="DY184">
            <v>185.14852154105904</v>
          </cell>
          <cell r="DZ184">
            <v>187.87813117414714</v>
          </cell>
          <cell r="EA184">
            <v>196.66787413549423</v>
          </cell>
          <cell r="EB184">
            <v>196.47190216183662</v>
          </cell>
          <cell r="EC184">
            <v>199.24750521731377</v>
          </cell>
          <cell r="ED184">
            <v>200.1083821015954</v>
          </cell>
          <cell r="EE184">
            <v>199.61445273941754</v>
          </cell>
          <cell r="EF184">
            <v>202.97897157287599</v>
          </cell>
          <cell r="EG184">
            <v>204.65173234802486</v>
          </cell>
          <cell r="EH184">
            <v>203.31192395669223</v>
          </cell>
          <cell r="EI184">
            <v>203.65987419563533</v>
          </cell>
          <cell r="EJ184">
            <v>205.2766429783106</v>
          </cell>
          <cell r="EK184">
            <v>211.19079718333484</v>
          </cell>
          <cell r="EL184">
            <v>219.58659648334981</v>
          </cell>
          <cell r="EM184">
            <v>219.29663795089721</v>
          </cell>
          <cell r="EN184">
            <v>219.1196632604003</v>
          </cell>
          <cell r="EO184">
            <v>214.38734003937245</v>
          </cell>
          <cell r="EP184">
            <v>215.22022092741727</v>
          </cell>
          <cell r="EQ184">
            <v>216.61702116823196</v>
          </cell>
          <cell r="ER184">
            <v>206.39148354274033</v>
          </cell>
          <cell r="ES184">
            <v>203.79185532075167</v>
          </cell>
          <cell r="ET184">
            <v>200.79128443837166</v>
          </cell>
          <cell r="EU184">
            <v>201.32620793789624</v>
          </cell>
          <cell r="EV184">
            <v>199.604454169333</v>
          </cell>
          <cell r="EW184">
            <v>202.47404378360508</v>
          </cell>
          <cell r="EX184">
            <v>209.98296991711857</v>
          </cell>
          <cell r="EY184">
            <v>211.97968436300755</v>
          </cell>
          <cell r="EZ184">
            <v>209.13509117394685</v>
          </cell>
          <cell r="FA184">
            <v>210.41690785878896</v>
          </cell>
          <cell r="FB184">
            <v>211.09581076753139</v>
          </cell>
          <cell r="FC184">
            <v>211.87069994908572</v>
          </cell>
          <cell r="FD184">
            <v>214.42533460569382</v>
          </cell>
          <cell r="FE184">
            <v>209.40605242323875</v>
          </cell>
          <cell r="FF184">
            <v>206.86241619372367</v>
          </cell>
          <cell r="FG184">
            <v>203.84784731322529</v>
          </cell>
          <cell r="FH184">
            <v>201.48718491625786</v>
          </cell>
          <cell r="FI184">
            <v>201.48018591719864</v>
          </cell>
          <cell r="FJ184">
            <v>201.09424111193417</v>
          </cell>
          <cell r="FK184">
            <v>202.22807895952462</v>
          </cell>
          <cell r="FL184">
            <v>202.34606208652258</v>
          </cell>
          <cell r="FM184">
            <v>203.60288234615325</v>
          </cell>
          <cell r="FN184">
            <v>205.47161509495973</v>
          </cell>
          <cell r="FO184">
            <v>205.76557305544614</v>
          </cell>
          <cell r="FP184">
            <v>208.49618254554272</v>
          </cell>
          <cell r="FQ184">
            <v>207.83927649098635</v>
          </cell>
          <cell r="FR184">
            <v>210.32092158597709</v>
          </cell>
          <cell r="FS184">
            <v>217.9378322764039</v>
          </cell>
          <cell r="FT184">
            <v>222.22021984362604</v>
          </cell>
          <cell r="FU184">
            <v>220.28249696123601</v>
          </cell>
          <cell r="FV184">
            <v>224.04795845508576</v>
          </cell>
          <cell r="FW184">
            <v>234.78542286890743</v>
          </cell>
          <cell r="FX184">
            <v>239.7747093411088</v>
          </cell>
          <cell r="FY184">
            <v>250.8321279976368</v>
          </cell>
          <cell r="FZ184">
            <v>255.766422334373</v>
          </cell>
          <cell r="GA184">
            <v>253.36976508510114</v>
          </cell>
          <cell r="GB184">
            <v>258.93196962314846</v>
          </cell>
          <cell r="GC184">
            <v>263.45432287240033</v>
          </cell>
          <cell r="GD184">
            <v>264.5191705864072</v>
          </cell>
          <cell r="GE184">
            <v>264.79713083475826</v>
          </cell>
          <cell r="GF184">
            <v>281.85069197100404</v>
          </cell>
          <cell r="GG184">
            <v>288.60572592014074</v>
          </cell>
          <cell r="GH184">
            <v>287.15293368685246</v>
          </cell>
          <cell r="GI184">
            <v>290.46346024185419</v>
          </cell>
          <cell r="GJ184">
            <v>285.27420236796138</v>
          </cell>
          <cell r="GK184">
            <v>284.44432105094194</v>
          </cell>
          <cell r="GL184">
            <v>284.43932176589965</v>
          </cell>
          <cell r="GM184">
            <v>284.54630646580455</v>
          </cell>
          <cell r="GN184">
            <v>282.40361289668084</v>
          </cell>
          <cell r="GO184">
            <v>280.45689130121468</v>
          </cell>
          <cell r="GP184">
            <v>280.68285898512602</v>
          </cell>
          <cell r="GQ184">
            <v>279.42303915446996</v>
          </cell>
          <cell r="GR184">
            <v>272.2130702664852</v>
          </cell>
          <cell r="GS184">
            <v>275.86054863333698</v>
          </cell>
          <cell r="GT184">
            <v>276.14150845271348</v>
          </cell>
          <cell r="GU184">
            <v>283.7014272936583</v>
          </cell>
          <cell r="GV184">
            <v>290.97638688719269</v>
          </cell>
          <cell r="GW184">
            <v>293.59201282131676</v>
          </cell>
          <cell r="GX184">
            <v>290.03652129924296</v>
          </cell>
          <cell r="GY184">
            <v>288.01481042814254</v>
          </cell>
          <cell r="GZ184">
            <v>287.19092825317387</v>
          </cell>
          <cell r="HA184">
            <v>291.38632826066015</v>
          </cell>
          <cell r="HB184">
            <v>295.80869580906631</v>
          </cell>
          <cell r="HC184">
            <v>297.81740853905677</v>
          </cell>
          <cell r="HD184">
            <v>296.99452622109652</v>
          </cell>
          <cell r="HE184">
            <v>298.23034948354962</v>
          </cell>
          <cell r="HF184">
            <v>299.81112341392037</v>
          </cell>
          <cell r="HG184">
            <v>305.98923986917737</v>
          </cell>
          <cell r="HH184">
            <v>303.23163423985238</v>
          </cell>
          <cell r="HI184">
            <v>305.08836870455741</v>
          </cell>
          <cell r="HJ184">
            <v>311.25748644673826</v>
          </cell>
          <cell r="HK184">
            <v>310.53358997261523</v>
          </cell>
          <cell r="HL184">
            <v>320.55215719735622</v>
          </cell>
          <cell r="HM184">
            <v>322.90182116723059</v>
          </cell>
          <cell r="HN184">
            <v>322.56886878341436</v>
          </cell>
          <cell r="HO184">
            <v>312.71727767908573</v>
          </cell>
          <cell r="HP184">
            <v>314.27805446928738</v>
          </cell>
          <cell r="HQ184">
            <v>313.46617057842019</v>
          </cell>
          <cell r="HR184">
            <v>297.60843842428926</v>
          </cell>
          <cell r="HS184">
            <v>287.01995270472764</v>
          </cell>
          <cell r="HT184">
            <v>289.11565299445391</v>
          </cell>
          <cell r="HU184">
            <v>289.70756834346059</v>
          </cell>
          <cell r="HV184">
            <v>288.22278068590163</v>
          </cell>
          <cell r="HW184">
            <v>290.27048783922197</v>
          </cell>
          <cell r="HX184">
            <v>289.77755833405257</v>
          </cell>
          <cell r="HY184">
            <v>287.72685160970684</v>
          </cell>
          <cell r="HZ184">
            <v>284.0623756737113</v>
          </cell>
          <cell r="IA184">
            <v>286.62000990134476</v>
          </cell>
          <cell r="IB184">
            <v>284.49631361538172</v>
          </cell>
          <cell r="IC184">
            <v>282.75856213468313</v>
          </cell>
          <cell r="ID184">
            <v>272.52002636808157</v>
          </cell>
          <cell r="IE184">
            <v>268.72056973594431</v>
          </cell>
          <cell r="IF184">
            <v>273.82483976411817</v>
          </cell>
          <cell r="IG184">
            <v>301.72884915614128</v>
          </cell>
          <cell r="IH184">
            <v>301.00495268201826</v>
          </cell>
          <cell r="II184">
            <v>300.53002060300111</v>
          </cell>
          <cell r="IJ184">
            <v>300.36904362463952</v>
          </cell>
          <cell r="IK184">
            <v>298.62029371684793</v>
          </cell>
          <cell r="IL184">
            <v>310.3346184279323</v>
          </cell>
          <cell r="IM184">
            <v>311.70942181456093</v>
          </cell>
          <cell r="IN184">
            <v>310.21963487195967</v>
          </cell>
          <cell r="IO184">
            <v>307.46902824169393</v>
          </cell>
          <cell r="IP184">
            <v>308.55087352484469</v>
          </cell>
          <cell r="IQ184">
            <v>310.30462271767851</v>
          </cell>
          <cell r="IR184">
            <v>308.23591856718059</v>
          </cell>
          <cell r="IS184">
            <v>306.68014106202122</v>
          </cell>
          <cell r="IT184">
            <v>305.45431636965276</v>
          </cell>
          <cell r="IU184">
            <v>309.1677852990627</v>
          </cell>
          <cell r="IV184">
            <v>322.52887450307605</v>
          </cell>
          <cell r="IW184">
            <v>332.17949434870479</v>
          </cell>
          <cell r="IX184">
            <v>333.80326213043929</v>
          </cell>
          <cell r="IY184">
            <v>343.77083664774892</v>
          </cell>
          <cell r="IZ184">
            <v>346.35846658563617</v>
          </cell>
          <cell r="JA184">
            <v>331.43760044842958</v>
          </cell>
          <cell r="JB184">
            <v>326.94224333840606</v>
          </cell>
          <cell r="JC184">
            <v>325.27348199129102</v>
          </cell>
          <cell r="JD184">
            <v>323.66971134972573</v>
          </cell>
          <cell r="JE184">
            <v>328.76198309379816</v>
          </cell>
          <cell r="JF184">
            <v>328.76798223584888</v>
          </cell>
          <cell r="JG184">
            <v>334.73812843334673</v>
          </cell>
          <cell r="JH184">
            <v>334.70913258010148</v>
          </cell>
          <cell r="JI184">
            <v>320.84611515784263</v>
          </cell>
          <cell r="JJ184">
            <v>311.57644083243605</v>
          </cell>
          <cell r="JK184">
            <v>307.66000093030931</v>
          </cell>
          <cell r="JL184">
            <v>302.74670359075071</v>
          </cell>
          <cell r="JM184">
            <v>284.23435107916589</v>
          </cell>
          <cell r="JN184">
            <v>280.64486441880467</v>
          </cell>
          <cell r="JO184">
            <v>281.11579706978796</v>
          </cell>
          <cell r="JP184">
            <v>295.2737723095417</v>
          </cell>
          <cell r="JQ184">
            <v>302.32876336121558</v>
          </cell>
          <cell r="JR184">
            <v>307.17507028120758</v>
          </cell>
          <cell r="JS184">
            <v>304.14250397455692</v>
          </cell>
          <cell r="JT184">
            <v>308.18592571675777</v>
          </cell>
          <cell r="JU184">
            <v>296.49359785985945</v>
          </cell>
          <cell r="JV184">
            <v>291.35033340835571</v>
          </cell>
          <cell r="JW184">
            <v>296.46660172063116</v>
          </cell>
          <cell r="JX184">
            <v>297.0405196434856</v>
          </cell>
          <cell r="JY184">
            <v>296.97352922391894</v>
          </cell>
          <cell r="JZ184">
            <v>310.86354278540614</v>
          </cell>
          <cell r="KA184">
            <v>316.26077091705798</v>
          </cell>
          <cell r="KB184">
            <v>293.95596077239514</v>
          </cell>
          <cell r="KC184">
            <v>286.5580187668204</v>
          </cell>
          <cell r="KD184">
            <v>293.32405114305016</v>
          </cell>
          <cell r="KE184">
            <v>297.96838694733384</v>
          </cell>
          <cell r="KF184">
            <v>313.26219974869491</v>
          </cell>
          <cell r="KG184">
            <v>311.93738921248917</v>
          </cell>
          <cell r="KH184">
            <v>319.74227302050593</v>
          </cell>
          <cell r="KI184">
            <v>328.09407861214879</v>
          </cell>
          <cell r="KJ184">
            <v>325.6134333741665</v>
          </cell>
          <cell r="KK184">
            <v>327.48016640895605</v>
          </cell>
          <cell r="KL184">
            <v>325.24148656702044</v>
          </cell>
          <cell r="KM184">
            <v>323.52273236948253</v>
          </cell>
          <cell r="KN184">
            <v>320.22820352661608</v>
          </cell>
          <cell r="KO184">
            <v>330.58172284919027</v>
          </cell>
          <cell r="KP184">
            <v>341.14221257251501</v>
          </cell>
          <cell r="KQ184">
            <v>359.27461942088604</v>
          </cell>
          <cell r="KR184">
            <v>360.39945855540037</v>
          </cell>
          <cell r="KS184">
            <v>362.65613582348828</v>
          </cell>
          <cell r="KT184">
            <v>361.78825994014738</v>
          </cell>
          <cell r="KU184">
            <v>358.87167704647777</v>
          </cell>
          <cell r="KV184">
            <v>370.52401062303784</v>
          </cell>
          <cell r="KW184">
            <v>387.45258963322635</v>
          </cell>
          <cell r="KX184">
            <v>389.65527462285758</v>
          </cell>
          <cell r="KY184">
            <v>396.78925437819959</v>
          </cell>
          <cell r="KZ184">
            <v>406.56285663586851</v>
          </cell>
          <cell r="LA184">
            <v>415.15762748056648</v>
          </cell>
          <cell r="LB184">
            <v>412.85395693308118</v>
          </cell>
          <cell r="LC184">
            <v>409.48543867158889</v>
          </cell>
          <cell r="LD184">
            <v>412.63998753327132</v>
          </cell>
          <cell r="LE184">
            <v>414.55871313250066</v>
          </cell>
          <cell r="LF184">
            <v>415.134630769372</v>
          </cell>
          <cell r="LG184">
            <v>416.52243229711053</v>
          </cell>
          <cell r="LH184">
            <v>415.08363806194063</v>
          </cell>
          <cell r="LI184">
            <v>404.09620939600467</v>
          </cell>
          <cell r="LJ184">
            <v>403.08835353147987</v>
          </cell>
          <cell r="LK184">
            <v>403.53628947126867</v>
          </cell>
          <cell r="LL184">
            <v>407.11077827650308</v>
          </cell>
          <cell r="LM184">
            <v>407.6586999171376</v>
          </cell>
          <cell r="LN184">
            <v>412.85795636111493</v>
          </cell>
          <cell r="LO184">
            <v>409.96237046462301</v>
          </cell>
          <cell r="LP184">
            <v>410.417305403471</v>
          </cell>
          <cell r="LQ184">
            <v>400.55971515709166</v>
          </cell>
          <cell r="LR184">
            <v>404.18419681274895</v>
          </cell>
          <cell r="LS184">
            <v>401.99351010721921</v>
          </cell>
          <cell r="LT184">
            <v>391.29504011672736</v>
          </cell>
          <cell r="LU184">
            <v>378.71183966529372</v>
          </cell>
          <cell r="LV184">
            <v>378.22490930217504</v>
          </cell>
          <cell r="LW184">
            <v>377.34503513473271</v>
          </cell>
          <cell r="LX184">
            <v>388.72640746200085</v>
          </cell>
          <cell r="LY184">
            <v>395.04550375545023</v>
          </cell>
          <cell r="LZ184">
            <v>399.55885829162594</v>
          </cell>
          <cell r="MA184">
            <v>397.19219675260786</v>
          </cell>
          <cell r="MB184">
            <v>395.31346543371677</v>
          </cell>
          <cell r="MC184">
            <v>394.09863916844125</v>
          </cell>
          <cell r="MD184">
            <v>395.45744484293459</v>
          </cell>
          <cell r="ME184">
            <v>392.21990784955028</v>
          </cell>
          <cell r="MF184">
            <v>391.51100923055412</v>
          </cell>
          <cell r="MG184">
            <v>394.84253278273343</v>
          </cell>
          <cell r="MH184">
            <v>397.99808150142434</v>
          </cell>
          <cell r="MI184">
            <v>405.56299962741133</v>
          </cell>
          <cell r="MJ184">
            <v>413.86581222563984</v>
          </cell>
          <cell r="MK184">
            <v>414.45172843259576</v>
          </cell>
          <cell r="ML184">
            <v>413.336887868166</v>
          </cell>
          <cell r="MM184">
            <v>412.6139912510514</v>
          </cell>
          <cell r="MN184">
            <v>411.63113181173799</v>
          </cell>
          <cell r="MO184">
            <v>415.19162261885401</v>
          </cell>
          <cell r="MP184">
            <v>419.16305465644598</v>
          </cell>
          <cell r="MQ184">
            <v>422.04764212584496</v>
          </cell>
          <cell r="MR184">
            <v>430.94736935812239</v>
          </cell>
          <cell r="MS184">
            <v>436.11063094979522</v>
          </cell>
          <cell r="MT184">
            <v>442.36773610872029</v>
          </cell>
          <cell r="MU184">
            <v>441.0269278603792</v>
          </cell>
          <cell r="MV184">
            <v>447.62498425918818</v>
          </cell>
          <cell r="MW184">
            <v>441.10691642105581</v>
          </cell>
          <cell r="MX184">
            <v>437.02250054150818</v>
          </cell>
          <cell r="MY184">
            <v>428.86466720950602</v>
          </cell>
          <cell r="MZ184">
            <v>417.49529316633942</v>
          </cell>
          <cell r="NA184">
            <v>436.69254772871733</v>
          </cell>
          <cell r="NB184">
            <v>448.01592834949491</v>
          </cell>
          <cell r="NC184">
            <v>452.35630762320756</v>
          </cell>
          <cell r="ND184">
            <v>461.0970575911403</v>
          </cell>
          <cell r="NE184">
            <v>468.07305993914605</v>
          </cell>
          <cell r="NF184">
            <v>474.47514436429742</v>
          </cell>
          <cell r="NG184">
            <v>476.92979332005979</v>
          </cell>
          <cell r="NH184">
            <v>475.35101910370588</v>
          </cell>
          <cell r="NI184">
            <v>463.48071669930221</v>
          </cell>
          <cell r="NJ184">
            <v>458.2824601123333</v>
          </cell>
          <cell r="NK184">
            <v>456.69168761187791</v>
          </cell>
          <cell r="NL184">
            <v>453.87908984708787</v>
          </cell>
          <cell r="NM184">
            <v>452.37530490636823</v>
          </cell>
          <cell r="NN184">
            <v>453.18518908321857</v>
          </cell>
          <cell r="NO184">
            <v>461.94393647730351</v>
          </cell>
          <cell r="NP184">
            <v>465.72839525431397</v>
          </cell>
          <cell r="NQ184">
            <v>466.49528557980062</v>
          </cell>
          <cell r="NR184">
            <v>471.24860579800605</v>
          </cell>
          <cell r="NS184">
            <v>472.82138087230919</v>
          </cell>
          <cell r="NT184">
            <v>471.9225094217062</v>
          </cell>
          <cell r="NU184">
            <v>472.15647596168515</v>
          </cell>
          <cell r="NV184">
            <v>475.21403869354725</v>
          </cell>
          <cell r="NW184">
            <v>472.61241075754168</v>
          </cell>
          <cell r="NX184">
            <v>469.75081999933718</v>
          </cell>
          <cell r="NY184">
            <v>474.47114493626356</v>
          </cell>
          <cell r="NZ184">
            <v>490.31387923526768</v>
          </cell>
          <cell r="OA184">
            <v>492.41857823806998</v>
          </cell>
          <cell r="OB184">
            <v>473.67225918650627</v>
          </cell>
          <cell r="OC184">
            <v>447.29203187537195</v>
          </cell>
          <cell r="OD184">
            <v>450.97250552350283</v>
          </cell>
          <cell r="OE184">
            <v>463.78767280089852</v>
          </cell>
          <cell r="OF184">
            <v>458.55442121863365</v>
          </cell>
          <cell r="OG184">
            <v>467.10919778299331</v>
          </cell>
          <cell r="OH184">
            <v>495.85408691912892</v>
          </cell>
          <cell r="OI184">
            <v>500.59940828126668</v>
          </cell>
          <cell r="OJ184">
            <v>499.87251223611833</v>
          </cell>
          <cell r="OK184">
            <v>501.35330046564343</v>
          </cell>
          <cell r="OL184">
            <v>504.64482973748443</v>
          </cell>
          <cell r="OM184">
            <v>501.82223340260981</v>
          </cell>
          <cell r="ON184">
            <v>510.08605157750844</v>
          </cell>
          <cell r="OO184">
            <v>472.14247796356676</v>
          </cell>
          <cell r="OP184">
            <v>470.70768315643068</v>
          </cell>
          <cell r="OQ184">
            <v>486.97135725599526</v>
          </cell>
          <cell r="OR184">
            <v>484.60469571697712</v>
          </cell>
          <cell r="OS184">
            <v>516.33215830934046</v>
          </cell>
          <cell r="OT184">
            <v>528.523414813459</v>
          </cell>
          <cell r="OU184">
            <v>530.13918373912577</v>
          </cell>
          <cell r="OV184">
            <v>539.60283032417294</v>
          </cell>
          <cell r="OW184">
            <v>540.02277026772504</v>
          </cell>
          <cell r="OX184">
            <v>556.02948111611613</v>
          </cell>
          <cell r="OY184">
            <v>559.59297149425743</v>
          </cell>
          <cell r="OZ184">
            <v>566.7869426701069</v>
          </cell>
          <cell r="PA184">
            <v>567.97177322512869</v>
          </cell>
          <cell r="PB184">
            <v>560.80879761654137</v>
          </cell>
          <cell r="PC184">
            <v>545.46799153578286</v>
          </cell>
          <cell r="PD184">
            <v>546.49084525543446</v>
          </cell>
          <cell r="PE184">
            <v>547.45870683962107</v>
          </cell>
          <cell r="PF184">
            <v>537.97506311440475</v>
          </cell>
          <cell r="PG184">
            <v>537.81608585006006</v>
          </cell>
          <cell r="PH184">
            <v>516.76509639400251</v>
          </cell>
          <cell r="PI184">
            <v>514.94435678160198</v>
          </cell>
          <cell r="PJ184">
            <v>504.7958081457615</v>
          </cell>
          <cell r="PK184">
            <v>498.5467018429041</v>
          </cell>
          <cell r="PL184">
            <v>508.87422488325836</v>
          </cell>
          <cell r="PM184">
            <v>503.52099045997858</v>
          </cell>
          <cell r="PN184">
            <v>529.52627139294145</v>
          </cell>
          <cell r="PO184">
            <v>563.64939137756824</v>
          </cell>
          <cell r="PP184">
            <v>578.70423835390807</v>
          </cell>
          <cell r="PQ184">
            <v>579.08918330216409</v>
          </cell>
          <cell r="PR184">
            <v>590.73451787966485</v>
          </cell>
          <cell r="PS184">
            <v>588.29586663603777</v>
          </cell>
          <cell r="PT184">
            <v>569.72252284693718</v>
          </cell>
          <cell r="PU184">
            <v>525.83879874575132</v>
          </cell>
          <cell r="PV184">
            <v>548.28558858561519</v>
          </cell>
          <cell r="PW184">
            <v>507.62040419465302</v>
          </cell>
          <cell r="PX184">
            <v>447.58898940688374</v>
          </cell>
          <cell r="PY184">
            <v>429.09463432145117</v>
          </cell>
          <cell r="PZ184">
            <v>420.64684245699641</v>
          </cell>
          <cell r="QA184">
            <v>422.15062739771605</v>
          </cell>
          <cell r="QB184">
            <v>420.35688392454381</v>
          </cell>
          <cell r="QC184">
            <v>418.98607996594905</v>
          </cell>
          <cell r="QD184">
            <v>419.70597701203826</v>
          </cell>
          <cell r="QE184">
            <v>397.75111682033537</v>
          </cell>
          <cell r="QF184">
            <v>388.61442347705366</v>
          </cell>
          <cell r="QG184">
            <v>373.01665414512155</v>
          </cell>
          <cell r="QH184">
            <v>369.2521925082803</v>
          </cell>
          <cell r="QI184">
            <v>366.83953754687309</v>
          </cell>
          <cell r="QJ184">
            <v>362.63613868331907</v>
          </cell>
          <cell r="QK184">
            <v>359.287617561996</v>
          </cell>
          <cell r="QL184">
            <v>357.73683934187892</v>
          </cell>
          <cell r="QM184">
            <v>358.2417671311498</v>
          </cell>
          <cell r="QN184">
            <v>361.86724864381551</v>
          </cell>
          <cell r="QO184">
            <v>361.4393098441958</v>
          </cell>
          <cell r="QP184">
            <v>359.53858167111872</v>
          </cell>
          <cell r="QQ184">
            <v>366.69455828064679</v>
          </cell>
          <cell r="QR184">
            <v>372.387744086802</v>
          </cell>
          <cell r="QS184">
            <v>373.5765740698576</v>
          </cell>
          <cell r="QT184">
            <v>374.06850371801852</v>
          </cell>
          <cell r="QU184">
            <v>375.0683607264757</v>
          </cell>
          <cell r="QV184">
            <v>369.02522496736049</v>
          </cell>
          <cell r="QW184">
            <v>366.28561676418781</v>
          </cell>
          <cell r="QX184">
            <v>361.61728439170122</v>
          </cell>
          <cell r="QY184">
            <v>355.1372111198902</v>
          </cell>
          <cell r="QZ184">
            <v>358.75069434845449</v>
          </cell>
          <cell r="RA184">
            <v>356.01508557331562</v>
          </cell>
          <cell r="RB184">
            <v>350.03994009077547</v>
          </cell>
          <cell r="RC184">
            <v>349.25205276811124</v>
          </cell>
          <cell r="RD184">
            <v>348.46616515946391</v>
          </cell>
          <cell r="RE184">
            <v>347.27533546239135</v>
          </cell>
          <cell r="RF184">
            <v>345.74755395346881</v>
          </cell>
          <cell r="RG184">
            <v>335.06408181810383</v>
          </cell>
          <cell r="RH184">
            <v>333.99123524802923</v>
          </cell>
          <cell r="RI184">
            <v>326.45931240332123</v>
          </cell>
          <cell r="RJ184">
            <v>316.95867110896114</v>
          </cell>
          <cell r="RK184">
            <v>314.61600613814591</v>
          </cell>
          <cell r="RL184">
            <v>312.84825894719359</v>
          </cell>
          <cell r="RM184">
            <v>321.44502950590845</v>
          </cell>
          <cell r="RN184">
            <v>317.95352883237604</v>
          </cell>
          <cell r="RO184">
            <v>319.37432564139368</v>
          </cell>
          <cell r="RP184">
            <v>319.02937497347591</v>
          </cell>
          <cell r="RQ184">
            <v>320.05322855013605</v>
          </cell>
          <cell r="RR184">
            <v>316.50473602712157</v>
          </cell>
          <cell r="RS184">
            <v>311.98438249188661</v>
          </cell>
          <cell r="RT184">
            <v>312.87925451445579</v>
          </cell>
          <cell r="RU184">
            <v>313.09122420024875</v>
          </cell>
          <cell r="RV184">
            <v>317.12064794433115</v>
          </cell>
          <cell r="RW184">
            <v>321.8579704504013</v>
          </cell>
          <cell r="RX184">
            <v>325.66342622458933</v>
          </cell>
          <cell r="RY184">
            <v>330.35075588023665</v>
          </cell>
          <cell r="RZ184">
            <v>337.65971061205869</v>
          </cell>
          <cell r="SA184">
            <v>342.96895132696625</v>
          </cell>
          <cell r="SB184">
            <v>344.39074799299237</v>
          </cell>
          <cell r="SC184">
            <v>348.99109008890389</v>
          </cell>
          <cell r="SD184">
            <v>346.11550133258106</v>
          </cell>
          <cell r="SE184">
            <v>350.73184114062786</v>
          </cell>
          <cell r="SF184">
            <v>347.40331715947389</v>
          </cell>
          <cell r="SG184">
            <v>346.85939494687318</v>
          </cell>
          <cell r="SH184">
            <v>347.27733517640831</v>
          </cell>
          <cell r="SI184">
            <v>345.45959513503317</v>
          </cell>
          <cell r="SJ184">
            <v>342.6280000870824</v>
          </cell>
          <cell r="SK184">
            <v>341.17220828276874</v>
          </cell>
          <cell r="SL184">
            <v>344.00980247277022</v>
          </cell>
          <cell r="SM184">
            <v>349.04108293932677</v>
          </cell>
          <cell r="SN184">
            <v>348.13621234667301</v>
          </cell>
          <cell r="SO184">
            <v>348.53215572202203</v>
          </cell>
          <cell r="SP184">
            <v>345.77055066466329</v>
          </cell>
          <cell r="SQ184">
            <v>346.52144327801466</v>
          </cell>
          <cell r="SR184">
            <v>348.03122736078501</v>
          </cell>
          <cell r="TJ184" t="str">
            <v>REIT</v>
          </cell>
        </row>
        <row r="185">
          <cell r="A185" t="str">
            <v>XS2027946610 Corp</v>
          </cell>
          <cell r="B185" t="str">
            <v>ARNDTN 2 7/8 PERP nc-25</v>
          </cell>
          <cell r="C185" t="str">
            <v>XS2027946610</v>
          </cell>
          <cell r="D185">
            <v>393.85568185472488</v>
          </cell>
          <cell r="E185">
            <v>391.63820508098598</v>
          </cell>
          <cell r="F185">
            <v>390.65099282312394</v>
          </cell>
          <cell r="G185">
            <v>388.37650379133225</v>
          </cell>
          <cell r="H185">
            <v>393.99571196222303</v>
          </cell>
          <cell r="I185">
            <v>397.74151733779905</v>
          </cell>
          <cell r="J185">
            <v>407.78767733573915</v>
          </cell>
          <cell r="K185">
            <v>409.56806013107303</v>
          </cell>
          <cell r="L185">
            <v>412.13961303377152</v>
          </cell>
          <cell r="M185">
            <v>410.72330851793288</v>
          </cell>
          <cell r="N185">
            <v>414.15304593658448</v>
          </cell>
          <cell r="O185">
            <v>413.15783195829391</v>
          </cell>
          <cell r="P185">
            <v>411.28442916297917</v>
          </cell>
          <cell r="Q185">
            <v>411.85755238866807</v>
          </cell>
          <cell r="R185">
            <v>408.03973152923584</v>
          </cell>
          <cell r="S185">
            <v>409.17397539997103</v>
          </cell>
          <cell r="T185">
            <v>406.69244185209277</v>
          </cell>
          <cell r="U185">
            <v>404.87505109977724</v>
          </cell>
          <cell r="V185">
            <v>406.51940464782717</v>
          </cell>
          <cell r="W185">
            <v>414.29307604408262</v>
          </cell>
          <cell r="X185">
            <v>411.66151023817059</v>
          </cell>
          <cell r="Y185">
            <v>423.34002120351795</v>
          </cell>
          <cell r="Z185">
            <v>430.61458528804781</v>
          </cell>
          <cell r="AA185">
            <v>437.93415904998778</v>
          </cell>
          <cell r="AB185">
            <v>438.45027001762389</v>
          </cell>
          <cell r="AC185">
            <v>441.87000528573986</v>
          </cell>
          <cell r="AD185">
            <v>443.28831023168561</v>
          </cell>
          <cell r="AE185">
            <v>445.64381668281555</v>
          </cell>
          <cell r="AF185">
            <v>442.617165930748</v>
          </cell>
          <cell r="AG185">
            <v>441.29488162994386</v>
          </cell>
          <cell r="AH185">
            <v>439.91258442592618</v>
          </cell>
          <cell r="AI185">
            <v>438.97338249063495</v>
          </cell>
          <cell r="AJ185">
            <v>446.10391560745239</v>
          </cell>
          <cell r="AK185">
            <v>449.69368743467328</v>
          </cell>
          <cell r="AL185">
            <v>451.14699990749358</v>
          </cell>
          <cell r="AM185">
            <v>453.12542528343204</v>
          </cell>
          <cell r="AN185">
            <v>450.54787109041217</v>
          </cell>
          <cell r="AO185">
            <v>447.50021582221984</v>
          </cell>
          <cell r="AP185">
            <v>444.92266162919998</v>
          </cell>
          <cell r="AQ185">
            <v>443.14327904891968</v>
          </cell>
          <cell r="AR185">
            <v>443.42133883380893</v>
          </cell>
          <cell r="AS185">
            <v>445.26573539257049</v>
          </cell>
          <cell r="AT185">
            <v>438.29623689937591</v>
          </cell>
          <cell r="AU185">
            <v>437.8481405553818</v>
          </cell>
          <cell r="AV185">
            <v>421.38560098886489</v>
          </cell>
          <cell r="AW185">
            <v>414.76617776441577</v>
          </cell>
          <cell r="AX185">
            <v>436.1757809858322</v>
          </cell>
          <cell r="AY185">
            <v>432.58500894355774</v>
          </cell>
          <cell r="AZ185">
            <v>434.149345287323</v>
          </cell>
          <cell r="BA185">
            <v>412.2896452918053</v>
          </cell>
          <cell r="BB185">
            <v>402.44852937984467</v>
          </cell>
          <cell r="BC185">
            <v>396.2952063703537</v>
          </cell>
          <cell r="BD185">
            <v>410.22920228147507</v>
          </cell>
          <cell r="BE185">
            <v>442.49513969421383</v>
          </cell>
          <cell r="BF185">
            <v>469.29590205430986</v>
          </cell>
          <cell r="BG185">
            <v>492.28384463024139</v>
          </cell>
          <cell r="BH185">
            <v>502.35400978946683</v>
          </cell>
          <cell r="BI185">
            <v>504.01636720848086</v>
          </cell>
          <cell r="BJ185">
            <v>497.45595667219163</v>
          </cell>
          <cell r="BK185">
            <v>501.55683839178084</v>
          </cell>
          <cell r="BL185">
            <v>528.34959903144841</v>
          </cell>
          <cell r="BM185">
            <v>546.38847752237314</v>
          </cell>
          <cell r="BN185">
            <v>547.12063494157792</v>
          </cell>
          <cell r="BO185">
            <v>547.27966913509374</v>
          </cell>
          <cell r="BP185">
            <v>556.60267364931099</v>
          </cell>
          <cell r="BQ185">
            <v>564.24031579828261</v>
          </cell>
          <cell r="BR185">
            <v>572.02498956012732</v>
          </cell>
          <cell r="BS185">
            <v>575.16966568851478</v>
          </cell>
          <cell r="BT185">
            <v>574.84059493589405</v>
          </cell>
          <cell r="BU185">
            <v>573.02320418357851</v>
          </cell>
          <cell r="BV185">
            <v>569.56546074342725</v>
          </cell>
          <cell r="BW185">
            <v>568.45022095870968</v>
          </cell>
          <cell r="BX185">
            <v>568.38220633506774</v>
          </cell>
          <cell r="BY185">
            <v>571.33884203338619</v>
          </cell>
          <cell r="BZ185">
            <v>572.57210719442367</v>
          </cell>
          <cell r="CA185">
            <v>595.71808374881743</v>
          </cell>
          <cell r="CB185">
            <v>610.0441639609337</v>
          </cell>
          <cell r="CC185">
            <v>605.26013535976415</v>
          </cell>
          <cell r="CD185">
            <v>606.19633664989476</v>
          </cell>
          <cell r="CE185">
            <v>600.23005385541921</v>
          </cell>
          <cell r="CF185">
            <v>593.63363557720186</v>
          </cell>
          <cell r="CG185">
            <v>619.24514223861695</v>
          </cell>
          <cell r="CH185">
            <v>626.21564094686505</v>
          </cell>
          <cell r="CI185">
            <v>634.63345083761214</v>
          </cell>
          <cell r="CJ185">
            <v>642.78420330905908</v>
          </cell>
          <cell r="CK185">
            <v>640.23165449237831</v>
          </cell>
          <cell r="CL185">
            <v>634.2743736333847</v>
          </cell>
          <cell r="CM185">
            <v>636.00274524593351</v>
          </cell>
          <cell r="CN185">
            <v>632.20092782735833</v>
          </cell>
          <cell r="CO185">
            <v>631.77983728981019</v>
          </cell>
          <cell r="CP185">
            <v>667.91260609960557</v>
          </cell>
          <cell r="CQ185">
            <v>685.93748157978052</v>
          </cell>
          <cell r="CR185">
            <v>708.76038867187492</v>
          </cell>
          <cell r="CS185">
            <v>722.97144415283208</v>
          </cell>
          <cell r="CT185">
            <v>701.22476845836638</v>
          </cell>
          <cell r="CU185">
            <v>692.47688759994503</v>
          </cell>
          <cell r="CV185">
            <v>685.74744071960447</v>
          </cell>
          <cell r="CW185">
            <v>685.40836781644816</v>
          </cell>
          <cell r="CX185">
            <v>677.68070631265641</v>
          </cell>
          <cell r="CY185">
            <v>678.30984158134459</v>
          </cell>
          <cell r="CZ185">
            <v>683.48695469856261</v>
          </cell>
          <cell r="DA185">
            <v>672.82266179752355</v>
          </cell>
          <cell r="DB185">
            <v>723.69660006666186</v>
          </cell>
          <cell r="DC185">
            <v>726.33116651773446</v>
          </cell>
          <cell r="DD185">
            <v>691.02257491207126</v>
          </cell>
          <cell r="DE185">
            <v>696.60877598619459</v>
          </cell>
          <cell r="DF185">
            <v>654.6287499732972</v>
          </cell>
          <cell r="DG185">
            <v>580.96691213893894</v>
          </cell>
          <cell r="DH185">
            <v>508.527337100029</v>
          </cell>
          <cell r="DI185">
            <v>409.13096615266801</v>
          </cell>
          <cell r="DJ185">
            <v>396.68729067134853</v>
          </cell>
          <cell r="DK185">
            <v>360.61753540992737</v>
          </cell>
          <cell r="DL185">
            <v>346.43648638057709</v>
          </cell>
          <cell r="DM185">
            <v>357.79792917394639</v>
          </cell>
          <cell r="DN185">
            <v>281.38549994230272</v>
          </cell>
          <cell r="DO185">
            <v>253.83957736730576</v>
          </cell>
          <cell r="DP185">
            <v>245.39176102495193</v>
          </cell>
          <cell r="DQ185">
            <v>252.36526037836074</v>
          </cell>
          <cell r="DR185">
            <v>269.73299456834792</v>
          </cell>
          <cell r="DS185">
            <v>266.4572902679443</v>
          </cell>
          <cell r="DT185">
            <v>233.62923199510576</v>
          </cell>
          <cell r="DU185">
            <v>214.74117092370986</v>
          </cell>
          <cell r="DV185">
            <v>208.81189608621597</v>
          </cell>
          <cell r="DW185">
            <v>200.06701587295532</v>
          </cell>
          <cell r="DX185">
            <v>187.60733695077897</v>
          </cell>
          <cell r="DY185">
            <v>191.34013953065872</v>
          </cell>
          <cell r="DZ185">
            <v>193.47559867000581</v>
          </cell>
          <cell r="EA185">
            <v>197.60748705625534</v>
          </cell>
          <cell r="EB185">
            <v>198.26062748622894</v>
          </cell>
          <cell r="EC185">
            <v>200.60413135671615</v>
          </cell>
          <cell r="ED185">
            <v>201.75437866830828</v>
          </cell>
          <cell r="EE185">
            <v>201.27327522754669</v>
          </cell>
          <cell r="EF185">
            <v>204.73902038812636</v>
          </cell>
          <cell r="EG185">
            <v>206.81846748447418</v>
          </cell>
          <cell r="EH185">
            <v>205.90827178573608</v>
          </cell>
          <cell r="EI185">
            <v>204.57698554944992</v>
          </cell>
          <cell r="EJ185">
            <v>204.33893436670303</v>
          </cell>
          <cell r="EK185">
            <v>211.61549888134002</v>
          </cell>
          <cell r="EL185">
            <v>222.11375608348845</v>
          </cell>
          <cell r="EM185">
            <v>224.02616726589204</v>
          </cell>
          <cell r="EN185">
            <v>222.2617879114151</v>
          </cell>
          <cell r="EO185">
            <v>220.24635457849504</v>
          </cell>
          <cell r="EP185">
            <v>220.68744941711424</v>
          </cell>
          <cell r="EQ185">
            <v>224.45625973892211</v>
          </cell>
          <cell r="ER185">
            <v>211.89555909633637</v>
          </cell>
          <cell r="ES185">
            <v>209.19497845172882</v>
          </cell>
          <cell r="ET185">
            <v>205.86326210832596</v>
          </cell>
          <cell r="EU185">
            <v>205.90927200078966</v>
          </cell>
          <cell r="EV185">
            <v>200.91619845342635</v>
          </cell>
          <cell r="EW185">
            <v>204.28692318391799</v>
          </cell>
          <cell r="EX185">
            <v>210.96935995674133</v>
          </cell>
          <cell r="EY185">
            <v>214.82618920326232</v>
          </cell>
          <cell r="EZ185">
            <v>211.95857264471056</v>
          </cell>
          <cell r="FA185">
            <v>211.40145285987853</v>
          </cell>
          <cell r="FB185">
            <v>213.21984382724762</v>
          </cell>
          <cell r="FC185">
            <v>214.27907156896592</v>
          </cell>
          <cell r="FD185">
            <v>216.46754210615157</v>
          </cell>
          <cell r="FE185">
            <v>213.07481264448165</v>
          </cell>
          <cell r="FF185">
            <v>212.52269393491744</v>
          </cell>
          <cell r="FG185">
            <v>211.5824917845726</v>
          </cell>
          <cell r="FH185">
            <v>206.97750167798995</v>
          </cell>
          <cell r="FI185">
            <v>209.09095608615874</v>
          </cell>
          <cell r="FJ185">
            <v>210.69330060195924</v>
          </cell>
          <cell r="FK185">
            <v>213.07681307458878</v>
          </cell>
          <cell r="FL185">
            <v>213.15583006381991</v>
          </cell>
          <cell r="FM185">
            <v>214.37609242916108</v>
          </cell>
          <cell r="FN185">
            <v>217.18769694471359</v>
          </cell>
          <cell r="FO185">
            <v>218.94507479381562</v>
          </cell>
          <cell r="FP185">
            <v>223.81412167453766</v>
          </cell>
          <cell r="FQ185">
            <v>224.99137479257584</v>
          </cell>
          <cell r="FR185">
            <v>227.87999586725235</v>
          </cell>
          <cell r="FS185">
            <v>231.3587438235283</v>
          </cell>
          <cell r="FT185">
            <v>236.86992876863479</v>
          </cell>
          <cell r="FU185">
            <v>235.12455350017549</v>
          </cell>
          <cell r="FV185">
            <v>237.35603328466416</v>
          </cell>
          <cell r="FW185">
            <v>244.80563500356672</v>
          </cell>
          <cell r="FX185">
            <v>250.29581543254852</v>
          </cell>
          <cell r="FY185">
            <v>257.77342317295074</v>
          </cell>
          <cell r="FZ185">
            <v>262.02433715057373</v>
          </cell>
          <cell r="GA185">
            <v>256.01304467868806</v>
          </cell>
          <cell r="GB185">
            <v>261.58524274206161</v>
          </cell>
          <cell r="GC185">
            <v>263.92174510717393</v>
          </cell>
          <cell r="GD185">
            <v>264.56288295650478</v>
          </cell>
          <cell r="GE185">
            <v>264.76592661237714</v>
          </cell>
          <cell r="GF185">
            <v>269.86702338552476</v>
          </cell>
          <cell r="GG185">
            <v>275.79629822301865</v>
          </cell>
          <cell r="GH185">
            <v>274.73907091140745</v>
          </cell>
          <cell r="GI185">
            <v>278.14580338382723</v>
          </cell>
          <cell r="GJ185">
            <v>273.91489370727538</v>
          </cell>
          <cell r="GK185">
            <v>274.94811585760118</v>
          </cell>
          <cell r="GL185">
            <v>275.04713714790347</v>
          </cell>
          <cell r="GM185">
            <v>274.36799112653733</v>
          </cell>
          <cell r="GN185">
            <v>271.98447865390779</v>
          </cell>
          <cell r="GO185">
            <v>267.21245263338085</v>
          </cell>
          <cell r="GP185">
            <v>265.69812704229355</v>
          </cell>
          <cell r="GQ185">
            <v>264.77592876291277</v>
          </cell>
          <cell r="GR185">
            <v>258.24252403306963</v>
          </cell>
          <cell r="GS185">
            <v>261.79628811836244</v>
          </cell>
          <cell r="GT185">
            <v>261.23616768836973</v>
          </cell>
          <cell r="GU185">
            <v>268.20666639661789</v>
          </cell>
          <cell r="GV185">
            <v>275.37820833063125</v>
          </cell>
          <cell r="GW185">
            <v>275.77329327678683</v>
          </cell>
          <cell r="GX185">
            <v>274.69606166410443</v>
          </cell>
          <cell r="GY185">
            <v>271.65940876150131</v>
          </cell>
          <cell r="GZ185">
            <v>268.17165886974334</v>
          </cell>
          <cell r="HA185">
            <v>274.75507435226444</v>
          </cell>
          <cell r="HB185">
            <v>281.38449972724914</v>
          </cell>
          <cell r="HC185">
            <v>283.84702918910978</v>
          </cell>
          <cell r="HD185">
            <v>283.4829509096146</v>
          </cell>
          <cell r="HE185">
            <v>282.19367370557785</v>
          </cell>
          <cell r="HF185">
            <v>283.02185176992418</v>
          </cell>
          <cell r="HG185">
            <v>286.01349499511718</v>
          </cell>
          <cell r="HH185">
            <v>288.42001241397855</v>
          </cell>
          <cell r="HI185">
            <v>288.59204940319057</v>
          </cell>
          <cell r="HJ185">
            <v>292.80295477867128</v>
          </cell>
          <cell r="HK185">
            <v>292.94098445606232</v>
          </cell>
          <cell r="HL185">
            <v>301.2017605834007</v>
          </cell>
          <cell r="HM185">
            <v>304.71851671171191</v>
          </cell>
          <cell r="HN185">
            <v>305.22062466859813</v>
          </cell>
          <cell r="HO185">
            <v>299.97849757289885</v>
          </cell>
          <cell r="HP185">
            <v>299.87747585248945</v>
          </cell>
          <cell r="HQ185">
            <v>300.52961606740951</v>
          </cell>
          <cell r="HR185">
            <v>290.91654918766022</v>
          </cell>
          <cell r="HS185">
            <v>283.13287564086914</v>
          </cell>
          <cell r="HT185">
            <v>285.14330789852141</v>
          </cell>
          <cell r="HU185">
            <v>286.27655155420302</v>
          </cell>
          <cell r="HV185">
            <v>286.43758617782589</v>
          </cell>
          <cell r="HW185">
            <v>289.83031563949584</v>
          </cell>
          <cell r="HX185">
            <v>290.23540273618698</v>
          </cell>
          <cell r="HY185">
            <v>288.77108789777753</v>
          </cell>
          <cell r="HZ185">
            <v>285.69342617797849</v>
          </cell>
          <cell r="IA185">
            <v>290.94855606937409</v>
          </cell>
          <cell r="IB185">
            <v>291.40365391874315</v>
          </cell>
          <cell r="IC185">
            <v>291.25862273597721</v>
          </cell>
          <cell r="ID185">
            <v>280.29026445865634</v>
          </cell>
          <cell r="IE185">
            <v>277.4706582226753</v>
          </cell>
          <cell r="IF185">
            <v>286.50860144662857</v>
          </cell>
          <cell r="IG185">
            <v>310.05566423749923</v>
          </cell>
          <cell r="IH185">
            <v>310.73981133413315</v>
          </cell>
          <cell r="II185">
            <v>311.49397348451618</v>
          </cell>
          <cell r="IJ185">
            <v>314.75067369890212</v>
          </cell>
          <cell r="IK185">
            <v>313.13532638740537</v>
          </cell>
          <cell r="IL185">
            <v>327.3513829436302</v>
          </cell>
          <cell r="IM185">
            <v>330.22800143766403</v>
          </cell>
          <cell r="IN185">
            <v>330.70210337305065</v>
          </cell>
          <cell r="IO185">
            <v>332.09940380287173</v>
          </cell>
          <cell r="IP185">
            <v>333.70374874877928</v>
          </cell>
          <cell r="IQ185">
            <v>336.4803457374573</v>
          </cell>
          <cell r="IR185">
            <v>336.59036939334868</v>
          </cell>
          <cell r="IS185">
            <v>331.76933283519742</v>
          </cell>
          <cell r="IT185">
            <v>331.74332724380497</v>
          </cell>
          <cell r="IU185">
            <v>331.22021477079392</v>
          </cell>
          <cell r="IV185">
            <v>340.78227068281171</v>
          </cell>
          <cell r="IW185">
            <v>351.91366401386261</v>
          </cell>
          <cell r="IX185">
            <v>353.98410917472842</v>
          </cell>
          <cell r="IY185">
            <v>364.42535411882398</v>
          </cell>
          <cell r="IZ185">
            <v>364.79743411874773</v>
          </cell>
          <cell r="JA185">
            <v>352.08770143318173</v>
          </cell>
          <cell r="JB185">
            <v>346.60152186441422</v>
          </cell>
          <cell r="JC185">
            <v>343.93194788646696</v>
          </cell>
          <cell r="JD185">
            <v>345.76334164953232</v>
          </cell>
          <cell r="JE185">
            <v>346.10541519784925</v>
          </cell>
          <cell r="JF185">
            <v>350.54236917543409</v>
          </cell>
          <cell r="JG185">
            <v>352.66182487392427</v>
          </cell>
          <cell r="JH185">
            <v>354.52322508859635</v>
          </cell>
          <cell r="JI185">
            <v>342.99374616622924</v>
          </cell>
          <cell r="JJ185">
            <v>332.15841649103163</v>
          </cell>
          <cell r="JK185">
            <v>323.17448487997058</v>
          </cell>
          <cell r="JL185">
            <v>323.5715702562332</v>
          </cell>
          <cell r="JM185">
            <v>311.53698273181919</v>
          </cell>
          <cell r="JN185">
            <v>308.53633757114414</v>
          </cell>
          <cell r="JO185">
            <v>309.88762810850147</v>
          </cell>
          <cell r="JP185">
            <v>319.21963455820082</v>
          </cell>
          <cell r="JQ185">
            <v>330.59608057737347</v>
          </cell>
          <cell r="JR185">
            <v>335.58915412473681</v>
          </cell>
          <cell r="JS185">
            <v>335.44212251186372</v>
          </cell>
          <cell r="JT185">
            <v>343.12277390813824</v>
          </cell>
          <cell r="JU185">
            <v>329.60886831951143</v>
          </cell>
          <cell r="JV185">
            <v>324.96687025594713</v>
          </cell>
          <cell r="JW185">
            <v>327.47340918016437</v>
          </cell>
          <cell r="JX185">
            <v>333.24665046930312</v>
          </cell>
          <cell r="JY185">
            <v>332.90357670593261</v>
          </cell>
          <cell r="TJ185" t="str">
            <v>REIT</v>
          </cell>
        </row>
        <row r="186">
          <cell r="A186" t="str">
            <v>XS1634523754 Corp</v>
          </cell>
          <cell r="B186" t="str">
            <v>ARNDTN 5 1/4 PERP nc-23</v>
          </cell>
          <cell r="C186" t="str">
            <v>XS1634523754</v>
          </cell>
          <cell r="D186">
            <v>444.61361620187756</v>
          </cell>
          <cell r="E186">
            <v>441.06839459609984</v>
          </cell>
          <cell r="F186">
            <v>440.45901272821425</v>
          </cell>
          <cell r="G186">
            <v>439.70153805828096</v>
          </cell>
          <cell r="H186">
            <v>442.79047373342513</v>
          </cell>
          <cell r="I186">
            <v>453.91644580078128</v>
          </cell>
          <cell r="J186">
            <v>455.97173374271392</v>
          </cell>
          <cell r="K186">
            <v>460.36948958730699</v>
          </cell>
          <cell r="L186">
            <v>462.33071858739851</v>
          </cell>
          <cell r="M186">
            <v>464.38600652933121</v>
          </cell>
          <cell r="N186">
            <v>463.64854440021514</v>
          </cell>
          <cell r="O186">
            <v>462.36974304199219</v>
          </cell>
          <cell r="P186">
            <v>460.39750714445114</v>
          </cell>
          <cell r="Q186">
            <v>455.12220138502119</v>
          </cell>
          <cell r="R186">
            <v>452.47954537010196</v>
          </cell>
          <cell r="S186">
            <v>452.65865761041641</v>
          </cell>
          <cell r="T186">
            <v>453.85740880537031</v>
          </cell>
          <cell r="U186">
            <v>454.79699759674071</v>
          </cell>
          <cell r="V186">
            <v>457.82989815759657</v>
          </cell>
          <cell r="W186">
            <v>455.92570489883423</v>
          </cell>
          <cell r="X186">
            <v>467.0997070641518</v>
          </cell>
          <cell r="Y186">
            <v>471.58251620721813</v>
          </cell>
          <cell r="Z186">
            <v>482.92462371540068</v>
          </cell>
          <cell r="AA186">
            <v>482.91861995315548</v>
          </cell>
          <cell r="AB186">
            <v>484.60867902517322</v>
          </cell>
          <cell r="AC186">
            <v>482.66846319293973</v>
          </cell>
          <cell r="AD186">
            <v>484.85883578538898</v>
          </cell>
          <cell r="AE186">
            <v>486.28572994565963</v>
          </cell>
          <cell r="AF186">
            <v>484.76977997875213</v>
          </cell>
          <cell r="AG186">
            <v>481.13450193929674</v>
          </cell>
          <cell r="AH186">
            <v>478.50785595703127</v>
          </cell>
          <cell r="AI186">
            <v>483.3258751587868</v>
          </cell>
          <cell r="AJ186">
            <v>481.56477156686782</v>
          </cell>
          <cell r="AK186">
            <v>485.57328349256517</v>
          </cell>
          <cell r="AL186">
            <v>487.40743285846708</v>
          </cell>
          <cell r="AM186">
            <v>487.77666423654557</v>
          </cell>
          <cell r="AN186">
            <v>484.59266899251935</v>
          </cell>
          <cell r="AO186">
            <v>484.07434418535234</v>
          </cell>
          <cell r="AP186">
            <v>485.07797310733793</v>
          </cell>
          <cell r="AQ186">
            <v>482.55739359140398</v>
          </cell>
          <cell r="AR186">
            <v>474.96063309717181</v>
          </cell>
          <cell r="AS186">
            <v>472.19189807510378</v>
          </cell>
          <cell r="AT186">
            <v>469.13498246526717</v>
          </cell>
          <cell r="AU186">
            <v>466.43829259014132</v>
          </cell>
          <cell r="AV186">
            <v>488.72625929832458</v>
          </cell>
          <cell r="AW186">
            <v>484.13037929964065</v>
          </cell>
          <cell r="AX186">
            <v>479.24231620502474</v>
          </cell>
          <cell r="AY186">
            <v>446.98109978055959</v>
          </cell>
          <cell r="AZ186">
            <v>444.38947574472428</v>
          </cell>
          <cell r="BA186">
            <v>433.71778835392001</v>
          </cell>
          <cell r="BB186">
            <v>447.75558511018755</v>
          </cell>
          <cell r="BC186">
            <v>505.621846883297</v>
          </cell>
          <cell r="BD186">
            <v>542.41690442991262</v>
          </cell>
          <cell r="BE186">
            <v>575.29150523042688</v>
          </cell>
          <cell r="BF186">
            <v>586.86175570392606</v>
          </cell>
          <cell r="BG186">
            <v>589.77758290100098</v>
          </cell>
          <cell r="BH186">
            <v>588.16257085704797</v>
          </cell>
          <cell r="BI186">
            <v>589.84562553977969</v>
          </cell>
          <cell r="BJ186">
            <v>625.40290743684761</v>
          </cell>
          <cell r="BK186">
            <v>655.47275064182281</v>
          </cell>
          <cell r="BL186">
            <v>655.19357569742203</v>
          </cell>
          <cell r="BM186">
            <v>657.22985172557833</v>
          </cell>
          <cell r="BN186">
            <v>666.49565812396997</v>
          </cell>
          <cell r="BO186">
            <v>677.16834614181516</v>
          </cell>
          <cell r="BP186">
            <v>684.64202951002119</v>
          </cell>
          <cell r="BQ186">
            <v>684.32683199214932</v>
          </cell>
          <cell r="BR186">
            <v>681.18586371088031</v>
          </cell>
          <cell r="BS186">
            <v>673.49004113960268</v>
          </cell>
          <cell r="BT186">
            <v>673.9813490166664</v>
          </cell>
          <cell r="BU186">
            <v>687.15460400962831</v>
          </cell>
          <cell r="BV186">
            <v>676.01462316370009</v>
          </cell>
          <cell r="BW186">
            <v>673.80723991155628</v>
          </cell>
          <cell r="BX186">
            <v>682.81788641452783</v>
          </cell>
          <cell r="BY186">
            <v>686.37911805295937</v>
          </cell>
          <cell r="BZ186">
            <v>676.4118720989228</v>
          </cell>
          <cell r="CA186">
            <v>679.86203413581848</v>
          </cell>
          <cell r="CB186">
            <v>679.01850554037094</v>
          </cell>
          <cell r="CC186">
            <v>679.99511753225318</v>
          </cell>
          <cell r="CD186">
            <v>677.83176186990738</v>
          </cell>
          <cell r="CE186">
            <v>703.77702041244504</v>
          </cell>
          <cell r="CF186">
            <v>711.17465612554554</v>
          </cell>
          <cell r="CG186">
            <v>716.88123213958738</v>
          </cell>
          <cell r="CH186">
            <v>719.06159846162791</v>
          </cell>
          <cell r="CI186">
            <v>707.79753986263279</v>
          </cell>
          <cell r="CJ186">
            <v>708.55801641368873</v>
          </cell>
          <cell r="CK186">
            <v>709.2134271254539</v>
          </cell>
          <cell r="CL186">
            <v>688.17424296426782</v>
          </cell>
          <cell r="CM186">
            <v>691.03503567409518</v>
          </cell>
          <cell r="CN186">
            <v>759.97223502731322</v>
          </cell>
          <cell r="CO186">
            <v>744.06426633167257</v>
          </cell>
          <cell r="CP186">
            <v>784.43856680345539</v>
          </cell>
          <cell r="CQ186">
            <v>802.96117395687099</v>
          </cell>
          <cell r="CR186">
            <v>805.04047694778433</v>
          </cell>
          <cell r="CS186">
            <v>801.36917633485791</v>
          </cell>
          <cell r="CT186">
            <v>784.83481511163711</v>
          </cell>
          <cell r="CU186">
            <v>780.95938658237458</v>
          </cell>
          <cell r="CV186">
            <v>772.54411316871642</v>
          </cell>
          <cell r="CW186">
            <v>766.64141425466528</v>
          </cell>
          <cell r="CX186">
            <v>763.54147168207169</v>
          </cell>
          <cell r="CY186">
            <v>771.43141589927666</v>
          </cell>
          <cell r="CZ186">
            <v>757.46066115474696</v>
          </cell>
          <cell r="DA186">
            <v>790.71449960374832</v>
          </cell>
          <cell r="DB186">
            <v>762.70995061111444</v>
          </cell>
          <cell r="DC186">
            <v>742.72642797803871</v>
          </cell>
          <cell r="DD186">
            <v>729.30901998710635</v>
          </cell>
          <cell r="DE186">
            <v>702.79540528535847</v>
          </cell>
          <cell r="DF186">
            <v>568.17304446172716</v>
          </cell>
          <cell r="DG186">
            <v>536.68231085872651</v>
          </cell>
          <cell r="DH186">
            <v>466.27218850135807</v>
          </cell>
          <cell r="DI186">
            <v>454.75397063398361</v>
          </cell>
          <cell r="DJ186">
            <v>412.86772270345688</v>
          </cell>
          <cell r="DK186">
            <v>402.36414065551759</v>
          </cell>
          <cell r="DL186">
            <v>399.59140312528609</v>
          </cell>
          <cell r="DM186">
            <v>340.48636507558825</v>
          </cell>
          <cell r="DN186">
            <v>305.04615654230122</v>
          </cell>
          <cell r="DO186">
            <v>295.61524668216708</v>
          </cell>
          <cell r="DP186">
            <v>291.99797992944718</v>
          </cell>
          <cell r="DQ186">
            <v>305.19524997138979</v>
          </cell>
          <cell r="DR186">
            <v>298.55408830118182</v>
          </cell>
          <cell r="DS186">
            <v>259.70474343967436</v>
          </cell>
          <cell r="DT186">
            <v>240.52972745561598</v>
          </cell>
          <cell r="DU186">
            <v>232.89494313383102</v>
          </cell>
          <cell r="DV186">
            <v>228.86441741323472</v>
          </cell>
          <cell r="DW186">
            <v>210.65300526952743</v>
          </cell>
          <cell r="DX186">
            <v>207.92029282093048</v>
          </cell>
          <cell r="DY186">
            <v>205.77594907236099</v>
          </cell>
          <cell r="DZ186">
            <v>212.11091886806489</v>
          </cell>
          <cell r="EA186">
            <v>210.5619482088089</v>
          </cell>
          <cell r="EB186">
            <v>208.26550915002821</v>
          </cell>
          <cell r="EC186">
            <v>208.07438938522338</v>
          </cell>
          <cell r="ED186">
            <v>215.94732294273376</v>
          </cell>
          <cell r="EE186">
            <v>218.15470619487763</v>
          </cell>
          <cell r="EF186">
            <v>213.541815536499</v>
          </cell>
          <cell r="EG186">
            <v>209.71041459703446</v>
          </cell>
          <cell r="EH186">
            <v>214.78659557533263</v>
          </cell>
          <cell r="EI186">
            <v>219.32443920564651</v>
          </cell>
          <cell r="EJ186">
            <v>232.92196006393434</v>
          </cell>
          <cell r="EK186">
            <v>232.07142707920073</v>
          </cell>
          <cell r="EL186">
            <v>233.99863475990296</v>
          </cell>
          <cell r="EM186">
            <v>228.70431708669662</v>
          </cell>
          <cell r="EN186">
            <v>227.84377783155441</v>
          </cell>
          <cell r="EO186">
            <v>231.90232110929489</v>
          </cell>
          <cell r="EP186">
            <v>220.62525435876844</v>
          </cell>
          <cell r="EQ186">
            <v>218.20073503875733</v>
          </cell>
          <cell r="ER186">
            <v>214.45939053297042</v>
          </cell>
          <cell r="ES186">
            <v>214.72955983400345</v>
          </cell>
          <cell r="ET186">
            <v>212.41310823440551</v>
          </cell>
          <cell r="EU186">
            <v>218.01661966323852</v>
          </cell>
          <cell r="EV186">
            <v>223.01575235939026</v>
          </cell>
          <cell r="EW186">
            <v>222.41837801599502</v>
          </cell>
          <cell r="EX186">
            <v>220.16496591997145</v>
          </cell>
          <cell r="EY186">
            <v>223.01174985122682</v>
          </cell>
          <cell r="EZ186">
            <v>219.43550880718232</v>
          </cell>
          <cell r="FA186">
            <v>222.67854104661942</v>
          </cell>
          <cell r="FB186">
            <v>222.52544510936735</v>
          </cell>
          <cell r="FC186">
            <v>221.11055847358705</v>
          </cell>
          <cell r="FD186">
            <v>220.82537976694107</v>
          </cell>
          <cell r="FE186">
            <v>214.86264323043824</v>
          </cell>
          <cell r="FF186">
            <v>211.401474296093</v>
          </cell>
          <cell r="FG186">
            <v>210.37683220624925</v>
          </cell>
          <cell r="FH186">
            <v>213.73493655538559</v>
          </cell>
          <cell r="FI186">
            <v>208.94393428373337</v>
          </cell>
          <cell r="FJ186">
            <v>211.84275082111358</v>
          </cell>
          <cell r="FK186">
            <v>212.43912453746796</v>
          </cell>
          <cell r="FL186">
            <v>214.41236106204985</v>
          </cell>
          <cell r="FM186">
            <v>217.27415439891817</v>
          </cell>
          <cell r="FN186">
            <v>215.89629096364973</v>
          </cell>
          <cell r="FO186">
            <v>220.77134590673447</v>
          </cell>
          <cell r="FP186">
            <v>222.5434563961029</v>
          </cell>
          <cell r="FQ186">
            <v>229.95209900665282</v>
          </cell>
          <cell r="FR186">
            <v>230.58649655056001</v>
          </cell>
          <cell r="FS186">
            <v>236.22703117990494</v>
          </cell>
          <cell r="FT186">
            <v>237.2626801671982</v>
          </cell>
          <cell r="FU186">
            <v>240.99101652145387</v>
          </cell>
          <cell r="FV186">
            <v>253.86508402919767</v>
          </cell>
          <cell r="FW186">
            <v>261.72801131629944</v>
          </cell>
          <cell r="FX186">
            <v>265.40531569147106</v>
          </cell>
          <cell r="FY186">
            <v>276.44923634147648</v>
          </cell>
          <cell r="FZ186">
            <v>269.87111417484283</v>
          </cell>
          <cell r="GA186">
            <v>275.84485760879517</v>
          </cell>
          <cell r="GB186">
            <v>282.487019906044</v>
          </cell>
          <cell r="GC186">
            <v>292.33419061517719</v>
          </cell>
          <cell r="GD186">
            <v>300.42526086759568</v>
          </cell>
          <cell r="GE186">
            <v>305.6865578484535</v>
          </cell>
          <cell r="GF186">
            <v>307.1464727010727</v>
          </cell>
          <cell r="GG186">
            <v>305.78662055253983</v>
          </cell>
          <cell r="GH186">
            <v>302.86478959321977</v>
          </cell>
          <cell r="GI186">
            <v>301.90218637990955</v>
          </cell>
          <cell r="GJ186">
            <v>297.89467508125307</v>
          </cell>
          <cell r="GK186">
            <v>298.13482557106016</v>
          </cell>
          <cell r="GL186">
            <v>292.98059568357468</v>
          </cell>
          <cell r="GM186">
            <v>288.72092637062076</v>
          </cell>
          <cell r="GN186">
            <v>291.76983696413038</v>
          </cell>
          <cell r="GO186">
            <v>288.49778654050829</v>
          </cell>
          <cell r="GP186">
            <v>296.60786870670319</v>
          </cell>
          <cell r="GQ186">
            <v>294.36646413517002</v>
          </cell>
          <cell r="GR186">
            <v>304.2106329631805</v>
          </cell>
          <cell r="GS186">
            <v>318.79076957559585</v>
          </cell>
          <cell r="GT186">
            <v>322.14487141656872</v>
          </cell>
          <cell r="GU186">
            <v>314.8563040509224</v>
          </cell>
          <cell r="GV186">
            <v>312.74598162174226</v>
          </cell>
          <cell r="GW186">
            <v>314.2829447565079</v>
          </cell>
          <cell r="GX186">
            <v>323.69084019470216</v>
          </cell>
          <cell r="GY186">
            <v>330.67621756696701</v>
          </cell>
          <cell r="GZ186">
            <v>331.40267279863355</v>
          </cell>
          <cell r="HA186">
            <v>332.06909040784836</v>
          </cell>
          <cell r="HB186">
            <v>335.92650765037536</v>
          </cell>
          <cell r="HC186">
            <v>340.98567796897885</v>
          </cell>
          <cell r="HD186">
            <v>341.94627992820745</v>
          </cell>
          <cell r="HE186">
            <v>345.40344635438919</v>
          </cell>
          <cell r="HF186">
            <v>348.8616134076118</v>
          </cell>
          <cell r="HG186">
            <v>352.66899929809568</v>
          </cell>
          <cell r="HH186">
            <v>370.53719636678699</v>
          </cell>
          <cell r="HI186">
            <v>378.61926097583773</v>
          </cell>
          <cell r="HJ186">
            <v>374.70580861902238</v>
          </cell>
          <cell r="HK186">
            <v>370.89942335557936</v>
          </cell>
          <cell r="HL186">
            <v>374.07341232919691</v>
          </cell>
          <cell r="HM186">
            <v>374.32156783533094</v>
          </cell>
          <cell r="HN186">
            <v>360.99321565103531</v>
          </cell>
          <cell r="HO186">
            <v>354.58419945430757</v>
          </cell>
          <cell r="HP186">
            <v>349.29988805150987</v>
          </cell>
          <cell r="HQ186">
            <v>350.46561855411528</v>
          </cell>
          <cell r="HR186">
            <v>350.82384303474424</v>
          </cell>
          <cell r="HS186">
            <v>352.73604130983352</v>
          </cell>
          <cell r="HT186">
            <v>353.13028836393357</v>
          </cell>
          <cell r="HU186">
            <v>349.64210249948502</v>
          </cell>
          <cell r="HV186">
            <v>338.80431101989745</v>
          </cell>
          <cell r="HW186">
            <v>341.71813696289064</v>
          </cell>
          <cell r="HX186">
            <v>344.0666086277962</v>
          </cell>
          <cell r="HY186">
            <v>338.00981314945221</v>
          </cell>
          <cell r="HZ186">
            <v>332.12012238693234</v>
          </cell>
          <cell r="IA186">
            <v>328.34975969696046</v>
          </cell>
          <cell r="IB186">
            <v>336.27972899580004</v>
          </cell>
          <cell r="IC186">
            <v>357.45599906158452</v>
          </cell>
          <cell r="ID186">
            <v>358.45262359428409</v>
          </cell>
          <cell r="IE186">
            <v>361.37245329952242</v>
          </cell>
          <cell r="IF186">
            <v>364.22424036598204</v>
          </cell>
          <cell r="IG186">
            <v>360.35881810712812</v>
          </cell>
          <cell r="IH186">
            <v>375.64839929151537</v>
          </cell>
          <cell r="II186">
            <v>375.55934348487853</v>
          </cell>
          <cell r="IJ186">
            <v>365.10479216194153</v>
          </cell>
          <cell r="IK186">
            <v>368.02862437534333</v>
          </cell>
          <cell r="IL186">
            <v>372.39536078166958</v>
          </cell>
          <cell r="IM186">
            <v>371.81599772500994</v>
          </cell>
          <cell r="IN186">
            <v>369.98985337543485</v>
          </cell>
          <cell r="IO186">
            <v>370.57021705913547</v>
          </cell>
          <cell r="IP186">
            <v>364.64450372314451</v>
          </cell>
          <cell r="IQ186">
            <v>372.41637394952772</v>
          </cell>
          <cell r="IR186">
            <v>381.57411262750622</v>
          </cell>
          <cell r="IS186">
            <v>382.73584062194823</v>
          </cell>
          <cell r="IT186">
            <v>387.69594886350632</v>
          </cell>
          <cell r="IU186">
            <v>390.17650329780582</v>
          </cell>
          <cell r="IV186">
            <v>380.75159719991683</v>
          </cell>
          <cell r="IW186">
            <v>372.9537106704712</v>
          </cell>
          <cell r="IX186">
            <v>378.14496375846863</v>
          </cell>
          <cell r="IY186">
            <v>376.08967581653593</v>
          </cell>
          <cell r="IZ186">
            <v>376.33683069562915</v>
          </cell>
          <cell r="JA186">
            <v>389.2849446043968</v>
          </cell>
          <cell r="JB186">
            <v>387.27768676042558</v>
          </cell>
          <cell r="JC186">
            <v>382.28255657243727</v>
          </cell>
          <cell r="JD186">
            <v>357.35493573045727</v>
          </cell>
          <cell r="JE186">
            <v>344.77505257272725</v>
          </cell>
          <cell r="JF186">
            <v>334.67072071409228</v>
          </cell>
          <cell r="JG186">
            <v>329.85470276641848</v>
          </cell>
          <cell r="JH186">
            <v>324.84856568098064</v>
          </cell>
          <cell r="JI186">
            <v>323.26057056713103</v>
          </cell>
          <cell r="JJ186">
            <v>326.51160782289509</v>
          </cell>
          <cell r="JK186">
            <v>334.99492387533189</v>
          </cell>
          <cell r="JL186">
            <v>346.16292227840427</v>
          </cell>
          <cell r="JM186">
            <v>352.72003127717971</v>
          </cell>
          <cell r="JN186">
            <v>353.5475498399735</v>
          </cell>
          <cell r="JO186">
            <v>356.61847422838207</v>
          </cell>
          <cell r="JP186">
            <v>351.47425061130525</v>
          </cell>
          <cell r="JQ186">
            <v>347.30964086723327</v>
          </cell>
          <cell r="JR186">
            <v>353.93179062366482</v>
          </cell>
          <cell r="JS186">
            <v>352.47087514400482</v>
          </cell>
          <cell r="JT186">
            <v>355.50277507781982</v>
          </cell>
          <cell r="JU186">
            <v>366.16345557117467</v>
          </cell>
          <cell r="JV186">
            <v>367.38922369623185</v>
          </cell>
          <cell r="JW186">
            <v>354.4691273446083</v>
          </cell>
          <cell r="JX186">
            <v>348.63547169637678</v>
          </cell>
          <cell r="JY186">
            <v>365.39997713899612</v>
          </cell>
          <cell r="JZ186">
            <v>371.92606669950482</v>
          </cell>
          <cell r="KA186">
            <v>379.8680435228348</v>
          </cell>
          <cell r="KB186">
            <v>392.95124208211899</v>
          </cell>
          <cell r="KC186">
            <v>409.28147538900373</v>
          </cell>
          <cell r="KD186">
            <v>413.44108199787144</v>
          </cell>
          <cell r="KE186">
            <v>420.11126185226442</v>
          </cell>
          <cell r="KF186">
            <v>414.14252155351636</v>
          </cell>
          <cell r="KG186">
            <v>409.14639073848724</v>
          </cell>
          <cell r="KH186">
            <v>417.58667982816695</v>
          </cell>
          <cell r="KI186">
            <v>417.82783094501491</v>
          </cell>
          <cell r="KJ186">
            <v>428.08525874090196</v>
          </cell>
          <cell r="KK186">
            <v>447.77859953212737</v>
          </cell>
          <cell r="KL186">
            <v>450.84352015829086</v>
          </cell>
          <cell r="KM186">
            <v>446.89204397392274</v>
          </cell>
          <cell r="KN186">
            <v>446.91305714178083</v>
          </cell>
          <cell r="KO186">
            <v>438.8199856352806</v>
          </cell>
          <cell r="KP186">
            <v>451.06966186952587</v>
          </cell>
          <cell r="KQ186">
            <v>463.33534813642501</v>
          </cell>
          <cell r="KR186">
            <v>469.67532106733319</v>
          </cell>
          <cell r="KS186">
            <v>472.37000968837737</v>
          </cell>
          <cell r="KT186">
            <v>474.24418413591383</v>
          </cell>
          <cell r="KU186">
            <v>473.79090008640293</v>
          </cell>
          <cell r="KV186">
            <v>463.63153374052047</v>
          </cell>
          <cell r="KW186">
            <v>452.32745005989074</v>
          </cell>
          <cell r="KX186">
            <v>461.4921931271553</v>
          </cell>
          <cell r="KY186">
            <v>454.0505298242569</v>
          </cell>
          <cell r="KZ186">
            <v>451.85315284252164</v>
          </cell>
          <cell r="LA186">
            <v>449.2805407204628</v>
          </cell>
          <cell r="LB186">
            <v>435.21272515296937</v>
          </cell>
          <cell r="LC186">
            <v>429.54917610168457</v>
          </cell>
          <cell r="LD186">
            <v>431.35030477523804</v>
          </cell>
          <cell r="LE186">
            <v>431.45937312269211</v>
          </cell>
          <cell r="LF186">
            <v>432.59908732223511</v>
          </cell>
          <cell r="LG186">
            <v>437.47114038419721</v>
          </cell>
          <cell r="LH186">
            <v>433.72979587841036</v>
          </cell>
          <cell r="LI186">
            <v>436.90278422498704</v>
          </cell>
          <cell r="LJ186">
            <v>427.13066054391862</v>
          </cell>
          <cell r="LK186">
            <v>426.9875708770752</v>
          </cell>
          <cell r="LL186">
            <v>418.36416703891751</v>
          </cell>
          <cell r="LM186">
            <v>404.92674650716782</v>
          </cell>
          <cell r="LN186">
            <v>389.79026126003265</v>
          </cell>
          <cell r="LO186">
            <v>387.59688678646086</v>
          </cell>
          <cell r="LP186">
            <v>384.7461003470421</v>
          </cell>
          <cell r="LQ186">
            <v>394.37113185310363</v>
          </cell>
          <cell r="LR186">
            <v>394.07394562196731</v>
          </cell>
          <cell r="LS186">
            <v>397.99540299510954</v>
          </cell>
          <cell r="LT186">
            <v>402.32711745500563</v>
          </cell>
          <cell r="LU186">
            <v>396.57451259708409</v>
          </cell>
          <cell r="LV186">
            <v>396.87970384454724</v>
          </cell>
          <cell r="LW186">
            <v>391.35924446010586</v>
          </cell>
          <cell r="LX186">
            <v>391.37725574684146</v>
          </cell>
          <cell r="LY186">
            <v>389.56612080287931</v>
          </cell>
          <cell r="LZ186">
            <v>385.69869728994371</v>
          </cell>
          <cell r="MA186">
            <v>384.32183448171617</v>
          </cell>
          <cell r="MB186">
            <v>386.17599638843541</v>
          </cell>
          <cell r="MC186">
            <v>389.34298097276684</v>
          </cell>
          <cell r="MD186">
            <v>401.06232487535476</v>
          </cell>
          <cell r="ME186">
            <v>403.93612573671339</v>
          </cell>
          <cell r="MF186">
            <v>403.54688181781768</v>
          </cell>
          <cell r="MG186">
            <v>400.25782073450091</v>
          </cell>
          <cell r="MH186">
            <v>399.25919494771961</v>
          </cell>
          <cell r="MI186">
            <v>400.70610164880753</v>
          </cell>
          <cell r="MJ186">
            <v>398.54474724054336</v>
          </cell>
          <cell r="MK186">
            <v>403.58890815353396</v>
          </cell>
          <cell r="ML186">
            <v>401.56263839578628</v>
          </cell>
          <cell r="MM186">
            <v>415.89061699390413</v>
          </cell>
          <cell r="MN186">
            <v>426.33916455459592</v>
          </cell>
          <cell r="MO186">
            <v>436.19333965301513</v>
          </cell>
          <cell r="MP186">
            <v>431.46737813901899</v>
          </cell>
          <cell r="MQ186">
            <v>434.9895853228569</v>
          </cell>
          <cell r="MR186">
            <v>420.22633396196369</v>
          </cell>
          <cell r="MS186">
            <v>414.21956983566281</v>
          </cell>
          <cell r="MT186">
            <v>399.98464955234527</v>
          </cell>
          <cell r="MU186">
            <v>393.34849101734159</v>
          </cell>
          <cell r="MV186">
            <v>402.46120147848131</v>
          </cell>
          <cell r="MW186">
            <v>417.37154501438141</v>
          </cell>
          <cell r="MX186">
            <v>419.27073513793943</v>
          </cell>
          <cell r="MY186">
            <v>429.72628708791734</v>
          </cell>
          <cell r="MZ186">
            <v>432.64611679315567</v>
          </cell>
          <cell r="NA186">
            <v>435.39784115552902</v>
          </cell>
          <cell r="NB186">
            <v>441.71179778337478</v>
          </cell>
          <cell r="NC186">
            <v>432.4139713196754</v>
          </cell>
          <cell r="ND186">
            <v>424.2548584284782</v>
          </cell>
          <cell r="NE186">
            <v>417.13339577865599</v>
          </cell>
          <cell r="NF186">
            <v>417.564666033268</v>
          </cell>
          <cell r="NG186">
            <v>419.40281790733337</v>
          </cell>
          <cell r="NH186">
            <v>416.1417743811607</v>
          </cell>
          <cell r="NI186">
            <v>422.74891473197937</v>
          </cell>
          <cell r="NJ186">
            <v>426.58832068777087</v>
          </cell>
          <cell r="NK186">
            <v>428.01221296691898</v>
          </cell>
          <cell r="NL186">
            <v>432.66212682580948</v>
          </cell>
          <cell r="NM186">
            <v>430.15455546140669</v>
          </cell>
          <cell r="NN186">
            <v>428.51352711439131</v>
          </cell>
          <cell r="NO186">
            <v>430.56381192111968</v>
          </cell>
          <cell r="NP186">
            <v>432.46800517988203</v>
          </cell>
          <cell r="NQ186">
            <v>432.0627512283325</v>
          </cell>
          <cell r="NR186">
            <v>425.82784413671493</v>
          </cell>
          <cell r="NS186">
            <v>435.51091201114656</v>
          </cell>
          <cell r="NT186">
            <v>449.79686427354812</v>
          </cell>
          <cell r="NU186">
            <v>448.05677384948734</v>
          </cell>
          <cell r="NV186">
            <v>433.75080904626844</v>
          </cell>
          <cell r="NW186">
            <v>421.71326574468611</v>
          </cell>
          <cell r="NX186">
            <v>425.69676199436191</v>
          </cell>
          <cell r="NY186">
            <v>429.27600491952899</v>
          </cell>
          <cell r="NZ186">
            <v>430.6538683547974</v>
          </cell>
          <cell r="OA186">
            <v>435.74705999279018</v>
          </cell>
          <cell r="OB186">
            <v>447.76359012651443</v>
          </cell>
          <cell r="OC186">
            <v>452.3344544491768</v>
          </cell>
          <cell r="OD186">
            <v>451.4408945016861</v>
          </cell>
          <cell r="OE186">
            <v>454.59687218856811</v>
          </cell>
          <cell r="OF186">
            <v>460.20838863372802</v>
          </cell>
          <cell r="OG186">
            <v>461.38012289857863</v>
          </cell>
          <cell r="OH186">
            <v>457.03840216827393</v>
          </cell>
          <cell r="OI186">
            <v>425.29150804281232</v>
          </cell>
          <cell r="OJ186">
            <v>440.9183005399704</v>
          </cell>
          <cell r="OK186">
            <v>439.19121826744077</v>
          </cell>
          <cell r="OL186">
            <v>475.18777543544769</v>
          </cell>
          <cell r="OM186">
            <v>488.04383165645601</v>
          </cell>
          <cell r="ON186">
            <v>493.7814271087646</v>
          </cell>
          <cell r="OO186">
            <v>501.08500388002398</v>
          </cell>
          <cell r="OP186">
            <v>510.05462467432022</v>
          </cell>
          <cell r="OQ186">
            <v>526.23676517915726</v>
          </cell>
          <cell r="OR186">
            <v>537.00351213884358</v>
          </cell>
          <cell r="OS186">
            <v>545.84105016374588</v>
          </cell>
          <cell r="OT186">
            <v>550.12673577976227</v>
          </cell>
          <cell r="OU186">
            <v>535.99888258981707</v>
          </cell>
          <cell r="OV186">
            <v>534.25278840351109</v>
          </cell>
          <cell r="OW186">
            <v>526.19674009752271</v>
          </cell>
          <cell r="OX186">
            <v>523.78522892904277</v>
          </cell>
          <cell r="OY186">
            <v>519.63462796354293</v>
          </cell>
          <cell r="OZ186">
            <v>517.93156073999398</v>
          </cell>
          <cell r="PA186">
            <v>513.06451081323632</v>
          </cell>
          <cell r="PB186">
            <v>516.92793181800846</v>
          </cell>
          <cell r="PC186">
            <v>508.56869351863861</v>
          </cell>
          <cell r="PD186">
            <v>504.0998931541443</v>
          </cell>
          <cell r="PE186">
            <v>500.054358027935</v>
          </cell>
          <cell r="PF186">
            <v>499.20082316207885</v>
          </cell>
          <cell r="PG186">
            <v>498.33027763652797</v>
          </cell>
          <cell r="PH186">
            <v>521.98109837436675</v>
          </cell>
          <cell r="PI186">
            <v>545.32572723770147</v>
          </cell>
          <cell r="PJ186">
            <v>559.86683939552302</v>
          </cell>
          <cell r="PK186">
            <v>553.34275108909605</v>
          </cell>
          <cell r="PL186">
            <v>566.3278881983756</v>
          </cell>
          <cell r="PM186">
            <v>537.77699684143067</v>
          </cell>
          <cell r="PN186">
            <v>522.4864150300026</v>
          </cell>
          <cell r="PO186">
            <v>550.91022675275804</v>
          </cell>
          <cell r="PP186">
            <v>514.30628897094732</v>
          </cell>
          <cell r="PQ186">
            <v>478.71598638153074</v>
          </cell>
          <cell r="PR186">
            <v>462.78400263690952</v>
          </cell>
          <cell r="PS186">
            <v>453.13595670890805</v>
          </cell>
          <cell r="PT186">
            <v>452.11731838130953</v>
          </cell>
          <cell r="PU186">
            <v>443.73106315183639</v>
          </cell>
          <cell r="PV186">
            <v>442.31217400789262</v>
          </cell>
          <cell r="PW186">
            <v>420.15028630685805</v>
          </cell>
          <cell r="PX186">
            <v>402.8394384999275</v>
          </cell>
          <cell r="PY186">
            <v>395.33473569345472</v>
          </cell>
          <cell r="PZ186">
            <v>387.81302222728726</v>
          </cell>
          <cell r="QA186">
            <v>380.5924975004196</v>
          </cell>
          <cell r="QB186">
            <v>374.54570829248428</v>
          </cell>
          <cell r="QC186">
            <v>372.49342223167417</v>
          </cell>
          <cell r="QD186">
            <v>377.19136618852616</v>
          </cell>
          <cell r="QE186">
            <v>377.43251730537418</v>
          </cell>
          <cell r="QF186">
            <v>379.06253875494002</v>
          </cell>
          <cell r="QG186">
            <v>379.26866792535782</v>
          </cell>
          <cell r="QH186">
            <v>381.03777653360362</v>
          </cell>
          <cell r="QI186">
            <v>382.38361990356447</v>
          </cell>
          <cell r="QJ186">
            <v>385.1713668394089</v>
          </cell>
          <cell r="QK186">
            <v>388.14523040485381</v>
          </cell>
          <cell r="QL186">
            <v>388.81464989519122</v>
          </cell>
          <cell r="QM186">
            <v>380.7525978269577</v>
          </cell>
          <cell r="QN186">
            <v>376.80012101554871</v>
          </cell>
          <cell r="QO186">
            <v>374.78485815525056</v>
          </cell>
          <cell r="QP186">
            <v>366.24650761556626</v>
          </cell>
          <cell r="QQ186">
            <v>366.1964762635231</v>
          </cell>
          <cell r="QR186">
            <v>363.40572744655611</v>
          </cell>
          <cell r="QS186">
            <v>366.23950322628019</v>
          </cell>
          <cell r="QT186">
            <v>368.01561622381212</v>
          </cell>
          <cell r="QU186">
            <v>370.00186089992519</v>
          </cell>
          <cell r="QV186">
            <v>370.2390095086098</v>
          </cell>
          <cell r="QW186">
            <v>369.52456180143355</v>
          </cell>
          <cell r="QX186">
            <v>359.29315030860897</v>
          </cell>
          <cell r="QY186">
            <v>357.56106490087507</v>
          </cell>
          <cell r="QZ186">
            <v>335.82144181108475</v>
          </cell>
          <cell r="RA186">
            <v>332.50636442470551</v>
          </cell>
          <cell r="RB186">
            <v>334.53263418245314</v>
          </cell>
          <cell r="RC186">
            <v>338.98342326021196</v>
          </cell>
          <cell r="RD186">
            <v>339.48873991584782</v>
          </cell>
          <cell r="RE186">
            <v>340.80156259346012</v>
          </cell>
          <cell r="RF186">
            <v>338.35603010559083</v>
          </cell>
          <cell r="RG186">
            <v>337.47948081779475</v>
          </cell>
          <cell r="RH186">
            <v>334.76878216409688</v>
          </cell>
          <cell r="RI186">
            <v>335.56628191566466</v>
          </cell>
          <cell r="RJ186">
            <v>330.48209592103956</v>
          </cell>
          <cell r="RK186">
            <v>331.17953296852107</v>
          </cell>
          <cell r="RL186">
            <v>335.70636970138548</v>
          </cell>
          <cell r="RM186">
            <v>346.86236057996746</v>
          </cell>
          <cell r="RN186">
            <v>352.0225942296982</v>
          </cell>
          <cell r="RO186">
            <v>356.17119394111631</v>
          </cell>
          <cell r="RP186">
            <v>372.59548618984223</v>
          </cell>
          <cell r="RQ186">
            <v>383.33921872758862</v>
          </cell>
          <cell r="RR186">
            <v>384.81614423990248</v>
          </cell>
          <cell r="RS186">
            <v>400.907227684021</v>
          </cell>
          <cell r="RT186">
            <v>407.91962198638913</v>
          </cell>
          <cell r="RU186">
            <v>411.91812764167787</v>
          </cell>
          <cell r="RV186">
            <v>406.95902002716065</v>
          </cell>
          <cell r="RW186">
            <v>403.63893950557713</v>
          </cell>
          <cell r="RX186">
            <v>407.88760192108157</v>
          </cell>
          <cell r="RY186">
            <v>404.02418091630938</v>
          </cell>
          <cell r="RZ186">
            <v>403.28771941423418</v>
          </cell>
          <cell r="SA186">
            <v>409.67972495126725</v>
          </cell>
          <cell r="SB186">
            <v>417.75978830623626</v>
          </cell>
          <cell r="SC186">
            <v>419.32476899814606</v>
          </cell>
          <cell r="SD186">
            <v>426.45123478317265</v>
          </cell>
          <cell r="SE186">
            <v>424.16380136775973</v>
          </cell>
          <cell r="SF186">
            <v>422.8459755549431</v>
          </cell>
          <cell r="SG186">
            <v>421.56317168855662</v>
          </cell>
          <cell r="TJ186" t="str">
            <v>REIT</v>
          </cell>
        </row>
        <row r="187">
          <cell r="A187" t="str">
            <v>XS2017788592 Corp</v>
          </cell>
          <cell r="B187" t="str">
            <v>ARNDTN 4 3/4 PERP nc-24</v>
          </cell>
          <cell r="C187" t="str">
            <v>XS2017788592</v>
          </cell>
          <cell r="D187">
            <v>403.44788599991801</v>
          </cell>
          <cell r="E187">
            <v>404.25159094333645</v>
          </cell>
          <cell r="F187">
            <v>401.48460676002503</v>
          </cell>
          <cell r="G187">
            <v>401.56257813513275</v>
          </cell>
          <cell r="H187">
            <v>401.19571281892064</v>
          </cell>
          <cell r="I187">
            <v>404.09065002804994</v>
          </cell>
          <cell r="J187">
            <v>414.51782199919228</v>
          </cell>
          <cell r="K187">
            <v>414.42485612887145</v>
          </cell>
          <cell r="L187">
            <v>416.10024106067419</v>
          </cell>
          <cell r="M187">
            <v>420.47063659876585</v>
          </cell>
          <cell r="N187">
            <v>423.61548206144573</v>
          </cell>
          <cell r="O187">
            <v>423.40056096339225</v>
          </cell>
          <cell r="P187">
            <v>422.14102336549757</v>
          </cell>
          <cell r="Q187">
            <v>423.3305866523981</v>
          </cell>
          <cell r="R187">
            <v>421.83713492918014</v>
          </cell>
          <cell r="S187">
            <v>421.42528612732883</v>
          </cell>
          <cell r="T187">
            <v>420.81051182359454</v>
          </cell>
          <cell r="U187">
            <v>419.20510120278595</v>
          </cell>
          <cell r="V187">
            <v>422.59485675394535</v>
          </cell>
          <cell r="W187">
            <v>422.74680097210404</v>
          </cell>
          <cell r="X187">
            <v>422.25798042815927</v>
          </cell>
          <cell r="Y187">
            <v>431.19569920814035</v>
          </cell>
          <cell r="Z187">
            <v>433.58482211208349</v>
          </cell>
          <cell r="AA187">
            <v>438.5420022295117</v>
          </cell>
          <cell r="AB187">
            <v>435.21622319126129</v>
          </cell>
          <cell r="AC187">
            <v>437.9092345315218</v>
          </cell>
          <cell r="AD187">
            <v>437.23048371487857</v>
          </cell>
          <cell r="AE187">
            <v>439.14977910214662</v>
          </cell>
          <cell r="AF187">
            <v>436.39778941404819</v>
          </cell>
          <cell r="AG187">
            <v>439.02682424139977</v>
          </cell>
          <cell r="AH187">
            <v>434.64343347412347</v>
          </cell>
          <cell r="AI187">
            <v>435.79601033949854</v>
          </cell>
          <cell r="AJ187">
            <v>439.51364551931619</v>
          </cell>
          <cell r="AK187">
            <v>440.07044110822682</v>
          </cell>
          <cell r="AL187">
            <v>444.78471040320392</v>
          </cell>
          <cell r="AM187">
            <v>449.33603951686621</v>
          </cell>
          <cell r="AN187">
            <v>449.89083583974838</v>
          </cell>
          <cell r="AO187">
            <v>450.16173638659717</v>
          </cell>
          <cell r="AP187">
            <v>449.31204832452534</v>
          </cell>
          <cell r="AQ187">
            <v>441.75482273715733</v>
          </cell>
          <cell r="AR187">
            <v>442.46556181025505</v>
          </cell>
          <cell r="AS187">
            <v>443.58914931821823</v>
          </cell>
          <cell r="AT187">
            <v>441.79980622279641</v>
          </cell>
          <cell r="AU187">
            <v>441.39295558601617</v>
          </cell>
          <cell r="AV187">
            <v>439.90550166088343</v>
          </cell>
          <cell r="AW187">
            <v>438.46003232234716</v>
          </cell>
          <cell r="AX187">
            <v>449.12111841881273</v>
          </cell>
          <cell r="AY187">
            <v>446.22518157666923</v>
          </cell>
          <cell r="AZ187">
            <v>438.06517728173731</v>
          </cell>
          <cell r="BA187">
            <v>429.71524271410703</v>
          </cell>
          <cell r="BB187">
            <v>420.80351439249517</v>
          </cell>
          <cell r="BC187">
            <v>413.40023228931432</v>
          </cell>
          <cell r="BD187">
            <v>448.81123218441007</v>
          </cell>
          <cell r="BE187">
            <v>458.3937142585516</v>
          </cell>
          <cell r="BF187">
            <v>477.8695642742515</v>
          </cell>
          <cell r="BG187">
            <v>504.48379364436863</v>
          </cell>
          <cell r="BH187">
            <v>513.52347499179837</v>
          </cell>
          <cell r="BI187">
            <v>526.40674527883527</v>
          </cell>
          <cell r="BJ187">
            <v>531.15900062835226</v>
          </cell>
          <cell r="BK187">
            <v>534.31484205418826</v>
          </cell>
          <cell r="BL187">
            <v>549.13540112274882</v>
          </cell>
          <cell r="BM187">
            <v>559.08474851310245</v>
          </cell>
          <cell r="BN187">
            <v>564.36381046110398</v>
          </cell>
          <cell r="BO187">
            <v>571.16231459069252</v>
          </cell>
          <cell r="BP187">
            <v>568.98711315178878</v>
          </cell>
          <cell r="BQ187">
            <v>571.48119752222306</v>
          </cell>
          <cell r="BR187">
            <v>572.50981989383695</v>
          </cell>
          <cell r="BS187">
            <v>573.77035712474583</v>
          </cell>
          <cell r="BT187">
            <v>575.93656186652186</v>
          </cell>
          <cell r="BU187">
            <v>571.31125990980854</v>
          </cell>
          <cell r="BV187">
            <v>568.52428306621312</v>
          </cell>
          <cell r="BW187">
            <v>570.12269625592228</v>
          </cell>
          <cell r="BX187">
            <v>568.62024783557649</v>
          </cell>
          <cell r="BY187">
            <v>572.90067640238999</v>
          </cell>
          <cell r="BZ187">
            <v>571.16931202179194</v>
          </cell>
          <cell r="CA187">
            <v>569.19903535079959</v>
          </cell>
          <cell r="CB187">
            <v>568.43431609493496</v>
          </cell>
          <cell r="CC187">
            <v>571.30426247870923</v>
          </cell>
          <cell r="CD187">
            <v>571.61614797914035</v>
          </cell>
          <cell r="CE187">
            <v>575.14685178530215</v>
          </cell>
          <cell r="CF187">
            <v>588.34900500386959</v>
          </cell>
          <cell r="CG187">
            <v>609.31330857771638</v>
          </cell>
          <cell r="CH187">
            <v>613.34382889097924</v>
          </cell>
          <cell r="CI187">
            <v>613.80066117846957</v>
          </cell>
          <cell r="CJ187">
            <v>610.92471699661019</v>
          </cell>
          <cell r="CK187">
            <v>605.05887046927205</v>
          </cell>
          <cell r="CL187">
            <v>607.61993025165793</v>
          </cell>
          <cell r="CM187">
            <v>608.14573721712827</v>
          </cell>
          <cell r="CN187">
            <v>612.04130707347394</v>
          </cell>
          <cell r="CO187">
            <v>633.93826824957137</v>
          </cell>
          <cell r="CP187">
            <v>630.65847232997419</v>
          </cell>
          <cell r="CQ187">
            <v>636.21743152195222</v>
          </cell>
          <cell r="CR187">
            <v>637.00514233714341</v>
          </cell>
          <cell r="CS187">
            <v>635.91854125070574</v>
          </cell>
          <cell r="CT187">
            <v>630.11967013531921</v>
          </cell>
          <cell r="CU187">
            <v>622.69939427089696</v>
          </cell>
          <cell r="CV187">
            <v>620.8280812683106</v>
          </cell>
          <cell r="CW187">
            <v>619.53755504697563</v>
          </cell>
          <cell r="CX187">
            <v>619.16169303363563</v>
          </cell>
          <cell r="CY187">
            <v>617.94014149028067</v>
          </cell>
          <cell r="CZ187">
            <v>608.84747959309823</v>
          </cell>
          <cell r="DA187">
            <v>589.76548498499392</v>
          </cell>
          <cell r="DB187">
            <v>582.11029536223407</v>
          </cell>
          <cell r="DC187">
            <v>561.22596242952352</v>
          </cell>
          <cell r="DD187">
            <v>547.7219200406671</v>
          </cell>
          <cell r="DE187">
            <v>521.44556662935008</v>
          </cell>
          <cell r="DF187">
            <v>439.52064295041561</v>
          </cell>
          <cell r="DG187">
            <v>400.16709044730663</v>
          </cell>
          <cell r="DH187">
            <v>345.32322475612165</v>
          </cell>
          <cell r="DI187">
            <v>345.85203062063454</v>
          </cell>
          <cell r="DJ187">
            <v>313.68084132456778</v>
          </cell>
          <cell r="DK187">
            <v>308.03091552829744</v>
          </cell>
          <cell r="DL187">
            <v>314.28661893117425</v>
          </cell>
          <cell r="DM187">
            <v>287.19556461328267</v>
          </cell>
          <cell r="DN187">
            <v>268.86329476583001</v>
          </cell>
          <cell r="DO187">
            <v>261.44201926839355</v>
          </cell>
          <cell r="DP187">
            <v>264.99971316593883</v>
          </cell>
          <cell r="DQ187">
            <v>270.11383566659691</v>
          </cell>
          <cell r="DR187">
            <v>264.70382179373502</v>
          </cell>
          <cell r="DS187">
            <v>242.21507787322997</v>
          </cell>
          <cell r="DT187">
            <v>230.9542119682431</v>
          </cell>
          <cell r="DU187">
            <v>225.95404763120413</v>
          </cell>
          <cell r="DV187">
            <v>222.38935630255938</v>
          </cell>
          <cell r="DW187">
            <v>213.5745923833251</v>
          </cell>
          <cell r="DX187">
            <v>217.19026499569418</v>
          </cell>
          <cell r="DY187">
            <v>217.96498058170079</v>
          </cell>
          <cell r="DZ187">
            <v>223.86681389755012</v>
          </cell>
          <cell r="EA187">
            <v>224.30965132284163</v>
          </cell>
          <cell r="EB187">
            <v>226.72276541912558</v>
          </cell>
          <cell r="EC187">
            <v>226.95667954444883</v>
          </cell>
          <cell r="ED187">
            <v>228.86098043650389</v>
          </cell>
          <cell r="EE187">
            <v>234.5318985260725</v>
          </cell>
          <cell r="EF187">
            <v>236.43919831717017</v>
          </cell>
          <cell r="EG187">
            <v>236.21727978801727</v>
          </cell>
          <cell r="EH187">
            <v>236.12231465166806</v>
          </cell>
          <cell r="EI187">
            <v>238.37248856663706</v>
          </cell>
          <cell r="EJ187">
            <v>242.65891493153572</v>
          </cell>
          <cell r="EK187">
            <v>249.10954677218197</v>
          </cell>
          <cell r="EL187">
            <v>248.79166347366572</v>
          </cell>
          <cell r="EM187">
            <v>248.4068047631979</v>
          </cell>
          <cell r="EN187">
            <v>252.25539186787606</v>
          </cell>
          <cell r="EO187">
            <v>253.73184982985256</v>
          </cell>
          <cell r="EP187">
            <v>258.0852516067028</v>
          </cell>
          <cell r="EQ187">
            <v>252.43932434248924</v>
          </cell>
          <cell r="ER187">
            <v>251.20077903789283</v>
          </cell>
          <cell r="ES187">
            <v>249.23450089895724</v>
          </cell>
          <cell r="ET187">
            <v>250.27911739879846</v>
          </cell>
          <cell r="EU187">
            <v>250.28811409592629</v>
          </cell>
          <cell r="EV187">
            <v>255.48120760470627</v>
          </cell>
          <cell r="EW187">
            <v>262.63258218830822</v>
          </cell>
          <cell r="EX187">
            <v>264.96672527647019</v>
          </cell>
          <cell r="EY187">
            <v>258.41613013440372</v>
          </cell>
          <cell r="EZ187">
            <v>258.04226738709212</v>
          </cell>
          <cell r="FA187">
            <v>256.85770226526262</v>
          </cell>
          <cell r="FB187">
            <v>252.69323112809658</v>
          </cell>
          <cell r="FC187">
            <v>250.88589463841916</v>
          </cell>
          <cell r="FD187">
            <v>251.49267187803986</v>
          </cell>
          <cell r="FE187">
            <v>250.85090748292208</v>
          </cell>
          <cell r="FF187">
            <v>254.26565385943653</v>
          </cell>
          <cell r="FG187">
            <v>250.63598638486863</v>
          </cell>
          <cell r="FH187">
            <v>254.78946155887843</v>
          </cell>
          <cell r="FI187">
            <v>251.09181903934478</v>
          </cell>
          <cell r="FJ187">
            <v>257.49046996325251</v>
          </cell>
          <cell r="FK187">
            <v>257.70639069432019</v>
          </cell>
          <cell r="FL187">
            <v>258.12923545932767</v>
          </cell>
          <cell r="FM187">
            <v>257.42249491828682</v>
          </cell>
          <cell r="FN187">
            <v>262.11077375489475</v>
          </cell>
          <cell r="FO187">
            <v>262.53561778593064</v>
          </cell>
          <cell r="FP187">
            <v>256.33389456582069</v>
          </cell>
          <cell r="FQ187">
            <v>264.74880527937415</v>
          </cell>
          <cell r="FR187">
            <v>266.50915901738409</v>
          </cell>
          <cell r="FS187">
            <v>268.59739238405228</v>
          </cell>
          <cell r="FT187">
            <v>266.91401038813592</v>
          </cell>
          <cell r="FU187">
            <v>271.21643088126177</v>
          </cell>
          <cell r="FV187">
            <v>277.80401244485381</v>
          </cell>
          <cell r="FW187">
            <v>279.92923223304746</v>
          </cell>
          <cell r="FX187">
            <v>284.11869419556859</v>
          </cell>
          <cell r="FY187">
            <v>291.75788969010114</v>
          </cell>
          <cell r="FZ187">
            <v>285.99000719815496</v>
          </cell>
          <cell r="GA187">
            <v>289.32578256654739</v>
          </cell>
          <cell r="GB187">
            <v>293.74516012233499</v>
          </cell>
          <cell r="GC187">
            <v>296.87001292473076</v>
          </cell>
          <cell r="GD187">
            <v>299.59901105350258</v>
          </cell>
          <cell r="GE187">
            <v>302.80683339607714</v>
          </cell>
          <cell r="GF187">
            <v>309.36242670321462</v>
          </cell>
          <cell r="GG187">
            <v>304.51920474940533</v>
          </cell>
          <cell r="GH187">
            <v>306.4245052744746</v>
          </cell>
          <cell r="GI187">
            <v>304.90206419384481</v>
          </cell>
          <cell r="GJ187">
            <v>303.37062641608719</v>
          </cell>
          <cell r="GK187">
            <v>304.67014933454988</v>
          </cell>
          <cell r="GL187">
            <v>307.07026820164918</v>
          </cell>
          <cell r="GM187">
            <v>302.2440400090814</v>
          </cell>
          <cell r="GN187">
            <v>299.59401288843156</v>
          </cell>
          <cell r="GO187">
            <v>299.17116812342408</v>
          </cell>
          <cell r="GP187">
            <v>299.6589890343547</v>
          </cell>
          <cell r="GQ187">
            <v>297.26686723136902</v>
          </cell>
          <cell r="GR187">
            <v>302.66588514107463</v>
          </cell>
          <cell r="GS187">
            <v>298.33547492355109</v>
          </cell>
          <cell r="GT187">
            <v>307.11925021934513</v>
          </cell>
          <cell r="GU187">
            <v>315.90402514815327</v>
          </cell>
          <cell r="GV187">
            <v>317.44945778810973</v>
          </cell>
          <cell r="GW187">
            <v>313.52789747339483</v>
          </cell>
          <cell r="GX187">
            <v>311.44766117084026</v>
          </cell>
          <cell r="GY187">
            <v>310.22111146241423</v>
          </cell>
          <cell r="GZ187">
            <v>316.75971100831032</v>
          </cell>
          <cell r="HA187">
            <v>319.61466289687161</v>
          </cell>
          <cell r="HB187">
            <v>317.41746953165529</v>
          </cell>
          <cell r="HC187">
            <v>317.2985132029653</v>
          </cell>
          <cell r="HD187">
            <v>318.88093226444721</v>
          </cell>
          <cell r="HE187">
            <v>321.59393626499173</v>
          </cell>
          <cell r="HF187">
            <v>322.5265938672423</v>
          </cell>
          <cell r="HG187">
            <v>324.151997148335</v>
          </cell>
          <cell r="HH187">
            <v>326.51912812596561</v>
          </cell>
          <cell r="HI187">
            <v>331.9981166768074</v>
          </cell>
          <cell r="HJ187">
            <v>326.03930427914855</v>
          </cell>
          <cell r="HK187">
            <v>337.53908247452978</v>
          </cell>
          <cell r="HL187">
            <v>353.5631996921897</v>
          </cell>
          <cell r="HM187">
            <v>358.98520916122197</v>
          </cell>
          <cell r="HN187">
            <v>356.49612295585871</v>
          </cell>
          <cell r="HO187">
            <v>360.55663225954771</v>
          </cell>
          <cell r="HP187">
            <v>363.6185081820488</v>
          </cell>
          <cell r="HQ187">
            <v>360.62860583657027</v>
          </cell>
          <cell r="HR187">
            <v>363.78544689542053</v>
          </cell>
          <cell r="HS187">
            <v>364.9880054115057</v>
          </cell>
          <cell r="HT187">
            <v>364.35723697954415</v>
          </cell>
          <cell r="HU187">
            <v>359.72193869268892</v>
          </cell>
          <cell r="HV187">
            <v>358.45240476465227</v>
          </cell>
          <cell r="HW187">
            <v>358.21149320822957</v>
          </cell>
          <cell r="HX187">
            <v>356.0842741540074</v>
          </cell>
          <cell r="HY187">
            <v>351.92180228286981</v>
          </cell>
          <cell r="HZ187">
            <v>354.97368187522886</v>
          </cell>
          <cell r="IA187">
            <v>355.91433654159312</v>
          </cell>
          <cell r="IB187">
            <v>350.43534799075127</v>
          </cell>
          <cell r="IC187">
            <v>346.53278070330623</v>
          </cell>
          <cell r="ID187">
            <v>343.77579285013672</v>
          </cell>
          <cell r="IE187">
            <v>351.9208026498556</v>
          </cell>
          <cell r="IF187">
            <v>364.26427110922339</v>
          </cell>
          <cell r="IG187">
            <v>366.79434226816892</v>
          </cell>
          <cell r="IH187">
            <v>370.93882074505092</v>
          </cell>
          <cell r="II187">
            <v>375.89999939453605</v>
          </cell>
          <cell r="IJ187">
            <v>370.56195909869666</v>
          </cell>
          <cell r="IK187">
            <v>380.27239419865606</v>
          </cell>
          <cell r="IL187">
            <v>386.30817833840848</v>
          </cell>
          <cell r="IM187">
            <v>385.50447339498999</v>
          </cell>
          <cell r="IN187">
            <v>379.76158172839882</v>
          </cell>
          <cell r="IO187">
            <v>384.24893432915212</v>
          </cell>
          <cell r="IP187">
            <v>385.78636990499496</v>
          </cell>
          <cell r="IQ187">
            <v>385.20158459168675</v>
          </cell>
          <cell r="IR187">
            <v>379.93951640492679</v>
          </cell>
          <cell r="IS187">
            <v>378.69997146731617</v>
          </cell>
          <cell r="IT187">
            <v>382.47958389401435</v>
          </cell>
          <cell r="IU187">
            <v>387.37878529661896</v>
          </cell>
          <cell r="IV187">
            <v>388.19248657017943</v>
          </cell>
          <cell r="IW187">
            <v>389.90885645556455</v>
          </cell>
          <cell r="IX187">
            <v>396.75234407079222</v>
          </cell>
          <cell r="IY187">
            <v>392.90875513118505</v>
          </cell>
          <cell r="IZ187">
            <v>390.83151772767309</v>
          </cell>
          <cell r="JA187">
            <v>393.353591822505</v>
          </cell>
          <cell r="JB187">
            <v>391.79916248542071</v>
          </cell>
          <cell r="JC187">
            <v>388.82325500214102</v>
          </cell>
          <cell r="JD187">
            <v>394.38921162521837</v>
          </cell>
          <cell r="JE187">
            <v>396.93727617841961</v>
          </cell>
          <cell r="JF187">
            <v>398.48370845139027</v>
          </cell>
          <cell r="JG187">
            <v>386.40814163982867</v>
          </cell>
          <cell r="JH187">
            <v>382.02675013858078</v>
          </cell>
          <cell r="JI187">
            <v>379.94751346904036</v>
          </cell>
          <cell r="JJ187">
            <v>378.09819239276652</v>
          </cell>
          <cell r="JK187">
            <v>374.33057556223872</v>
          </cell>
          <cell r="JL187">
            <v>369.23544608885049</v>
          </cell>
          <cell r="JM187">
            <v>366.64739621508119</v>
          </cell>
          <cell r="JN187">
            <v>378.89789880412815</v>
          </cell>
          <cell r="JO187">
            <v>384.25493212723734</v>
          </cell>
          <cell r="JP187">
            <v>384.17196258705854</v>
          </cell>
          <cell r="JQ187">
            <v>382.32064224475624</v>
          </cell>
          <cell r="JR187">
            <v>382.12971233904358</v>
          </cell>
          <cell r="JS187">
            <v>377.40144818186764</v>
          </cell>
          <cell r="JT187">
            <v>371.94145265829559</v>
          </cell>
          <cell r="JU187">
            <v>377.64036047226188</v>
          </cell>
          <cell r="JV187">
            <v>378.06620413631197</v>
          </cell>
          <cell r="JW187">
            <v>377.61337038087845</v>
          </cell>
          <cell r="JX187">
            <v>390.05180397659541</v>
          </cell>
          <cell r="JY187">
            <v>393.69246741431948</v>
          </cell>
          <cell r="JZ187">
            <v>385.44949357920888</v>
          </cell>
          <cell r="KA187">
            <v>379.92352227669954</v>
          </cell>
          <cell r="KB187">
            <v>386.88896511965993</v>
          </cell>
          <cell r="KC187">
            <v>388.99619151359798</v>
          </cell>
          <cell r="KD187">
            <v>395.27388684278725</v>
          </cell>
          <cell r="KE187">
            <v>389.99382526177169</v>
          </cell>
          <cell r="KF187">
            <v>398.37674771887066</v>
          </cell>
          <cell r="KG187">
            <v>407.72331640166044</v>
          </cell>
          <cell r="KH187">
            <v>407.36244888353349</v>
          </cell>
          <cell r="KI187">
            <v>409.89551894152163</v>
          </cell>
          <cell r="KJ187">
            <v>405.99595055311914</v>
          </cell>
          <cell r="KK187">
            <v>403.05103169327975</v>
          </cell>
          <cell r="KL187">
            <v>394.0393400702477</v>
          </cell>
          <cell r="TJ187" t="str">
            <v>REIT</v>
          </cell>
        </row>
        <row r="188">
          <cell r="A188" t="str">
            <v>XS1191320297 Corp</v>
          </cell>
          <cell r="B188" t="str">
            <v>GYCGR 3 3/4 PERP nc-22</v>
          </cell>
          <cell r="C188" t="str">
            <v>XS1191320297</v>
          </cell>
          <cell r="D188">
            <v>192.53895166492461</v>
          </cell>
          <cell r="E188">
            <v>193.03412686157225</v>
          </cell>
          <cell r="F188">
            <v>193.47717835330963</v>
          </cell>
          <cell r="G188">
            <v>193.33484054374696</v>
          </cell>
          <cell r="H188">
            <v>198.42191366720198</v>
          </cell>
          <cell r="I188">
            <v>198.00793116474154</v>
          </cell>
          <cell r="J188">
            <v>212.64166131830214</v>
          </cell>
          <cell r="K188">
            <v>217.30974004459381</v>
          </cell>
          <cell r="L188">
            <v>224.29832601833343</v>
          </cell>
          <cell r="M188">
            <v>225.44204038953782</v>
          </cell>
          <cell r="N188">
            <v>229.57885827732085</v>
          </cell>
          <cell r="O188">
            <v>232.28828855371475</v>
          </cell>
          <cell r="P188">
            <v>230.59426814413069</v>
          </cell>
          <cell r="Q188">
            <v>230.74562736415865</v>
          </cell>
          <cell r="R188">
            <v>229.94673134851456</v>
          </cell>
          <cell r="S188">
            <v>230.34066627216339</v>
          </cell>
          <cell r="T188">
            <v>228.23767525482177</v>
          </cell>
          <cell r="U188">
            <v>217.81894854640959</v>
          </cell>
          <cell r="V188">
            <v>219.20523862123488</v>
          </cell>
          <cell r="W188">
            <v>228.12039691877365</v>
          </cell>
          <cell r="X188">
            <v>225.81392297649381</v>
          </cell>
          <cell r="Y188">
            <v>237.51669710779191</v>
          </cell>
          <cell r="Z188">
            <v>249.04706206130982</v>
          </cell>
          <cell r="AA188">
            <v>249.57130624723436</v>
          </cell>
          <cell r="AB188">
            <v>252.71977849960328</v>
          </cell>
          <cell r="AC188">
            <v>252.74283321523666</v>
          </cell>
          <cell r="AD188">
            <v>253.57981963062286</v>
          </cell>
          <cell r="AE188">
            <v>255.84419365739822</v>
          </cell>
          <cell r="AF188">
            <v>247.294903673172</v>
          </cell>
          <cell r="AG188">
            <v>259.11696089839938</v>
          </cell>
          <cell r="AH188">
            <v>252.58345496368409</v>
          </cell>
          <cell r="AI188">
            <v>256.98891040754319</v>
          </cell>
          <cell r="AJ188">
            <v>263.61663996267316</v>
          </cell>
          <cell r="AK188">
            <v>261.48357757711409</v>
          </cell>
          <cell r="AL188">
            <v>265.16130591011046</v>
          </cell>
          <cell r="AM188">
            <v>267.92887416505812</v>
          </cell>
          <cell r="AN188">
            <v>264.73128534460068</v>
          </cell>
          <cell r="AO188">
            <v>265.2124272360802</v>
          </cell>
          <cell r="AP188">
            <v>262.45087325477596</v>
          </cell>
          <cell r="AQ188">
            <v>261.77727460670474</v>
          </cell>
          <cell r="AR188">
            <v>259.14302275085453</v>
          </cell>
          <cell r="AS188">
            <v>252.77691409921644</v>
          </cell>
          <cell r="AT188">
            <v>252.98641129779816</v>
          </cell>
          <cell r="AU188">
            <v>255.56653469085694</v>
          </cell>
          <cell r="AV188">
            <v>233.00097998046877</v>
          </cell>
          <cell r="AW188">
            <v>232.93582534933091</v>
          </cell>
          <cell r="AX188">
            <v>235.8427242770195</v>
          </cell>
          <cell r="AY188">
            <v>231.89635838794709</v>
          </cell>
          <cell r="AZ188">
            <v>238.87492057228087</v>
          </cell>
          <cell r="BA188">
            <v>215.72497893953323</v>
          </cell>
          <cell r="BB188">
            <v>208.53992669343947</v>
          </cell>
          <cell r="BC188">
            <v>187.75259222364426</v>
          </cell>
          <cell r="BD188">
            <v>199.97058913040163</v>
          </cell>
          <cell r="BE188">
            <v>237.04858614253996</v>
          </cell>
          <cell r="BF188">
            <v>261.75421989107127</v>
          </cell>
          <cell r="BG188">
            <v>280.8144554462433</v>
          </cell>
          <cell r="BH188">
            <v>282.1987407631874</v>
          </cell>
          <cell r="BI188">
            <v>281.29760209560396</v>
          </cell>
          <cell r="BJ188">
            <v>286.11102576828006</v>
          </cell>
          <cell r="BK188">
            <v>285.02745413351062</v>
          </cell>
          <cell r="BL188">
            <v>310.9870639367104</v>
          </cell>
          <cell r="BM188">
            <v>330.81812889719009</v>
          </cell>
          <cell r="BN188">
            <v>331.54284887123106</v>
          </cell>
          <cell r="BO188">
            <v>339.51777572250364</v>
          </cell>
          <cell r="BP188">
            <v>342.69230982732773</v>
          </cell>
          <cell r="BQ188">
            <v>361.39870561647416</v>
          </cell>
          <cell r="BR188">
            <v>376.09959515905382</v>
          </cell>
          <cell r="BS188">
            <v>372.16024592256542</v>
          </cell>
          <cell r="BT188">
            <v>379.84749001789095</v>
          </cell>
          <cell r="BU188">
            <v>384.12163382053376</v>
          </cell>
          <cell r="BV188">
            <v>378.5714616265297</v>
          </cell>
          <cell r="BW188">
            <v>379.40644328403471</v>
          </cell>
          <cell r="BX188">
            <v>384.81427766847611</v>
          </cell>
          <cell r="BY188">
            <v>384.15370994663243</v>
          </cell>
          <cell r="BZ188">
            <v>383.17639047956465</v>
          </cell>
          <cell r="CA188">
            <v>391.25255760383607</v>
          </cell>
          <cell r="CB188">
            <v>407.7687554078102</v>
          </cell>
          <cell r="CC188">
            <v>400.02537809181217</v>
          </cell>
          <cell r="CD188">
            <v>398.3894956607819</v>
          </cell>
          <cell r="CE188">
            <v>393.55401965141294</v>
          </cell>
          <cell r="CF188">
            <v>396.84783685016635</v>
          </cell>
          <cell r="CG188">
            <v>416.23484793996812</v>
          </cell>
          <cell r="CH188">
            <v>423.16128641939162</v>
          </cell>
          <cell r="CI188">
            <v>435.98772734308238</v>
          </cell>
          <cell r="CJ188">
            <v>441.60305416822433</v>
          </cell>
          <cell r="CK188">
            <v>436.57211426544188</v>
          </cell>
          <cell r="CL188">
            <v>442.33579317378997</v>
          </cell>
          <cell r="CM188">
            <v>442.22653386926652</v>
          </cell>
          <cell r="CN188">
            <v>445.61357230949397</v>
          </cell>
          <cell r="CO188">
            <v>450.99233770465855</v>
          </cell>
          <cell r="CP188">
            <v>526.4644552779198</v>
          </cell>
          <cell r="CQ188">
            <v>601.75915177869797</v>
          </cell>
          <cell r="CR188">
            <v>634.56400736713408</v>
          </cell>
          <cell r="CS188">
            <v>634.7063451766968</v>
          </cell>
          <cell r="CT188">
            <v>637.24837817001344</v>
          </cell>
          <cell r="CU188">
            <v>635.95029744195938</v>
          </cell>
          <cell r="CV188">
            <v>637.35863985347748</v>
          </cell>
          <cell r="CW188">
            <v>637.64231309366232</v>
          </cell>
          <cell r="CX188">
            <v>636.96370255088812</v>
          </cell>
          <cell r="CY188">
            <v>636.47253687000273</v>
          </cell>
          <cell r="CZ188">
            <v>678.19154837703707</v>
          </cell>
          <cell r="DA188">
            <v>671.85250395679475</v>
          </cell>
          <cell r="DB188">
            <v>753.87115839099886</v>
          </cell>
          <cell r="DC188">
            <v>742.37086480569849</v>
          </cell>
          <cell r="DD188">
            <v>706.72727205753324</v>
          </cell>
          <cell r="DE188">
            <v>734.20147643995278</v>
          </cell>
          <cell r="DF188">
            <v>736.94198046350482</v>
          </cell>
          <cell r="DG188">
            <v>559.98400705099107</v>
          </cell>
          <cell r="DH188">
            <v>437.26375573444369</v>
          </cell>
          <cell r="DI188">
            <v>338.41415650892259</v>
          </cell>
          <cell r="DJ188">
            <v>310.22826307868962</v>
          </cell>
          <cell r="DK188">
            <v>273.41990600156788</v>
          </cell>
          <cell r="DL188">
            <v>272.48468645000457</v>
          </cell>
          <cell r="DM188">
            <v>272.28822017765043</v>
          </cell>
          <cell r="DN188">
            <v>201.1924890589714</v>
          </cell>
          <cell r="DO188">
            <v>166.60740847206114</v>
          </cell>
          <cell r="DP188">
            <v>158.31472749662399</v>
          </cell>
          <cell r="DQ188">
            <v>163.29755321025849</v>
          </cell>
          <cell r="DR188">
            <v>175.34614807605743</v>
          </cell>
          <cell r="DS188">
            <v>174.76176115369799</v>
          </cell>
          <cell r="DT188">
            <v>141.05075500297548</v>
          </cell>
          <cell r="DU188">
            <v>118.21956987333297</v>
          </cell>
          <cell r="DV188">
            <v>101.34251565074921</v>
          </cell>
          <cell r="DW188">
            <v>94.704762306213382</v>
          </cell>
          <cell r="DX188">
            <v>87.87655696296693</v>
          </cell>
          <cell r="DY188">
            <v>88.047963761806486</v>
          </cell>
          <cell r="DZ188">
            <v>90.116873895168311</v>
          </cell>
          <cell r="EA188">
            <v>92.322107564449311</v>
          </cell>
          <cell r="EB188">
            <v>91.871037041187293</v>
          </cell>
          <cell r="EC188">
            <v>91.523211548805236</v>
          </cell>
          <cell r="ED188">
            <v>91.472090222835533</v>
          </cell>
          <cell r="EE188">
            <v>91.658532705783841</v>
          </cell>
          <cell r="EF188">
            <v>92.76916857194901</v>
          </cell>
          <cell r="EG188">
            <v>91.861013251781458</v>
          </cell>
          <cell r="EH188">
            <v>92.34115276432037</v>
          </cell>
          <cell r="EI188">
            <v>90.424604229927056</v>
          </cell>
          <cell r="EJ188">
            <v>93.184153453350064</v>
          </cell>
          <cell r="EK188">
            <v>95.968762150287631</v>
          </cell>
          <cell r="EL188">
            <v>98.882677730560303</v>
          </cell>
          <cell r="EM188">
            <v>100.08954197502136</v>
          </cell>
          <cell r="EN188">
            <v>101.55702474403381</v>
          </cell>
          <cell r="EO188">
            <v>100.54462201404571</v>
          </cell>
          <cell r="EP188">
            <v>101.11397325229645</v>
          </cell>
          <cell r="EQ188">
            <v>103.98177940130233</v>
          </cell>
          <cell r="ER188">
            <v>97.506411445140841</v>
          </cell>
          <cell r="ES188">
            <v>96.275490106105806</v>
          </cell>
          <cell r="ET188">
            <v>91.55629005384445</v>
          </cell>
          <cell r="EU188">
            <v>89.690862845420838</v>
          </cell>
          <cell r="EV188">
            <v>91.371852328777308</v>
          </cell>
          <cell r="EW188">
            <v>93.106970274925231</v>
          </cell>
          <cell r="EX188">
            <v>94.967385588645939</v>
          </cell>
          <cell r="EY188">
            <v>99.428974253177643</v>
          </cell>
          <cell r="EZ188">
            <v>99.069120213508612</v>
          </cell>
          <cell r="FA188">
            <v>97.231759615421296</v>
          </cell>
          <cell r="FB188">
            <v>99.420955221652989</v>
          </cell>
          <cell r="FC188">
            <v>98.869646804332731</v>
          </cell>
          <cell r="FD188">
            <v>102.44613486433029</v>
          </cell>
          <cell r="FE188">
            <v>100.54863152980805</v>
          </cell>
          <cell r="FF188">
            <v>97.885310684680945</v>
          </cell>
          <cell r="FG188">
            <v>94.857123905181894</v>
          </cell>
          <cell r="FH188">
            <v>93.498900440692907</v>
          </cell>
          <cell r="FI188">
            <v>96.364701831817626</v>
          </cell>
          <cell r="FJ188">
            <v>96.19028789615632</v>
          </cell>
          <cell r="FK188">
            <v>97.740968117237088</v>
          </cell>
          <cell r="FL188">
            <v>98.951841877460481</v>
          </cell>
          <cell r="FM188">
            <v>99.681573746204364</v>
          </cell>
          <cell r="FN188">
            <v>100.64886942386627</v>
          </cell>
          <cell r="FO188">
            <v>103.1588262910843</v>
          </cell>
          <cell r="FP188">
            <v>106.46066252136231</v>
          </cell>
          <cell r="FQ188">
            <v>108.36518250846864</v>
          </cell>
          <cell r="FR188">
            <v>107.84093832254409</v>
          </cell>
          <cell r="FS188">
            <v>112.44185765981673</v>
          </cell>
          <cell r="FT188">
            <v>114.58494383478165</v>
          </cell>
          <cell r="FU188">
            <v>115.01696915817261</v>
          </cell>
          <cell r="FV188">
            <v>115.97524342536927</v>
          </cell>
          <cell r="FW188">
            <v>119.19889409828185</v>
          </cell>
          <cell r="FX188">
            <v>121.35100168371201</v>
          </cell>
          <cell r="FY188">
            <v>127.86947193431854</v>
          </cell>
          <cell r="FZ188">
            <v>129.01619344234467</v>
          </cell>
          <cell r="GA188">
            <v>127.56474873638153</v>
          </cell>
          <cell r="GB188">
            <v>129.03824577903748</v>
          </cell>
          <cell r="GC188">
            <v>130.24110050773621</v>
          </cell>
          <cell r="GD188">
            <v>131.35875302648543</v>
          </cell>
          <cell r="GE188">
            <v>132.95153316307068</v>
          </cell>
          <cell r="GF188">
            <v>135.65394678688048</v>
          </cell>
          <cell r="GG188">
            <v>138.25812727451324</v>
          </cell>
          <cell r="GH188">
            <v>138.55683619880676</v>
          </cell>
          <cell r="GI188">
            <v>140.32202551317215</v>
          </cell>
          <cell r="GJ188">
            <v>135.6248777976036</v>
          </cell>
          <cell r="GK188">
            <v>133.05177105712889</v>
          </cell>
          <cell r="GL188">
            <v>132.75606926965713</v>
          </cell>
          <cell r="GM188">
            <v>129.52339718627931</v>
          </cell>
          <cell r="GN188">
            <v>129.58855181741714</v>
          </cell>
          <cell r="GO188">
            <v>125.65020495986938</v>
          </cell>
          <cell r="GP188">
            <v>126.24762280845641</v>
          </cell>
          <cell r="GQ188">
            <v>122.35839251899719</v>
          </cell>
          <cell r="GR188">
            <v>121.29587084197998</v>
          </cell>
          <cell r="GS188">
            <v>123.33571198606492</v>
          </cell>
          <cell r="GT188">
            <v>118.97235645771026</v>
          </cell>
          <cell r="GU188">
            <v>124.80118999719619</v>
          </cell>
          <cell r="GV188">
            <v>125.95994005250931</v>
          </cell>
          <cell r="GW188">
            <v>125.77449994850159</v>
          </cell>
          <cell r="GX188">
            <v>124.93049688053131</v>
          </cell>
          <cell r="GY188">
            <v>121.22069242143631</v>
          </cell>
          <cell r="GZ188">
            <v>119.41340319156646</v>
          </cell>
          <cell r="HA188">
            <v>122.98487935686111</v>
          </cell>
          <cell r="HB188">
            <v>123.23046219730378</v>
          </cell>
          <cell r="HC188">
            <v>123.6875469942093</v>
          </cell>
          <cell r="HD188">
            <v>125.44271251916885</v>
          </cell>
          <cell r="HE188">
            <v>126.22456809282302</v>
          </cell>
          <cell r="HF188">
            <v>127.38031101131439</v>
          </cell>
          <cell r="HG188">
            <v>126.46012714385986</v>
          </cell>
          <cell r="HH188">
            <v>130.60596644210815</v>
          </cell>
          <cell r="HI188">
            <v>132.57062916564942</v>
          </cell>
          <cell r="HJ188">
            <v>135.16077634811401</v>
          </cell>
          <cell r="HK188">
            <v>136.07093642616272</v>
          </cell>
          <cell r="HL188">
            <v>142.28468347883225</v>
          </cell>
          <cell r="HM188">
            <v>144.93196626091003</v>
          </cell>
          <cell r="HN188">
            <v>145.0973587861061</v>
          </cell>
          <cell r="HO188">
            <v>141.75843453502654</v>
          </cell>
          <cell r="HP188">
            <v>139.76370044326782</v>
          </cell>
          <cell r="HQ188">
            <v>137.20863652372361</v>
          </cell>
          <cell r="HR188">
            <v>132.25087028360369</v>
          </cell>
          <cell r="HS188">
            <v>138.13182752799989</v>
          </cell>
          <cell r="HT188">
            <v>125.60209077072143</v>
          </cell>
          <cell r="HU188">
            <v>126.09425883054733</v>
          </cell>
          <cell r="HV188">
            <v>128.54808247709275</v>
          </cell>
          <cell r="HW188">
            <v>128.61223472929001</v>
          </cell>
          <cell r="HX188">
            <v>123.78277299356461</v>
          </cell>
          <cell r="HY188">
            <v>123.1502718820572</v>
          </cell>
          <cell r="HZ188">
            <v>119.00743972063064</v>
          </cell>
          <cell r="IA188">
            <v>123.00392455673219</v>
          </cell>
          <cell r="IB188">
            <v>123.91107749795914</v>
          </cell>
          <cell r="IC188">
            <v>118.8119758272171</v>
          </cell>
          <cell r="ID188">
            <v>114.04265682792663</v>
          </cell>
          <cell r="IE188">
            <v>113.40213668489456</v>
          </cell>
          <cell r="IF188">
            <v>115.04804290533066</v>
          </cell>
          <cell r="IG188">
            <v>139.81482176923751</v>
          </cell>
          <cell r="IH188">
            <v>140.32503264999389</v>
          </cell>
          <cell r="II188">
            <v>140.48441090154648</v>
          </cell>
          <cell r="IJ188">
            <v>141.27629026460647</v>
          </cell>
          <cell r="IK188">
            <v>141.83361295557023</v>
          </cell>
          <cell r="IL188">
            <v>148.96954863357544</v>
          </cell>
          <cell r="IM188">
            <v>151.08256344032287</v>
          </cell>
          <cell r="IN188">
            <v>151.65592419433594</v>
          </cell>
          <cell r="IO188">
            <v>150.6675785589218</v>
          </cell>
          <cell r="IP188">
            <v>149.29832892608641</v>
          </cell>
          <cell r="IQ188">
            <v>149.88371822738645</v>
          </cell>
          <cell r="IR188">
            <v>151.89749751901627</v>
          </cell>
          <cell r="IS188">
            <v>148.74200861406328</v>
          </cell>
          <cell r="IT188">
            <v>150.56934542274473</v>
          </cell>
          <cell r="IU188">
            <v>148.85026553964616</v>
          </cell>
          <cell r="IV188">
            <v>159.13266871213912</v>
          </cell>
          <cell r="IW188">
            <v>166.90812215423583</v>
          </cell>
          <cell r="IX188">
            <v>170.14079423761368</v>
          </cell>
          <cell r="IY188">
            <v>175.97363729286195</v>
          </cell>
          <cell r="IZ188">
            <v>177.87114062738419</v>
          </cell>
          <cell r="JA188">
            <v>169.88919712352751</v>
          </cell>
          <cell r="JB188">
            <v>160.64926804924011</v>
          </cell>
          <cell r="JC188">
            <v>162.38338361644745</v>
          </cell>
          <cell r="JD188">
            <v>165.7844553618431</v>
          </cell>
          <cell r="JE188">
            <v>162.89760401296616</v>
          </cell>
          <cell r="JF188">
            <v>169.52834070491792</v>
          </cell>
          <cell r="JG188">
            <v>173.26420701646805</v>
          </cell>
          <cell r="JH188">
            <v>173.50678272008895</v>
          </cell>
          <cell r="JI188">
            <v>160.26435453605652</v>
          </cell>
          <cell r="JJ188">
            <v>153.36498028802873</v>
          </cell>
          <cell r="JK188">
            <v>149.93584193229677</v>
          </cell>
          <cell r="JL188">
            <v>149.47875713539122</v>
          </cell>
          <cell r="JM188">
            <v>148.17165499687195</v>
          </cell>
          <cell r="JN188">
            <v>148.37012602710723</v>
          </cell>
          <cell r="JO188">
            <v>151.61382427883146</v>
          </cell>
          <cell r="JP188">
            <v>156.89636129570007</v>
          </cell>
          <cell r="JQ188">
            <v>159.2489446692467</v>
          </cell>
          <cell r="JR188">
            <v>163.63435253429415</v>
          </cell>
          <cell r="JS188">
            <v>161.60854469537733</v>
          </cell>
          <cell r="JT188">
            <v>161.40606414937972</v>
          </cell>
          <cell r="JU188">
            <v>153.06226184797288</v>
          </cell>
          <cell r="JV188">
            <v>148.59967080450059</v>
          </cell>
          <cell r="JW188">
            <v>148.43327590036392</v>
          </cell>
          <cell r="JX188">
            <v>143.19384117794039</v>
          </cell>
          <cell r="JY188">
            <v>143.21589351463319</v>
          </cell>
          <cell r="JZ188">
            <v>149.59102357673643</v>
          </cell>
          <cell r="KA188">
            <v>150.1754104990959</v>
          </cell>
          <cell r="KB188">
            <v>142.17442179536818</v>
          </cell>
          <cell r="KC188">
            <v>136.53203073883057</v>
          </cell>
          <cell r="KD188">
            <v>140.95151948785781</v>
          </cell>
          <cell r="KE188">
            <v>143.23594109344481</v>
          </cell>
          <cell r="KF188">
            <v>166.45003497838974</v>
          </cell>
          <cell r="KG188">
            <v>171.80273852109909</v>
          </cell>
          <cell r="KH188">
            <v>174.92815605783463</v>
          </cell>
          <cell r="KI188">
            <v>173.5488826355934</v>
          </cell>
          <cell r="KJ188">
            <v>175.54361672735214</v>
          </cell>
          <cell r="KK188">
            <v>161.67871122121809</v>
          </cell>
          <cell r="KL188">
            <v>158.72870999908449</v>
          </cell>
          <cell r="KM188">
            <v>159.73209131860733</v>
          </cell>
          <cell r="KN188">
            <v>163.23841285276413</v>
          </cell>
          <cell r="KO188">
            <v>168.04481987285612</v>
          </cell>
          <cell r="KP188">
            <v>194.17583647489548</v>
          </cell>
          <cell r="KQ188">
            <v>206.39684051847459</v>
          </cell>
          <cell r="KR188">
            <v>206.70256609535215</v>
          </cell>
          <cell r="KS188">
            <v>203.45185119104386</v>
          </cell>
          <cell r="KT188">
            <v>198.51313015079498</v>
          </cell>
          <cell r="KU188">
            <v>194.26504820060731</v>
          </cell>
          <cell r="KV188">
            <v>205.79842029094695</v>
          </cell>
          <cell r="KW188">
            <v>213.39745503950118</v>
          </cell>
          <cell r="KX188">
            <v>216.50482975530625</v>
          </cell>
          <cell r="KY188">
            <v>228.00813047742844</v>
          </cell>
          <cell r="KZ188">
            <v>242.2208614759445</v>
          </cell>
          <cell r="LA188">
            <v>251.2021767835617</v>
          </cell>
          <cell r="LB188">
            <v>251.70837814855574</v>
          </cell>
          <cell r="LC188">
            <v>250.66389929246901</v>
          </cell>
          <cell r="LD188">
            <v>253.08664919185637</v>
          </cell>
          <cell r="LE188">
            <v>251.64121875953674</v>
          </cell>
          <cell r="LF188">
            <v>253.89857613372803</v>
          </cell>
          <cell r="LG188">
            <v>254.65036033916473</v>
          </cell>
          <cell r="LH188">
            <v>255.14553553581237</v>
          </cell>
          <cell r="LI188">
            <v>243.74848698139189</v>
          </cell>
          <cell r="LJ188">
            <v>241.57532943820954</v>
          </cell>
          <cell r="LK188">
            <v>241.10922323083878</v>
          </cell>
          <cell r="LL188">
            <v>241.53824141740799</v>
          </cell>
          <cell r="LM188">
            <v>239.63372143030168</v>
          </cell>
          <cell r="LN188">
            <v>241.04306622076035</v>
          </cell>
          <cell r="LO188">
            <v>242.11962120294569</v>
          </cell>
          <cell r="LP188">
            <v>243.042812207222</v>
          </cell>
          <cell r="LQ188">
            <v>232.0878127655983</v>
          </cell>
          <cell r="LR188">
            <v>234.81829299974441</v>
          </cell>
          <cell r="LS188">
            <v>225.84499672365189</v>
          </cell>
          <cell r="LT188">
            <v>198.95517926359176</v>
          </cell>
          <cell r="LU188">
            <v>179.20831413412094</v>
          </cell>
          <cell r="LV188">
            <v>179.18525941848753</v>
          </cell>
          <cell r="LW188">
            <v>177.09028743267058</v>
          </cell>
          <cell r="LX188">
            <v>183.40226762151718</v>
          </cell>
          <cell r="LY188">
            <v>183.49949837875366</v>
          </cell>
          <cell r="LZ188">
            <v>184.67228173923493</v>
          </cell>
          <cell r="MA188">
            <v>182.97826132965088</v>
          </cell>
          <cell r="MB188">
            <v>184.48684163522722</v>
          </cell>
          <cell r="MC188">
            <v>185.53733476495745</v>
          </cell>
          <cell r="MD188">
            <v>186.45952339029313</v>
          </cell>
          <cell r="ME188">
            <v>180.2618144006729</v>
          </cell>
          <cell r="MF188">
            <v>178.12073298358919</v>
          </cell>
          <cell r="MG188">
            <v>177.17148012685777</v>
          </cell>
          <cell r="MH188">
            <v>184.67328411817553</v>
          </cell>
          <cell r="MI188">
            <v>200.365526432991</v>
          </cell>
          <cell r="MJ188">
            <v>210.90955050897597</v>
          </cell>
          <cell r="MK188">
            <v>213.12180083084107</v>
          </cell>
          <cell r="ML188">
            <v>212.20662885808946</v>
          </cell>
          <cell r="MM188">
            <v>211.67536801958084</v>
          </cell>
          <cell r="MN188">
            <v>212.51235443496705</v>
          </cell>
          <cell r="MO188">
            <v>212.04624822759629</v>
          </cell>
          <cell r="MP188">
            <v>221.41147466945648</v>
          </cell>
          <cell r="MQ188">
            <v>227.54102189111711</v>
          </cell>
          <cell r="MR188">
            <v>242.15670922374724</v>
          </cell>
          <cell r="MS188">
            <v>251.17310779428482</v>
          </cell>
          <cell r="MT188">
            <v>254.86186229562759</v>
          </cell>
          <cell r="MU188">
            <v>253.07863016033173</v>
          </cell>
          <cell r="MV188">
            <v>257.75673267602917</v>
          </cell>
          <cell r="MW188">
            <v>254.02988777494429</v>
          </cell>
          <cell r="MX188">
            <v>253.22397510671615</v>
          </cell>
          <cell r="MY188">
            <v>250.6488636083603</v>
          </cell>
          <cell r="MZ188">
            <v>241.9682619829178</v>
          </cell>
          <cell r="NA188">
            <v>252.40603389120102</v>
          </cell>
          <cell r="NB188">
            <v>264.9447920589447</v>
          </cell>
          <cell r="NC188">
            <v>267.3144158744812</v>
          </cell>
          <cell r="ND188">
            <v>272.3212986826897</v>
          </cell>
          <cell r="NE188">
            <v>277.11367239761353</v>
          </cell>
          <cell r="NF188">
            <v>287.80203904104235</v>
          </cell>
          <cell r="NG188">
            <v>290.58163584327696</v>
          </cell>
          <cell r="NH188">
            <v>288.68212775087358</v>
          </cell>
          <cell r="NI188">
            <v>282.58365427637102</v>
          </cell>
          <cell r="NJ188">
            <v>280.13684728240963</v>
          </cell>
          <cell r="NK188">
            <v>279.19060156250004</v>
          </cell>
          <cell r="NL188">
            <v>282.93248214769363</v>
          </cell>
          <cell r="NM188">
            <v>286.22629934644704</v>
          </cell>
          <cell r="NN188">
            <v>289.45796905088429</v>
          </cell>
          <cell r="NO188">
            <v>292.84300273323061</v>
          </cell>
          <cell r="NP188">
            <v>296.53977626609804</v>
          </cell>
          <cell r="NQ188">
            <v>303.60354066038127</v>
          </cell>
          <cell r="NR188">
            <v>300.75077019548417</v>
          </cell>
          <cell r="NS188">
            <v>302.03982951307296</v>
          </cell>
          <cell r="NT188">
            <v>308.04207460927961</v>
          </cell>
          <cell r="NU188">
            <v>315.6992473363876</v>
          </cell>
          <cell r="NV188">
            <v>317.89646197414396</v>
          </cell>
          <cell r="NW188">
            <v>318.61316291666031</v>
          </cell>
          <cell r="NX188">
            <v>320.22298349523544</v>
          </cell>
          <cell r="NY188">
            <v>332.4931041069031</v>
          </cell>
          <cell r="NZ188">
            <v>337.81272914457321</v>
          </cell>
          <cell r="OA188">
            <v>334.76349240732191</v>
          </cell>
          <cell r="OB188">
            <v>302.15811022806167</v>
          </cell>
          <cell r="OC188">
            <v>283.57901656436923</v>
          </cell>
          <cell r="OD188">
            <v>289.49505707168578</v>
          </cell>
          <cell r="OE188">
            <v>298.66281486225131</v>
          </cell>
          <cell r="OF188">
            <v>301.91453214550017</v>
          </cell>
          <cell r="OG188">
            <v>311.7157934265137</v>
          </cell>
          <cell r="OH188">
            <v>324.03904012203213</v>
          </cell>
          <cell r="OI188">
            <v>328.16182470464702</v>
          </cell>
          <cell r="OJ188">
            <v>332.23449034023287</v>
          </cell>
          <cell r="OK188">
            <v>336.78228359365465</v>
          </cell>
          <cell r="OL188">
            <v>342.92085222578049</v>
          </cell>
          <cell r="OM188">
            <v>348.05904667520525</v>
          </cell>
          <cell r="ON188">
            <v>344.81735318136219</v>
          </cell>
          <cell r="OO188">
            <v>332.09916918325422</v>
          </cell>
          <cell r="OP188">
            <v>325.24891150331496</v>
          </cell>
          <cell r="OQ188">
            <v>332.08714063596722</v>
          </cell>
          <cell r="OR188">
            <v>331.05469032716752</v>
          </cell>
          <cell r="OS188">
            <v>346.07634113073351</v>
          </cell>
          <cell r="OT188">
            <v>360.93460416698451</v>
          </cell>
          <cell r="OU188">
            <v>360.17079141426086</v>
          </cell>
          <cell r="OV188">
            <v>371.22101685523984</v>
          </cell>
          <cell r="OW188">
            <v>386.64963350868226</v>
          </cell>
          <cell r="OX188">
            <v>406.45363423776627</v>
          </cell>
          <cell r="OY188">
            <v>413.49634867429734</v>
          </cell>
          <cell r="OZ188">
            <v>418.39597693586353</v>
          </cell>
          <cell r="PA188">
            <v>426.72775068998334</v>
          </cell>
          <cell r="PB188">
            <v>415.23848327302932</v>
          </cell>
          <cell r="PC188">
            <v>407.89305039644245</v>
          </cell>
          <cell r="PD188">
            <v>409.03375763082505</v>
          </cell>
          <cell r="PE188">
            <v>406.48170084810255</v>
          </cell>
          <cell r="PF188">
            <v>403.6038709096909</v>
          </cell>
          <cell r="PG188">
            <v>404.96409913206099</v>
          </cell>
          <cell r="PH188">
            <v>400.48146050977709</v>
          </cell>
          <cell r="PI188">
            <v>399.17536075019837</v>
          </cell>
          <cell r="PJ188">
            <v>394.24666349935529</v>
          </cell>
          <cell r="PK188">
            <v>386.8450974020958</v>
          </cell>
          <cell r="PL188">
            <v>390.28025003147121</v>
          </cell>
          <cell r="PM188">
            <v>389.7129035511017</v>
          </cell>
          <cell r="PN188">
            <v>412.71148596382142</v>
          </cell>
          <cell r="PO188">
            <v>436.58815232849122</v>
          </cell>
          <cell r="PP188">
            <v>442.29569801616668</v>
          </cell>
          <cell r="PQ188">
            <v>443.82633065843584</v>
          </cell>
          <cell r="PR188">
            <v>458.24655409765245</v>
          </cell>
          <cell r="PS188">
            <v>454.62696374320984</v>
          </cell>
          <cell r="PT188">
            <v>427.56674186325074</v>
          </cell>
          <cell r="PU188">
            <v>390.62206125020981</v>
          </cell>
          <cell r="PV188">
            <v>386.13842024898526</v>
          </cell>
          <cell r="PW188">
            <v>362.69979348134996</v>
          </cell>
          <cell r="PX188">
            <v>322.3480268492699</v>
          </cell>
          <cell r="PY188">
            <v>306.43526116752628</v>
          </cell>
          <cell r="PZ188">
            <v>302.99710140132908</v>
          </cell>
          <cell r="QA188">
            <v>303.28578653621673</v>
          </cell>
          <cell r="QB188">
            <v>301.33615949678421</v>
          </cell>
          <cell r="QC188">
            <v>305.4078227534294</v>
          </cell>
          <cell r="QD188">
            <v>295.0332007184029</v>
          </cell>
          <cell r="QE188">
            <v>279.21465865707398</v>
          </cell>
          <cell r="QF188">
            <v>272.26616784095762</v>
          </cell>
          <cell r="QG188">
            <v>266.32005596542359</v>
          </cell>
          <cell r="QH188">
            <v>265.1011631736755</v>
          </cell>
          <cell r="QI188">
            <v>263.4722973952293</v>
          </cell>
          <cell r="QJ188">
            <v>261.88853866910932</v>
          </cell>
          <cell r="QK188">
            <v>260.07423278665544</v>
          </cell>
          <cell r="QL188">
            <v>259.3805865597725</v>
          </cell>
          <cell r="QM188">
            <v>265.94516624164584</v>
          </cell>
          <cell r="QN188">
            <v>270.03286756134031</v>
          </cell>
          <cell r="QO188">
            <v>269.88551785707472</v>
          </cell>
          <cell r="QP188">
            <v>268.67364171791075</v>
          </cell>
          <cell r="QQ188">
            <v>271.06231073331833</v>
          </cell>
          <cell r="QR188">
            <v>276.03010076284409</v>
          </cell>
          <cell r="QS188">
            <v>281.49206361007691</v>
          </cell>
          <cell r="QT188">
            <v>283.45171443891525</v>
          </cell>
          <cell r="QU188">
            <v>285.1387181959152</v>
          </cell>
          <cell r="QV188">
            <v>281.66146565103531</v>
          </cell>
          <cell r="QW188">
            <v>278.94902823781968</v>
          </cell>
          <cell r="QX188">
            <v>274.94051485443117</v>
          </cell>
          <cell r="QY188">
            <v>273.78276717805858</v>
          </cell>
          <cell r="QZ188">
            <v>277.5336691737175</v>
          </cell>
          <cell r="RA188">
            <v>280.7302556152344</v>
          </cell>
          <cell r="RB188">
            <v>279.04726137399672</v>
          </cell>
          <cell r="RC188">
            <v>276.38494290781017</v>
          </cell>
          <cell r="RD188">
            <v>275.06581222200396</v>
          </cell>
          <cell r="RE188">
            <v>272.73528118515014</v>
          </cell>
          <cell r="RF188">
            <v>267.55899633598324</v>
          </cell>
          <cell r="RG188">
            <v>261.73216755437852</v>
          </cell>
          <cell r="RH188">
            <v>262.76461786317827</v>
          </cell>
          <cell r="RI188">
            <v>259.36555087566376</v>
          </cell>
          <cell r="RJ188">
            <v>257.30566215276718</v>
          </cell>
          <cell r="RK188">
            <v>253.06459685516359</v>
          </cell>
          <cell r="RL188">
            <v>254.52807010841371</v>
          </cell>
          <cell r="RM188">
            <v>259.44574119091033</v>
          </cell>
          <cell r="RN188">
            <v>261.48758709287648</v>
          </cell>
          <cell r="RO188">
            <v>266.83527874088287</v>
          </cell>
          <cell r="RP188">
            <v>264.81548517560958</v>
          </cell>
          <cell r="RQ188">
            <v>267.40362760019303</v>
          </cell>
          <cell r="RR188">
            <v>263.27382636499402</v>
          </cell>
          <cell r="RS188">
            <v>262.1491571936607</v>
          </cell>
          <cell r="RT188">
            <v>261.86247681665418</v>
          </cell>
          <cell r="RU188">
            <v>263.3289572067261</v>
          </cell>
          <cell r="RV188">
            <v>266.49246514320373</v>
          </cell>
          <cell r="RW188">
            <v>267.3855847792625</v>
          </cell>
          <cell r="RX188">
            <v>267.19012088584896</v>
          </cell>
          <cell r="RY188">
            <v>270.91997292375561</v>
          </cell>
          <cell r="RZ188">
            <v>272.538814912796</v>
          </cell>
          <cell r="SA188">
            <v>273.55723191642761</v>
          </cell>
          <cell r="SB188">
            <v>273.92109547185902</v>
          </cell>
          <cell r="SC188">
            <v>276.71272082138057</v>
          </cell>
          <cell r="SD188">
            <v>276.89214665174484</v>
          </cell>
          <cell r="SE188">
            <v>281.92609369134902</v>
          </cell>
          <cell r="SF188">
            <v>271.78302119159696</v>
          </cell>
          <cell r="SG188">
            <v>270.68742100954057</v>
          </cell>
          <cell r="SH188">
            <v>271.9935207691193</v>
          </cell>
          <cell r="SI188">
            <v>268.22758308935164</v>
          </cell>
          <cell r="SJ188">
            <v>266.52654602718354</v>
          </cell>
          <cell r="SK188">
            <v>265.23949146747589</v>
          </cell>
          <cell r="SL188">
            <v>265.97223047304152</v>
          </cell>
          <cell r="SM188">
            <v>269.55473280668258</v>
          </cell>
          <cell r="SN188">
            <v>269.17382880926135</v>
          </cell>
          <cell r="SO188">
            <v>269.14475981998442</v>
          </cell>
          <cell r="SP188">
            <v>270.47291191625595</v>
          </cell>
          <cell r="SQ188">
            <v>271.06331311225892</v>
          </cell>
          <cell r="SR188">
            <v>275.11994068479538</v>
          </cell>
          <cell r="TJ188" t="str">
            <v>REIT</v>
          </cell>
        </row>
        <row r="189">
          <cell r="A189" t="str">
            <v>XS1491364953 Corp</v>
          </cell>
          <cell r="B189" t="str">
            <v>GYCGR 2 3/4 PERP nc-23</v>
          </cell>
          <cell r="C189" t="str">
            <v>XS1491364953</v>
          </cell>
          <cell r="D189">
            <v>275.7547318405509</v>
          </cell>
          <cell r="E189">
            <v>274.62886358696221</v>
          </cell>
          <cell r="F189">
            <v>273.90594818079472</v>
          </cell>
          <cell r="G189">
            <v>272.81607571506504</v>
          </cell>
          <cell r="H189">
            <v>276.46464876776935</v>
          </cell>
          <cell r="I189">
            <v>276.76961308157445</v>
          </cell>
          <cell r="J189">
            <v>285.3796055608392</v>
          </cell>
          <cell r="K189">
            <v>288.5162385195494</v>
          </cell>
          <cell r="L189">
            <v>289.12516726416351</v>
          </cell>
          <cell r="M189">
            <v>295.58941083383564</v>
          </cell>
          <cell r="N189">
            <v>298.31309211516384</v>
          </cell>
          <cell r="O189">
            <v>297.19422304254766</v>
          </cell>
          <cell r="P189">
            <v>297.85914523494245</v>
          </cell>
          <cell r="Q189">
            <v>292.30779484069348</v>
          </cell>
          <cell r="R189">
            <v>286.88542935293913</v>
          </cell>
          <cell r="S189">
            <v>286.82443649017813</v>
          </cell>
          <cell r="T189">
            <v>285.19362732356785</v>
          </cell>
          <cell r="U189">
            <v>284.87366476482151</v>
          </cell>
          <cell r="V189">
            <v>286.11451956295969</v>
          </cell>
          <cell r="W189">
            <v>293.19069152623416</v>
          </cell>
          <cell r="X189">
            <v>293.11570030152797</v>
          </cell>
          <cell r="Y189">
            <v>301.87667511320114</v>
          </cell>
          <cell r="Z189">
            <v>307.21205078029629</v>
          </cell>
          <cell r="AA189">
            <v>310.33168572807313</v>
          </cell>
          <cell r="AB189">
            <v>311.399560767889</v>
          </cell>
          <cell r="AC189">
            <v>309.73575546240806</v>
          </cell>
          <cell r="AD189">
            <v>306.15717421942946</v>
          </cell>
          <cell r="AE189">
            <v>308.17393822252751</v>
          </cell>
          <cell r="AF189">
            <v>308.91785117161277</v>
          </cell>
          <cell r="AG189">
            <v>305.53424711287022</v>
          </cell>
          <cell r="AH189">
            <v>309.08183198297024</v>
          </cell>
          <cell r="AI189">
            <v>307.8479763658047</v>
          </cell>
          <cell r="AJ189">
            <v>316.42897223818301</v>
          </cell>
          <cell r="AK189">
            <v>314.40920858609678</v>
          </cell>
          <cell r="AL189">
            <v>318.34674782466891</v>
          </cell>
          <cell r="AM189">
            <v>321.59336791294811</v>
          </cell>
          <cell r="AN189">
            <v>321.6693590206504</v>
          </cell>
          <cell r="AO189">
            <v>314.95414481896159</v>
          </cell>
          <cell r="AP189">
            <v>316.01402079480886</v>
          </cell>
          <cell r="AQ189">
            <v>314.70817360192535</v>
          </cell>
          <cell r="AR189">
            <v>313.82627679938076</v>
          </cell>
          <cell r="AS189">
            <v>313.00737262558937</v>
          </cell>
          <cell r="AT189">
            <v>310.34568409001827</v>
          </cell>
          <cell r="AU189">
            <v>306.4081448514462</v>
          </cell>
          <cell r="AV189">
            <v>296.13734671568875</v>
          </cell>
          <cell r="AW189">
            <v>295.23345248723029</v>
          </cell>
          <cell r="AX189">
            <v>311.1935848706961</v>
          </cell>
          <cell r="AY189">
            <v>306.86509138065577</v>
          </cell>
          <cell r="AZ189">
            <v>307.81997964191436</v>
          </cell>
          <cell r="BA189">
            <v>306.98507734018568</v>
          </cell>
          <cell r="BB189">
            <v>291.96483497303728</v>
          </cell>
          <cell r="BC189">
            <v>286.80143918126822</v>
          </cell>
          <cell r="BD189">
            <v>297.22821906441447</v>
          </cell>
          <cell r="BE189">
            <v>322.92921159571409</v>
          </cell>
          <cell r="BF189">
            <v>336.74059542059894</v>
          </cell>
          <cell r="BG189">
            <v>355.28942488092184</v>
          </cell>
          <cell r="BH189">
            <v>365.89118428838253</v>
          </cell>
          <cell r="BI189">
            <v>370.25067415130138</v>
          </cell>
          <cell r="BJ189">
            <v>357.0092236341834</v>
          </cell>
          <cell r="BK189">
            <v>358.19308510154485</v>
          </cell>
          <cell r="BL189">
            <v>384.52500380337239</v>
          </cell>
          <cell r="BM189">
            <v>397.36650112205746</v>
          </cell>
          <cell r="BN189">
            <v>405.70552530938386</v>
          </cell>
          <cell r="BO189">
            <v>409.01013861143588</v>
          </cell>
          <cell r="BP189">
            <v>417.56913705790043</v>
          </cell>
          <cell r="BQ189">
            <v>436.07297178339962</v>
          </cell>
          <cell r="BR189">
            <v>441.27336324602362</v>
          </cell>
          <cell r="BS189">
            <v>445.64485170489547</v>
          </cell>
          <cell r="BT189">
            <v>441.9992783011794</v>
          </cell>
          <cell r="BU189">
            <v>454.38582885664704</v>
          </cell>
          <cell r="BV189">
            <v>450.05533560061457</v>
          </cell>
          <cell r="BW189">
            <v>451.00322468090053</v>
          </cell>
          <cell r="BX189">
            <v>445.87382491099834</v>
          </cell>
          <cell r="BY189">
            <v>445.77983590936662</v>
          </cell>
          <cell r="BZ189">
            <v>451.51116524291041</v>
          </cell>
          <cell r="CA189">
            <v>450.8762395403981</v>
          </cell>
          <cell r="CB189">
            <v>460.6720932530165</v>
          </cell>
          <cell r="CC189">
            <v>437.46580879694221</v>
          </cell>
          <cell r="CD189">
            <v>439.78253769886493</v>
          </cell>
          <cell r="CE189">
            <v>446.90170463097098</v>
          </cell>
          <cell r="CF189">
            <v>424.43233394300938</v>
          </cell>
          <cell r="CG189">
            <v>453.78289941000941</v>
          </cell>
          <cell r="CH189">
            <v>458.19838272070888</v>
          </cell>
          <cell r="CI189">
            <v>463.66974247527122</v>
          </cell>
          <cell r="CJ189">
            <v>477.18716069930792</v>
          </cell>
          <cell r="CK189">
            <v>479.39790200364592</v>
          </cell>
          <cell r="CL189">
            <v>478.23103854721785</v>
          </cell>
          <cell r="CM189">
            <v>492.12041324579718</v>
          </cell>
          <cell r="CN189">
            <v>478.61199396872519</v>
          </cell>
          <cell r="CO189">
            <v>473.99953370779753</v>
          </cell>
          <cell r="CP189">
            <v>517.58343362402911</v>
          </cell>
          <cell r="CQ189">
            <v>527.04332664996389</v>
          </cell>
          <cell r="CR189">
            <v>556.18891610276705</v>
          </cell>
          <cell r="CS189">
            <v>560.46441579401494</v>
          </cell>
          <cell r="CT189">
            <v>564.97888752132656</v>
          </cell>
          <cell r="CU189">
            <v>558.72661914682396</v>
          </cell>
          <cell r="CV189">
            <v>558.24667530870443</v>
          </cell>
          <cell r="CW189">
            <v>562.37519219952821</v>
          </cell>
          <cell r="CX189">
            <v>561.43530218321087</v>
          </cell>
          <cell r="CY189">
            <v>556.84883888018135</v>
          </cell>
          <cell r="CZ189">
            <v>554.98705674147607</v>
          </cell>
          <cell r="DA189">
            <v>551.24649445313219</v>
          </cell>
          <cell r="DB189">
            <v>570.14128343009941</v>
          </cell>
          <cell r="DC189">
            <v>572.77997465676071</v>
          </cell>
          <cell r="DD189">
            <v>550.31460350078351</v>
          </cell>
          <cell r="DE189">
            <v>550.81554488182064</v>
          </cell>
          <cell r="DF189">
            <v>557.67574211794135</v>
          </cell>
          <cell r="DG189">
            <v>460.16415269100668</v>
          </cell>
          <cell r="DH189">
            <v>394.23586746132372</v>
          </cell>
          <cell r="DI189">
            <v>329.05849436169859</v>
          </cell>
          <cell r="DJ189">
            <v>327.54967092061042</v>
          </cell>
          <cell r="DK189">
            <v>276.53264081150292</v>
          </cell>
          <cell r="DL189">
            <v>268.63356514245271</v>
          </cell>
          <cell r="DM189">
            <v>271.79419529306892</v>
          </cell>
          <cell r="DN189">
            <v>202.33632308721545</v>
          </cell>
          <cell r="DO189">
            <v>180.52887494266034</v>
          </cell>
          <cell r="DP189">
            <v>179.13603792911769</v>
          </cell>
          <cell r="DQ189">
            <v>179.5249924145937</v>
          </cell>
          <cell r="DR189">
            <v>186.87513231879473</v>
          </cell>
          <cell r="DS189">
            <v>186.87913185077906</v>
          </cell>
          <cell r="DT189">
            <v>157.62055561941864</v>
          </cell>
          <cell r="DU189">
            <v>141.28646699541807</v>
          </cell>
          <cell r="DV189">
            <v>131.02666757261753</v>
          </cell>
          <cell r="DW189">
            <v>127.38609358388184</v>
          </cell>
          <cell r="DX189">
            <v>119.38003043425084</v>
          </cell>
          <cell r="DY189">
            <v>118.98207700181007</v>
          </cell>
          <cell r="DZ189">
            <v>119.59800492739677</v>
          </cell>
          <cell r="EA189">
            <v>125.32233507996798</v>
          </cell>
          <cell r="EB189">
            <v>122.25769369697571</v>
          </cell>
          <cell r="EC189">
            <v>122.51366374397278</v>
          </cell>
          <cell r="ED189">
            <v>127.38809334987403</v>
          </cell>
          <cell r="EE189">
            <v>128.07101343619826</v>
          </cell>
          <cell r="EF189">
            <v>128.51796113544702</v>
          </cell>
          <cell r="EG189">
            <v>128.81292661929132</v>
          </cell>
          <cell r="EH189">
            <v>128.62494861602781</v>
          </cell>
          <cell r="EI189">
            <v>128.92491351485253</v>
          </cell>
          <cell r="EJ189">
            <v>132.34251359546184</v>
          </cell>
          <cell r="EK189">
            <v>133.50937705188991</v>
          </cell>
          <cell r="EL189">
            <v>137.47891254633666</v>
          </cell>
          <cell r="EM189">
            <v>138.19882830351591</v>
          </cell>
          <cell r="EN189">
            <v>138.41580291366577</v>
          </cell>
          <cell r="EO189">
            <v>137.90686246865988</v>
          </cell>
          <cell r="EP189">
            <v>138.20782725048065</v>
          </cell>
          <cell r="EQ189">
            <v>140.42256808680295</v>
          </cell>
          <cell r="ER189">
            <v>134.78922728687525</v>
          </cell>
          <cell r="ES189">
            <v>132.96744046801328</v>
          </cell>
          <cell r="ET189">
            <v>131.97155700391531</v>
          </cell>
          <cell r="EU189">
            <v>130.44673543488977</v>
          </cell>
          <cell r="EV189">
            <v>132.3215160525441</v>
          </cell>
          <cell r="EW189">
            <v>131.80057701158523</v>
          </cell>
          <cell r="EX189">
            <v>135.44415064930917</v>
          </cell>
          <cell r="EY189">
            <v>137.98885287433862</v>
          </cell>
          <cell r="EZ189">
            <v>136.85698532277345</v>
          </cell>
          <cell r="FA189">
            <v>137.69888680547476</v>
          </cell>
          <cell r="FB189">
            <v>141.91939293193818</v>
          </cell>
          <cell r="FC189">
            <v>140.05461114424466</v>
          </cell>
          <cell r="FD189">
            <v>143.38422152119875</v>
          </cell>
          <cell r="FE189">
            <v>143.43321578800678</v>
          </cell>
          <cell r="FF189">
            <v>143.60519566333295</v>
          </cell>
          <cell r="FG189">
            <v>144.37810521930456</v>
          </cell>
          <cell r="FH189">
            <v>145.12801746636629</v>
          </cell>
          <cell r="FI189">
            <v>142.01438181656599</v>
          </cell>
          <cell r="FJ189">
            <v>141.48544371163845</v>
          </cell>
          <cell r="FK189">
            <v>145.12401793438195</v>
          </cell>
          <cell r="FL189">
            <v>144.44109784805775</v>
          </cell>
          <cell r="FM189">
            <v>146.76682569694518</v>
          </cell>
          <cell r="FN189">
            <v>148.72459660327434</v>
          </cell>
          <cell r="FO189">
            <v>149.90845807063579</v>
          </cell>
          <cell r="FP189">
            <v>151.67925085669756</v>
          </cell>
          <cell r="FQ189">
            <v>151.14731310278177</v>
          </cell>
          <cell r="FR189">
            <v>152.51615292441844</v>
          </cell>
          <cell r="FS189">
            <v>159.16437496536969</v>
          </cell>
          <cell r="FT189">
            <v>161.06615242391825</v>
          </cell>
          <cell r="FU189">
            <v>160.36723420965671</v>
          </cell>
          <cell r="FV189">
            <v>160.70419477933646</v>
          </cell>
          <cell r="FW189">
            <v>167.06145086842776</v>
          </cell>
          <cell r="FX189">
            <v>171.55992446780206</v>
          </cell>
          <cell r="FY189">
            <v>175.17550138163566</v>
          </cell>
          <cell r="FZ189">
            <v>175.98840625745058</v>
          </cell>
          <cell r="GA189">
            <v>174.80154514110089</v>
          </cell>
          <cell r="GB189">
            <v>178.095159730196</v>
          </cell>
          <cell r="GC189">
            <v>179.48299732875822</v>
          </cell>
          <cell r="GD189">
            <v>180.11992279726266</v>
          </cell>
          <cell r="GE189">
            <v>179.95294233691692</v>
          </cell>
          <cell r="GF189">
            <v>183.67350696533919</v>
          </cell>
          <cell r="GG189">
            <v>186.4311842685342</v>
          </cell>
          <cell r="GH189">
            <v>184.06446121680739</v>
          </cell>
          <cell r="GI189">
            <v>186.23420731830598</v>
          </cell>
          <cell r="GJ189">
            <v>183.84548684066533</v>
          </cell>
          <cell r="GK189">
            <v>181.92071207320691</v>
          </cell>
          <cell r="GL189">
            <v>184.89736375254392</v>
          </cell>
          <cell r="GM189">
            <v>184.94035872137545</v>
          </cell>
          <cell r="GN189">
            <v>185.58128372186422</v>
          </cell>
          <cell r="GO189">
            <v>183.96647268319131</v>
          </cell>
          <cell r="GP189">
            <v>184.27543652898072</v>
          </cell>
          <cell r="GQ189">
            <v>180.29790197056531</v>
          </cell>
          <cell r="GR189">
            <v>181.07681082451344</v>
          </cell>
          <cell r="GS189">
            <v>182.2776703028083</v>
          </cell>
          <cell r="GT189">
            <v>181.52575828975438</v>
          </cell>
          <cell r="GU189">
            <v>187.63504339581729</v>
          </cell>
          <cell r="GV189">
            <v>189.37084027701616</v>
          </cell>
          <cell r="GW189">
            <v>190.26873520749808</v>
          </cell>
          <cell r="GX189">
            <v>189.80978891229628</v>
          </cell>
          <cell r="GY189">
            <v>190.08275697022677</v>
          </cell>
          <cell r="GZ189">
            <v>191.73756332874297</v>
          </cell>
          <cell r="HA189">
            <v>194.12128439140321</v>
          </cell>
          <cell r="HB189">
            <v>196.66098720145226</v>
          </cell>
          <cell r="HC189">
            <v>199.01871130621433</v>
          </cell>
          <cell r="HD189">
            <v>200.49453860843181</v>
          </cell>
          <cell r="HE189">
            <v>203.27121368855236</v>
          </cell>
          <cell r="HF189">
            <v>202.51430226051809</v>
          </cell>
          <cell r="HG189">
            <v>204.60005819034575</v>
          </cell>
          <cell r="HH189">
            <v>205.28397815966605</v>
          </cell>
          <cell r="HI189">
            <v>208.87655776458979</v>
          </cell>
          <cell r="HJ189">
            <v>212.64011736184358</v>
          </cell>
          <cell r="HK189">
            <v>212.69211127763987</v>
          </cell>
          <cell r="HL189">
            <v>216.09971252828836</v>
          </cell>
          <cell r="HM189">
            <v>220.25422637701035</v>
          </cell>
          <cell r="HN189">
            <v>222.18000102746487</v>
          </cell>
          <cell r="HO189">
            <v>222.62794860970973</v>
          </cell>
          <cell r="HP189">
            <v>220.7261711511612</v>
          </cell>
          <cell r="HQ189">
            <v>220.66217863941191</v>
          </cell>
          <cell r="HR189">
            <v>217.96949373096228</v>
          </cell>
          <cell r="HS189">
            <v>214.92584989088772</v>
          </cell>
          <cell r="HT189">
            <v>218.68441007316113</v>
          </cell>
          <cell r="HU189">
            <v>221.14212247753144</v>
          </cell>
          <cell r="HV189">
            <v>221.14712189251185</v>
          </cell>
          <cell r="HW189">
            <v>219.98425796806811</v>
          </cell>
          <cell r="HX189">
            <v>220.29622146284581</v>
          </cell>
          <cell r="HY189">
            <v>218.41344178122282</v>
          </cell>
          <cell r="HZ189">
            <v>216.95961190491917</v>
          </cell>
          <cell r="IA189">
            <v>220.67117758637667</v>
          </cell>
          <cell r="IB189">
            <v>218.19746705406905</v>
          </cell>
          <cell r="IC189">
            <v>216.7816327316165</v>
          </cell>
          <cell r="ID189">
            <v>215.7237565217614</v>
          </cell>
          <cell r="IE189">
            <v>213.96396244865656</v>
          </cell>
          <cell r="IF189">
            <v>218.02548717874288</v>
          </cell>
          <cell r="IG189">
            <v>236.62131113988161</v>
          </cell>
          <cell r="IH189">
            <v>237.62519366794822</v>
          </cell>
          <cell r="II189">
            <v>238.8700479980707</v>
          </cell>
          <cell r="IJ189">
            <v>239.60296223419905</v>
          </cell>
          <cell r="IK189">
            <v>239.80193895041944</v>
          </cell>
          <cell r="IL189">
            <v>244.09043712061643</v>
          </cell>
          <cell r="IM189">
            <v>246.12819866663219</v>
          </cell>
          <cell r="IN189">
            <v>247.44604445546864</v>
          </cell>
          <cell r="IO189">
            <v>246.99009780925513</v>
          </cell>
          <cell r="IP189">
            <v>244.76135861098766</v>
          </cell>
          <cell r="IQ189">
            <v>244.72736258912087</v>
          </cell>
          <cell r="IR189">
            <v>246.6021432067752</v>
          </cell>
          <cell r="IS189">
            <v>243.46151071608068</v>
          </cell>
          <cell r="IT189">
            <v>243.68448462420702</v>
          </cell>
          <cell r="IU189">
            <v>242.63160782933235</v>
          </cell>
          <cell r="IV189">
            <v>247.57002994698286</v>
          </cell>
          <cell r="IW189">
            <v>253.81029972553253</v>
          </cell>
          <cell r="IX189">
            <v>254.33323853248359</v>
          </cell>
          <cell r="IY189">
            <v>259.80359840404986</v>
          </cell>
          <cell r="IZ189">
            <v>261.5533936471939</v>
          </cell>
          <cell r="JA189">
            <v>252.53944843751191</v>
          </cell>
          <cell r="JB189">
            <v>248.65690276372433</v>
          </cell>
          <cell r="JC189">
            <v>249.08285292005539</v>
          </cell>
          <cell r="JD189">
            <v>251.25859831953051</v>
          </cell>
          <cell r="JE189">
            <v>255.12214621639251</v>
          </cell>
          <cell r="JF189">
            <v>258.08879906576874</v>
          </cell>
          <cell r="JG189">
            <v>258.03180573499202</v>
          </cell>
          <cell r="JH189">
            <v>259.7476049562693</v>
          </cell>
          <cell r="JI189">
            <v>245.36628782361745</v>
          </cell>
          <cell r="JJ189">
            <v>234.43256726145745</v>
          </cell>
          <cell r="JK189">
            <v>231.90586293035744</v>
          </cell>
          <cell r="JL189">
            <v>234.48356129425764</v>
          </cell>
          <cell r="JM189">
            <v>231.63789428740739</v>
          </cell>
          <cell r="JN189">
            <v>231.93485953724382</v>
          </cell>
          <cell r="JO189">
            <v>231.67688972425461</v>
          </cell>
          <cell r="JP189">
            <v>236.09637256693838</v>
          </cell>
          <cell r="JQ189">
            <v>238.10013809108733</v>
          </cell>
          <cell r="JR189">
            <v>238.41610111784934</v>
          </cell>
          <cell r="JS189">
            <v>234.29358352500199</v>
          </cell>
          <cell r="JT189">
            <v>236.13536800378563</v>
          </cell>
          <cell r="JU189">
            <v>226.28952014136314</v>
          </cell>
          <cell r="JV189">
            <v>223.50384611427785</v>
          </cell>
          <cell r="JW189">
            <v>221.32210141682626</v>
          </cell>
          <cell r="JX189">
            <v>219.14535613435507</v>
          </cell>
          <cell r="JY189">
            <v>218.75740153187513</v>
          </cell>
          <cell r="JZ189">
            <v>221.70405672132969</v>
          </cell>
          <cell r="KA189">
            <v>223.99378878235817</v>
          </cell>
          <cell r="KB189">
            <v>225.56560485219956</v>
          </cell>
          <cell r="KC189">
            <v>223.64083008474111</v>
          </cell>
          <cell r="KD189">
            <v>231.43291827321053</v>
          </cell>
          <cell r="KE189">
            <v>229.84910360741617</v>
          </cell>
          <cell r="KF189">
            <v>237.82816991615294</v>
          </cell>
          <cell r="KG189">
            <v>238.13413411295414</v>
          </cell>
          <cell r="KH189">
            <v>243.82246847766638</v>
          </cell>
          <cell r="KI189">
            <v>247.35505510282516</v>
          </cell>
          <cell r="KJ189">
            <v>244.67536867332458</v>
          </cell>
          <cell r="KK189">
            <v>246.45816005533933</v>
          </cell>
          <cell r="KL189">
            <v>243.81346953070164</v>
          </cell>
          <cell r="KM189">
            <v>242.31964433455468</v>
          </cell>
          <cell r="KN189">
            <v>244.84734854865076</v>
          </cell>
          <cell r="KO189">
            <v>247.62102397978308</v>
          </cell>
          <cell r="KP189">
            <v>265.23996225374941</v>
          </cell>
          <cell r="KQ189">
            <v>269.5394591369033</v>
          </cell>
          <cell r="KR189">
            <v>270.63333113461732</v>
          </cell>
          <cell r="KS189">
            <v>270.59333581477404</v>
          </cell>
          <cell r="KT189">
            <v>269.56245644581315</v>
          </cell>
          <cell r="KU189">
            <v>266.81877750456334</v>
          </cell>
          <cell r="KV189">
            <v>272.3481304728985</v>
          </cell>
          <cell r="KW189">
            <v>279.49329436290265</v>
          </cell>
          <cell r="KX189">
            <v>279.71826803702112</v>
          </cell>
          <cell r="KY189">
            <v>284.2427385942936</v>
          </cell>
          <cell r="KZ189">
            <v>290.87296274131535</v>
          </cell>
          <cell r="LA189">
            <v>296.56229698902365</v>
          </cell>
          <cell r="LB189">
            <v>293.91560669839379</v>
          </cell>
          <cell r="LC189">
            <v>292.86272990351915</v>
          </cell>
          <cell r="LD189">
            <v>294.49653871911767</v>
          </cell>
          <cell r="LE189">
            <v>290.86696344333888</v>
          </cell>
          <cell r="LF189">
            <v>289.01218048560617</v>
          </cell>
          <cell r="LG189">
            <v>289.44113029092551</v>
          </cell>
          <cell r="LH189">
            <v>286.96142046064136</v>
          </cell>
          <cell r="LI189">
            <v>281.76502853000164</v>
          </cell>
          <cell r="LJ189">
            <v>279.49129459691045</v>
          </cell>
          <cell r="LK189">
            <v>278.015467294693</v>
          </cell>
          <cell r="LL189">
            <v>278.52040820771458</v>
          </cell>
          <cell r="LM189">
            <v>279.43230150014159</v>
          </cell>
          <cell r="LN189">
            <v>281.1401016574502</v>
          </cell>
          <cell r="LO189">
            <v>281.99700138509269</v>
          </cell>
          <cell r="LP189">
            <v>279.86425095444918</v>
          </cell>
          <cell r="LQ189">
            <v>275.38877466398475</v>
          </cell>
          <cell r="LR189">
            <v>273.90294853180649</v>
          </cell>
          <cell r="LS189">
            <v>268.13062399542332</v>
          </cell>
          <cell r="LT189">
            <v>253.59832453036307</v>
          </cell>
          <cell r="LU189">
            <v>247.87699402678012</v>
          </cell>
          <cell r="LV189">
            <v>247.53403415912388</v>
          </cell>
          <cell r="LW189">
            <v>247.43104621052743</v>
          </cell>
          <cell r="LX189">
            <v>250.47968946558237</v>
          </cell>
          <cell r="LY189">
            <v>250.08673544812203</v>
          </cell>
          <cell r="LZ189">
            <v>250.29771076029539</v>
          </cell>
          <cell r="MA189">
            <v>249.9517512436509</v>
          </cell>
          <cell r="MB189">
            <v>249.82976551812888</v>
          </cell>
          <cell r="MC189">
            <v>250.16372643882036</v>
          </cell>
          <cell r="MD189">
            <v>250.35570397406815</v>
          </cell>
          <cell r="ME189">
            <v>246.81711805093289</v>
          </cell>
          <cell r="MF189">
            <v>246.52715198206903</v>
          </cell>
          <cell r="MG189">
            <v>247.58202854293583</v>
          </cell>
          <cell r="MH189">
            <v>252.23948353868724</v>
          </cell>
          <cell r="MI189">
            <v>267.69767465811964</v>
          </cell>
          <cell r="MJ189">
            <v>276.30766713738439</v>
          </cell>
          <cell r="MK189">
            <v>276.57663566333053</v>
          </cell>
          <cell r="ML189">
            <v>276.93659354192016</v>
          </cell>
          <cell r="MM189">
            <v>279.41130395722394</v>
          </cell>
          <cell r="MN189">
            <v>276.30266772240401</v>
          </cell>
          <cell r="MO189">
            <v>278.48441241985557</v>
          </cell>
          <cell r="MP189">
            <v>280.69215407520534</v>
          </cell>
          <cell r="MQ189">
            <v>284.87466464781761</v>
          </cell>
          <cell r="MR189">
            <v>302.36961743026967</v>
          </cell>
          <cell r="MS189">
            <v>309.07883233398201</v>
          </cell>
          <cell r="MT189">
            <v>315.33809988945723</v>
          </cell>
          <cell r="MU189">
            <v>308.48890136629342</v>
          </cell>
          <cell r="MV189">
            <v>311.64953151690958</v>
          </cell>
          <cell r="MW189">
            <v>302.59159145540002</v>
          </cell>
          <cell r="MX189">
            <v>304.53436411678791</v>
          </cell>
          <cell r="MY189">
            <v>299.99089578258992</v>
          </cell>
          <cell r="MZ189">
            <v>298.36408614796397</v>
          </cell>
          <cell r="NA189">
            <v>312.88538690006737</v>
          </cell>
          <cell r="NB189">
            <v>318.83369084376096</v>
          </cell>
          <cell r="NC189">
            <v>323.08419346010686</v>
          </cell>
          <cell r="ND189">
            <v>321.62936370080706</v>
          </cell>
          <cell r="NE189">
            <v>331.09725579071045</v>
          </cell>
          <cell r="NF189">
            <v>338.48339148277046</v>
          </cell>
          <cell r="NG189">
            <v>333.37998867076635</v>
          </cell>
          <cell r="NH189">
            <v>331.15624888747931</v>
          </cell>
          <cell r="NI189">
            <v>328.64654256731274</v>
          </cell>
          <cell r="NJ189">
            <v>329.87539876949785</v>
          </cell>
          <cell r="NK189">
            <v>321.53837434816364</v>
          </cell>
          <cell r="NL189">
            <v>329.09049061757327</v>
          </cell>
          <cell r="NM189">
            <v>322.77023019933699</v>
          </cell>
          <cell r="NN189">
            <v>331.2062430372834</v>
          </cell>
          <cell r="NO189">
            <v>329.95738917517662</v>
          </cell>
          <cell r="NP189">
            <v>330.594314643681</v>
          </cell>
          <cell r="NQ189">
            <v>332.38110555768014</v>
          </cell>
          <cell r="NR189">
            <v>333.85493309390546</v>
          </cell>
          <cell r="NS189">
            <v>338.97833356583118</v>
          </cell>
          <cell r="NT189">
            <v>342.0629726087451</v>
          </cell>
          <cell r="NU189">
            <v>343.13484718054536</v>
          </cell>
          <cell r="NV189">
            <v>346.29247768217328</v>
          </cell>
          <cell r="NW189">
            <v>345.37658485776183</v>
          </cell>
          <cell r="NX189">
            <v>344.99662931925059</v>
          </cell>
          <cell r="NY189">
            <v>354.62050315654278</v>
          </cell>
          <cell r="NZ189">
            <v>356.16932191747429</v>
          </cell>
          <cell r="OA189">
            <v>355.32942020076513</v>
          </cell>
          <cell r="OB189">
            <v>341.55303228074314</v>
          </cell>
          <cell r="OC189">
            <v>329.58643258363008</v>
          </cell>
          <cell r="OD189">
            <v>336.79158945339918</v>
          </cell>
          <cell r="OE189">
            <v>338.54838387751579</v>
          </cell>
          <cell r="OF189">
            <v>341.33905731958151</v>
          </cell>
          <cell r="OG189">
            <v>351.45387370795009</v>
          </cell>
          <cell r="OH189">
            <v>358.20008428251748</v>
          </cell>
          <cell r="OI189">
            <v>360.87077176505329</v>
          </cell>
          <cell r="OJ189">
            <v>355.66438100445271</v>
          </cell>
          <cell r="OK189">
            <v>359.1359747668505</v>
          </cell>
          <cell r="OL189">
            <v>352.73572370892759</v>
          </cell>
          <cell r="OM189">
            <v>354.16455651032925</v>
          </cell>
          <cell r="ON189">
            <v>348.79218517237905</v>
          </cell>
          <cell r="OO189">
            <v>354.62150303953888</v>
          </cell>
          <cell r="OP189">
            <v>356.77125148111583</v>
          </cell>
          <cell r="OQ189">
            <v>364.27037395173312</v>
          </cell>
          <cell r="OR189">
            <v>364.90429977124927</v>
          </cell>
          <cell r="OS189">
            <v>373.50729306954145</v>
          </cell>
          <cell r="OT189">
            <v>383.83708430206775</v>
          </cell>
          <cell r="OU189">
            <v>383.18616047161817</v>
          </cell>
          <cell r="OV189">
            <v>377.96577134907244</v>
          </cell>
          <cell r="OW189">
            <v>400.43114250504971</v>
          </cell>
          <cell r="OX189">
            <v>408.0752480100989</v>
          </cell>
          <cell r="OY189">
            <v>409.6890591657758</v>
          </cell>
          <cell r="OZ189">
            <v>413.27963900470729</v>
          </cell>
          <cell r="PA189">
            <v>418.70800379043817</v>
          </cell>
          <cell r="PB189">
            <v>411.16788611698149</v>
          </cell>
          <cell r="PC189">
            <v>400.63811828523876</v>
          </cell>
          <cell r="PD189">
            <v>404.1447079524994</v>
          </cell>
          <cell r="PE189">
            <v>398.48637007766962</v>
          </cell>
          <cell r="PF189">
            <v>396.77357050538063</v>
          </cell>
          <cell r="PG189">
            <v>395.01377643227579</v>
          </cell>
          <cell r="PH189">
            <v>395.7046955825686</v>
          </cell>
          <cell r="PI189">
            <v>392.96101664131879</v>
          </cell>
          <cell r="PJ189">
            <v>389.21845458698272</v>
          </cell>
          <cell r="PK189">
            <v>384.14404838186505</v>
          </cell>
          <cell r="PL189">
            <v>384.28703165030481</v>
          </cell>
          <cell r="PM189">
            <v>383.68310232067108</v>
          </cell>
          <cell r="PN189">
            <v>393.09000154781342</v>
          </cell>
          <cell r="PO189">
            <v>401.13506013429168</v>
          </cell>
          <cell r="PP189">
            <v>403.44279008924963</v>
          </cell>
          <cell r="PQ189">
            <v>403.01683993291857</v>
          </cell>
          <cell r="PR189">
            <v>400.73210728687047</v>
          </cell>
          <cell r="PS189">
            <v>397.23051703459021</v>
          </cell>
          <cell r="PT189">
            <v>372.08445956611632</v>
          </cell>
          <cell r="PU189">
            <v>352.26777846676111</v>
          </cell>
          <cell r="PV189">
            <v>349.47610514169929</v>
          </cell>
          <cell r="PW189">
            <v>333.16401394361253</v>
          </cell>
          <cell r="PX189">
            <v>309.75775288832187</v>
          </cell>
          <cell r="PY189">
            <v>303.22351750892403</v>
          </cell>
          <cell r="PZ189">
            <v>302.79856723558902</v>
          </cell>
          <cell r="QA189">
            <v>302.44460865497592</v>
          </cell>
          <cell r="QB189">
            <v>301.35673595523832</v>
          </cell>
          <cell r="QC189">
            <v>304.11041372644905</v>
          </cell>
          <cell r="QD189">
            <v>305.53124746388198</v>
          </cell>
          <cell r="QE189">
            <v>293.28868005985021</v>
          </cell>
          <cell r="QF189">
            <v>285.67457104468349</v>
          </cell>
          <cell r="QG189">
            <v>282.08499108874798</v>
          </cell>
          <cell r="QH189">
            <v>276.90759693503378</v>
          </cell>
          <cell r="QI189">
            <v>274.18891506868601</v>
          </cell>
          <cell r="QJ189">
            <v>272.99205512237546</v>
          </cell>
          <cell r="QK189">
            <v>272.68909057456256</v>
          </cell>
          <cell r="QL189">
            <v>269.81442696082593</v>
          </cell>
          <cell r="QM189">
            <v>272.38712590974569</v>
          </cell>
          <cell r="QN189">
            <v>276.99458675569292</v>
          </cell>
          <cell r="QO189">
            <v>277.86248519629237</v>
          </cell>
          <cell r="QP189">
            <v>277.52352486062046</v>
          </cell>
          <cell r="QQ189">
            <v>278.34942821538448</v>
          </cell>
          <cell r="QR189">
            <v>283.26185337513687</v>
          </cell>
          <cell r="QS189">
            <v>286.74044631850717</v>
          </cell>
          <cell r="QT189">
            <v>286.37648890793326</v>
          </cell>
          <cell r="QU189">
            <v>285.26661878228191</v>
          </cell>
          <cell r="QV189">
            <v>281.49905965304373</v>
          </cell>
          <cell r="QW189">
            <v>282.06999284380674</v>
          </cell>
          <cell r="QX189">
            <v>279.42330255317688</v>
          </cell>
          <cell r="QY189">
            <v>275.20779584169389</v>
          </cell>
          <cell r="QZ189">
            <v>277.60551526629922</v>
          </cell>
          <cell r="RA189">
            <v>280.49417724198099</v>
          </cell>
          <cell r="RB189">
            <v>278.06846109348538</v>
          </cell>
          <cell r="RC189">
            <v>276.80060945445302</v>
          </cell>
          <cell r="RD189">
            <v>276.14768585801124</v>
          </cell>
          <cell r="RE189">
            <v>275.34977922713756</v>
          </cell>
          <cell r="RF189">
            <v>273.28602072322366</v>
          </cell>
          <cell r="RG189">
            <v>271.23126116627452</v>
          </cell>
          <cell r="RH189">
            <v>272.85807080090046</v>
          </cell>
          <cell r="RI189">
            <v>269.40047540044787</v>
          </cell>
          <cell r="RJ189">
            <v>268.08562926059966</v>
          </cell>
          <cell r="RK189">
            <v>266.85577317541839</v>
          </cell>
          <cell r="RL189">
            <v>268.19361662417651</v>
          </cell>
          <cell r="RM189">
            <v>272.53810824215412</v>
          </cell>
          <cell r="RN189">
            <v>272.19514837449788</v>
          </cell>
          <cell r="RO189">
            <v>273.81095929616691</v>
          </cell>
          <cell r="RP189">
            <v>272.6530947867036</v>
          </cell>
          <cell r="RQ189">
            <v>274.0809277051091</v>
          </cell>
          <cell r="RR189">
            <v>273.2260277434587</v>
          </cell>
          <cell r="RS189">
            <v>273.23602657341957</v>
          </cell>
          <cell r="RT189">
            <v>275.06881210523846</v>
          </cell>
          <cell r="RU189">
            <v>275.98570481264591</v>
          </cell>
          <cell r="RV189">
            <v>278.79437614864111</v>
          </cell>
          <cell r="RW189">
            <v>279.28031928473712</v>
          </cell>
          <cell r="RX189">
            <v>280.71815103310342</v>
          </cell>
          <cell r="RY189">
            <v>282.61892860865589</v>
          </cell>
          <cell r="RZ189">
            <v>282.68492088639738</v>
          </cell>
          <cell r="SA189">
            <v>284.27073531818388</v>
          </cell>
          <cell r="SB189">
            <v>282.97088742327691</v>
          </cell>
          <cell r="SC189">
            <v>285.88054694187639</v>
          </cell>
          <cell r="SD189">
            <v>283.44983137840035</v>
          </cell>
          <cell r="SE189">
            <v>291.28291476970912</v>
          </cell>
          <cell r="SF189">
            <v>284.30873087203503</v>
          </cell>
          <cell r="SG189">
            <v>281.24808902102711</v>
          </cell>
          <cell r="SH189">
            <v>282.35695926368237</v>
          </cell>
          <cell r="SI189">
            <v>282.15698266446589</v>
          </cell>
          <cell r="SJ189">
            <v>279.6982703770995</v>
          </cell>
          <cell r="SK189">
            <v>279.47329670298097</v>
          </cell>
          <cell r="SL189">
            <v>281.26208738297225</v>
          </cell>
          <cell r="SM189">
            <v>283.13686800062658</v>
          </cell>
          <cell r="SN189">
            <v>281.93100910735131</v>
          </cell>
          <cell r="SO189">
            <v>282.53093890500071</v>
          </cell>
          <cell r="SP189">
            <v>283.52282283711429</v>
          </cell>
          <cell r="SQ189">
            <v>281.98400290614364</v>
          </cell>
          <cell r="SR189">
            <v>285.59258063900467</v>
          </cell>
          <cell r="TJ189" t="str">
            <v>REIT</v>
          </cell>
        </row>
        <row r="190">
          <cell r="A190" t="str">
            <v>XS1811181566 Corp</v>
          </cell>
          <cell r="B190" t="str">
            <v>GYCGR 2 1/2 PERP nc-23</v>
          </cell>
          <cell r="C190" t="str">
            <v>XS1811181566</v>
          </cell>
          <cell r="D190">
            <v>276.90767263770101</v>
          </cell>
          <cell r="E190">
            <v>275.61371623420712</v>
          </cell>
          <cell r="F190">
            <v>274.99630558776857</v>
          </cell>
          <cell r="G190">
            <v>273.71337437438967</v>
          </cell>
          <cell r="H190">
            <v>275.76606431579592</v>
          </cell>
          <cell r="I190">
            <v>277.38776955270771</v>
          </cell>
          <cell r="J190">
            <v>283.18301039314269</v>
          </cell>
          <cell r="K190">
            <v>284.2243897140026</v>
          </cell>
          <cell r="L190">
            <v>287.23727348542218</v>
          </cell>
          <cell r="M190">
            <v>291.45791671943664</v>
          </cell>
          <cell r="N190">
            <v>295.3578271501064</v>
          </cell>
          <cell r="O190">
            <v>295.2716302092075</v>
          </cell>
          <cell r="P190">
            <v>295.91309581589701</v>
          </cell>
          <cell r="Q190">
            <v>295.19946532845495</v>
          </cell>
          <cell r="R190">
            <v>291.34165107822417</v>
          </cell>
          <cell r="S190">
            <v>291.88789913392066</v>
          </cell>
          <cell r="T190">
            <v>289.59967104005813</v>
          </cell>
          <cell r="U190">
            <v>291.60324877095223</v>
          </cell>
          <cell r="V190">
            <v>293.31014865875244</v>
          </cell>
          <cell r="W190">
            <v>299.34393452167512</v>
          </cell>
          <cell r="X190">
            <v>299.72981617569923</v>
          </cell>
          <cell r="Y190">
            <v>308.90778580141068</v>
          </cell>
          <cell r="Z190">
            <v>318.79637904453278</v>
          </cell>
          <cell r="AA190">
            <v>320.56040946292876</v>
          </cell>
          <cell r="AB190">
            <v>320.57444152307511</v>
          </cell>
          <cell r="AC190">
            <v>320.63558121371273</v>
          </cell>
          <cell r="AD190">
            <v>319.46189961147309</v>
          </cell>
          <cell r="AE190">
            <v>323.60436422467234</v>
          </cell>
          <cell r="AF190">
            <v>322.57300780391694</v>
          </cell>
          <cell r="AG190">
            <v>322.17509866976741</v>
          </cell>
          <cell r="AH190">
            <v>321.57071779346467</v>
          </cell>
          <cell r="AI190">
            <v>322.75141542577745</v>
          </cell>
          <cell r="AJ190">
            <v>329.70430122828486</v>
          </cell>
          <cell r="AK190">
            <v>328.94456540036202</v>
          </cell>
          <cell r="AL190">
            <v>331.45429958653449</v>
          </cell>
          <cell r="AM190">
            <v>335.08359171438218</v>
          </cell>
          <cell r="AN190">
            <v>334.74281311082842</v>
          </cell>
          <cell r="AO190">
            <v>329.85264014983176</v>
          </cell>
          <cell r="AP190">
            <v>328.03248149085044</v>
          </cell>
          <cell r="AQ190">
            <v>328.47348909544945</v>
          </cell>
          <cell r="AR190">
            <v>326.97606781983376</v>
          </cell>
          <cell r="AS190">
            <v>328.17480667233468</v>
          </cell>
          <cell r="AT190">
            <v>321.3271613209248</v>
          </cell>
          <cell r="AU190">
            <v>320.76587891507148</v>
          </cell>
          <cell r="AV190">
            <v>315.2041716470718</v>
          </cell>
          <cell r="AW190">
            <v>309.48510484743122</v>
          </cell>
          <cell r="AX190">
            <v>322.95989174795147</v>
          </cell>
          <cell r="AY190">
            <v>316.77676467347146</v>
          </cell>
          <cell r="AZ190">
            <v>318.26917449903488</v>
          </cell>
          <cell r="BA190">
            <v>305.46993106555936</v>
          </cell>
          <cell r="BB190">
            <v>298.75057883548737</v>
          </cell>
          <cell r="BC190">
            <v>288.58034209942815</v>
          </cell>
          <cell r="BD190">
            <v>302.63445262598992</v>
          </cell>
          <cell r="BE190">
            <v>323.26759478116037</v>
          </cell>
          <cell r="BF190">
            <v>339.21202426743508</v>
          </cell>
          <cell r="BG190">
            <v>350.5619563457966</v>
          </cell>
          <cell r="BH190">
            <v>354.89585835099217</v>
          </cell>
          <cell r="BI190">
            <v>355.22661405444148</v>
          </cell>
          <cell r="BJ190">
            <v>355.78488959026333</v>
          </cell>
          <cell r="BK190">
            <v>352.579566136837</v>
          </cell>
          <cell r="BL190">
            <v>376.92218362069127</v>
          </cell>
          <cell r="BM190">
            <v>397.3668952538967</v>
          </cell>
          <cell r="BN190">
            <v>399.28126917386055</v>
          </cell>
          <cell r="BO190">
            <v>403.5410017182827</v>
          </cell>
          <cell r="BP190">
            <v>414.23142696976663</v>
          </cell>
          <cell r="BQ190">
            <v>426.02437123274802</v>
          </cell>
          <cell r="BR190">
            <v>430.94962434411048</v>
          </cell>
          <cell r="BS190">
            <v>436.78896594500543</v>
          </cell>
          <cell r="BT190">
            <v>435.30657901954652</v>
          </cell>
          <cell r="BU190">
            <v>434.0005951359272</v>
          </cell>
          <cell r="BV190">
            <v>433.43229670000079</v>
          </cell>
          <cell r="BW190">
            <v>432.41397004938125</v>
          </cell>
          <cell r="BX190">
            <v>433.73198141312599</v>
          </cell>
          <cell r="BY190">
            <v>435.41582863068578</v>
          </cell>
          <cell r="BZ190">
            <v>436.69775755405425</v>
          </cell>
          <cell r="CA190">
            <v>441.24314275145531</v>
          </cell>
          <cell r="CB190">
            <v>448.57589646792411</v>
          </cell>
          <cell r="CC190">
            <v>437.37129644107819</v>
          </cell>
          <cell r="CD190">
            <v>433.32004021883012</v>
          </cell>
          <cell r="CE190">
            <v>431.48785407972338</v>
          </cell>
          <cell r="CF190">
            <v>431.10798616576193</v>
          </cell>
          <cell r="CG190">
            <v>449.03795216274261</v>
          </cell>
          <cell r="CH190">
            <v>450.594508548975</v>
          </cell>
          <cell r="CI190">
            <v>458.76417442417147</v>
          </cell>
          <cell r="CJ190">
            <v>461.4001971516609</v>
          </cell>
          <cell r="CK190">
            <v>462.37843220186232</v>
          </cell>
          <cell r="CL190">
            <v>463.85179851722717</v>
          </cell>
          <cell r="CM190">
            <v>469.25213709354404</v>
          </cell>
          <cell r="CN190">
            <v>460.63645216369628</v>
          </cell>
          <cell r="CO190">
            <v>461.00228801751138</v>
          </cell>
          <cell r="CP190">
            <v>499.52329998922346</v>
          </cell>
          <cell r="CQ190">
            <v>515.83356532931327</v>
          </cell>
          <cell r="CR190">
            <v>537.86189517903335</v>
          </cell>
          <cell r="CS190">
            <v>541.18147969365123</v>
          </cell>
          <cell r="CT190">
            <v>543.25722230529777</v>
          </cell>
          <cell r="CU190">
            <v>532.91860084748271</v>
          </cell>
          <cell r="CV190">
            <v>532.08168868875498</v>
          </cell>
          <cell r="CW190">
            <v>532.32424287128447</v>
          </cell>
          <cell r="CX190">
            <v>529.69323159384726</v>
          </cell>
          <cell r="CY190">
            <v>527.79689889407155</v>
          </cell>
          <cell r="CZ190">
            <v>524.87221664357185</v>
          </cell>
          <cell r="DA190">
            <v>522.1640290353298</v>
          </cell>
          <cell r="DB190">
            <v>550.36746763944632</v>
          </cell>
          <cell r="DC190">
            <v>541.43205219626429</v>
          </cell>
          <cell r="DD190">
            <v>516.4529805557728</v>
          </cell>
          <cell r="DE190">
            <v>525.74721582269672</v>
          </cell>
          <cell r="DF190">
            <v>513.2997761828899</v>
          </cell>
          <cell r="DG190">
            <v>433.45835624027256</v>
          </cell>
          <cell r="DH190">
            <v>395.55876407504081</v>
          </cell>
          <cell r="DI190">
            <v>320.01716827726364</v>
          </cell>
          <cell r="DJ190">
            <v>310.98052154302593</v>
          </cell>
          <cell r="DK190">
            <v>273.82061940550801</v>
          </cell>
          <cell r="DL190">
            <v>263.7225475502014</v>
          </cell>
          <cell r="DM190">
            <v>271.72382870364191</v>
          </cell>
          <cell r="DN190">
            <v>208.70785116648673</v>
          </cell>
          <cell r="DO190">
            <v>192.32742552566529</v>
          </cell>
          <cell r="DP190">
            <v>187.99653039050102</v>
          </cell>
          <cell r="DQ190">
            <v>188.36737769436837</v>
          </cell>
          <cell r="DR190">
            <v>193.70356971001624</v>
          </cell>
          <cell r="DS190">
            <v>191.63083396840096</v>
          </cell>
          <cell r="DT190">
            <v>168.55009960770607</v>
          </cell>
          <cell r="DU190">
            <v>155.9332729561329</v>
          </cell>
          <cell r="DV190">
            <v>149.78422374200821</v>
          </cell>
          <cell r="DW190">
            <v>145.56057363796236</v>
          </cell>
          <cell r="DX190">
            <v>139.49371220469476</v>
          </cell>
          <cell r="DY190">
            <v>142.5587150566578</v>
          </cell>
          <cell r="DZ190">
            <v>143.63116536784173</v>
          </cell>
          <cell r="EA190">
            <v>146.94874530243874</v>
          </cell>
          <cell r="EB190">
            <v>150.84264199304579</v>
          </cell>
          <cell r="EC190">
            <v>153.26918610835077</v>
          </cell>
          <cell r="ED190">
            <v>154.87084554505347</v>
          </cell>
          <cell r="EE190">
            <v>154.59722037220001</v>
          </cell>
          <cell r="EF190">
            <v>157.55598048305512</v>
          </cell>
          <cell r="EG190">
            <v>158.14332242918016</v>
          </cell>
          <cell r="EH190">
            <v>157.01975532746314</v>
          </cell>
          <cell r="EI190">
            <v>156.1637996585369</v>
          </cell>
          <cell r="EJ190">
            <v>158.11626059889792</v>
          </cell>
          <cell r="EK190">
            <v>161.50299854421615</v>
          </cell>
          <cell r="EL190">
            <v>168.38672633600237</v>
          </cell>
          <cell r="EM190">
            <v>168.58718433809281</v>
          </cell>
          <cell r="EN190">
            <v>167.24311343407629</v>
          </cell>
          <cell r="EO190">
            <v>165.10923800182343</v>
          </cell>
          <cell r="EP190">
            <v>165.03807541108131</v>
          </cell>
          <cell r="EQ190">
            <v>167.87255156064035</v>
          </cell>
          <cell r="ER190">
            <v>160.03364138889313</v>
          </cell>
          <cell r="ES190">
            <v>157.82960565590858</v>
          </cell>
          <cell r="ET190">
            <v>155.98539203667639</v>
          </cell>
          <cell r="EU190">
            <v>155.82402334499358</v>
          </cell>
          <cell r="EV190">
            <v>154.56414480185509</v>
          </cell>
          <cell r="EW190">
            <v>157.0708721179962</v>
          </cell>
          <cell r="EX190">
            <v>162.27175498223306</v>
          </cell>
          <cell r="EY190">
            <v>165.57229598665236</v>
          </cell>
          <cell r="EZ190">
            <v>165.97421428084374</v>
          </cell>
          <cell r="FA190">
            <v>166.61668217754362</v>
          </cell>
          <cell r="FB190">
            <v>169.65161632919313</v>
          </cell>
          <cell r="FC190">
            <v>170.09563080382347</v>
          </cell>
          <cell r="FD190">
            <v>172.66550239062309</v>
          </cell>
          <cell r="FE190">
            <v>169.13343239378929</v>
          </cell>
          <cell r="FF190">
            <v>171.13300096464155</v>
          </cell>
          <cell r="FG190">
            <v>166.77805086922643</v>
          </cell>
          <cell r="FH190">
            <v>167.20201954364776</v>
          </cell>
          <cell r="FI190">
            <v>166.32601807451249</v>
          </cell>
          <cell r="FJ190">
            <v>164.66823039722442</v>
          </cell>
          <cell r="FK190">
            <v>167.55081646728516</v>
          </cell>
          <cell r="FL190">
            <v>167.31527831482887</v>
          </cell>
          <cell r="FM190">
            <v>170.81327045130729</v>
          </cell>
          <cell r="FN190">
            <v>171.18912920522689</v>
          </cell>
          <cell r="FO190">
            <v>171.8125535917282</v>
          </cell>
          <cell r="FP190">
            <v>172.84691688251496</v>
          </cell>
          <cell r="FQ190">
            <v>172.20545127582551</v>
          </cell>
          <cell r="FR190">
            <v>174.27117098736761</v>
          </cell>
          <cell r="FS190">
            <v>181.24911404013633</v>
          </cell>
          <cell r="FT190">
            <v>182.78161546611787</v>
          </cell>
          <cell r="FU190">
            <v>183.32986810183525</v>
          </cell>
          <cell r="FV190">
            <v>187.15360449171067</v>
          </cell>
          <cell r="FW190">
            <v>193.04606746315955</v>
          </cell>
          <cell r="FX190">
            <v>196.68738707113266</v>
          </cell>
          <cell r="FY190">
            <v>205.08457277870178</v>
          </cell>
          <cell r="FZ190">
            <v>205.77414830589294</v>
          </cell>
          <cell r="GA190">
            <v>203.23234083938598</v>
          </cell>
          <cell r="GB190">
            <v>206.80049327659609</v>
          </cell>
          <cell r="GC190">
            <v>208.27786875200272</v>
          </cell>
          <cell r="GD190">
            <v>208.69682597637177</v>
          </cell>
          <cell r="GE190">
            <v>208.68078933620453</v>
          </cell>
          <cell r="GF190">
            <v>211.83800286912918</v>
          </cell>
          <cell r="GG190">
            <v>214.90300572109223</v>
          </cell>
          <cell r="GH190">
            <v>212.65486922764779</v>
          </cell>
          <cell r="GI190">
            <v>214.89398511099816</v>
          </cell>
          <cell r="GJ190">
            <v>212.18780208277704</v>
          </cell>
          <cell r="GK190">
            <v>211.40300900459289</v>
          </cell>
          <cell r="GL190">
            <v>211.83499599909783</v>
          </cell>
          <cell r="GM190">
            <v>211.72875325798989</v>
          </cell>
          <cell r="GN190">
            <v>210.79762583827971</v>
          </cell>
          <cell r="GO190">
            <v>208.52743896460532</v>
          </cell>
          <cell r="GP190">
            <v>208.36707256293295</v>
          </cell>
          <cell r="GQ190">
            <v>206.62709710478782</v>
          </cell>
          <cell r="GR190">
            <v>204.20556443953515</v>
          </cell>
          <cell r="GS190">
            <v>208.70283971643448</v>
          </cell>
          <cell r="GT190">
            <v>206.28832308125496</v>
          </cell>
          <cell r="GU190">
            <v>213.46973100614548</v>
          </cell>
          <cell r="GV190">
            <v>216.24106288504601</v>
          </cell>
          <cell r="GW190">
            <v>216.47359416747094</v>
          </cell>
          <cell r="GX190">
            <v>216.22302166485787</v>
          </cell>
          <cell r="GY190">
            <v>215.67577131915093</v>
          </cell>
          <cell r="GZ190">
            <v>214.42190651607513</v>
          </cell>
          <cell r="HA190">
            <v>216.27113158535957</v>
          </cell>
          <cell r="HB190">
            <v>219.86935272288321</v>
          </cell>
          <cell r="HC190">
            <v>221.95912739467622</v>
          </cell>
          <cell r="HD190">
            <v>224.23232113838196</v>
          </cell>
          <cell r="HE190">
            <v>226.49849885201454</v>
          </cell>
          <cell r="HF190">
            <v>229.79202382636069</v>
          </cell>
          <cell r="HG190">
            <v>234.0236922504902</v>
          </cell>
          <cell r="HH190">
            <v>233.37721519374847</v>
          </cell>
          <cell r="HI190">
            <v>238.86475300097464</v>
          </cell>
          <cell r="HJ190">
            <v>245.77654491305353</v>
          </cell>
          <cell r="HK190">
            <v>245.50692890024186</v>
          </cell>
          <cell r="HL190">
            <v>250.5504522328377</v>
          </cell>
          <cell r="HM190">
            <v>253.70866805577276</v>
          </cell>
          <cell r="HN190">
            <v>256.36573887348175</v>
          </cell>
          <cell r="HO190">
            <v>255.39351756334304</v>
          </cell>
          <cell r="HP190">
            <v>257.45322353482248</v>
          </cell>
          <cell r="HQ190">
            <v>258.35829141426086</v>
          </cell>
          <cell r="HR190">
            <v>254.54858708453179</v>
          </cell>
          <cell r="HS190">
            <v>251.94964908742904</v>
          </cell>
          <cell r="HT190">
            <v>259.57006003689764</v>
          </cell>
          <cell r="HU190">
            <v>262.05674155282975</v>
          </cell>
          <cell r="HV190">
            <v>260.94921109128001</v>
          </cell>
          <cell r="HW190">
            <v>261.15868970346452</v>
          </cell>
          <cell r="HX190">
            <v>258.62089139699935</v>
          </cell>
          <cell r="HY190">
            <v>258.19992959260941</v>
          </cell>
          <cell r="HZ190">
            <v>255.16098628091814</v>
          </cell>
          <cell r="IA190">
            <v>258.7040814678669</v>
          </cell>
          <cell r="IB190">
            <v>257.16255943179129</v>
          </cell>
          <cell r="IC190">
            <v>255.06777330994606</v>
          </cell>
          <cell r="ID190">
            <v>252.91485436749457</v>
          </cell>
          <cell r="IE190">
            <v>248.66314014315606</v>
          </cell>
          <cell r="IF190">
            <v>255.31132978248598</v>
          </cell>
          <cell r="IG190">
            <v>277.03596575903896</v>
          </cell>
          <cell r="IH190">
            <v>277.9330153183937</v>
          </cell>
          <cell r="II190">
            <v>279.44547094416617</v>
          </cell>
          <cell r="IJ190">
            <v>279.97468006968495</v>
          </cell>
          <cell r="IK190">
            <v>279.28109538245201</v>
          </cell>
          <cell r="IL190">
            <v>285.44217207670215</v>
          </cell>
          <cell r="IM190">
            <v>286.43043002700807</v>
          </cell>
          <cell r="IN190">
            <v>286.0836376833916</v>
          </cell>
          <cell r="IO190">
            <v>286.38131781649588</v>
          </cell>
          <cell r="IP190">
            <v>286.41940483689308</v>
          </cell>
          <cell r="IQ190">
            <v>285.84809953093526</v>
          </cell>
          <cell r="IR190">
            <v>285.40909650635717</v>
          </cell>
          <cell r="IS190">
            <v>279.92256098914146</v>
          </cell>
          <cell r="IT190">
            <v>281.71766239786149</v>
          </cell>
          <cell r="IU190">
            <v>283.51476838660244</v>
          </cell>
          <cell r="IV190">
            <v>293.89548602485655</v>
          </cell>
          <cell r="IW190">
            <v>302.61340453577043</v>
          </cell>
          <cell r="IX190">
            <v>305.83576691937446</v>
          </cell>
          <cell r="IY190">
            <v>310.38716585683824</v>
          </cell>
          <cell r="IZ190">
            <v>311.50371692848205</v>
          </cell>
          <cell r="JA190">
            <v>300.91853212809565</v>
          </cell>
          <cell r="JB190">
            <v>294.58305697202684</v>
          </cell>
          <cell r="JC190">
            <v>293.85739900445935</v>
          </cell>
          <cell r="JD190">
            <v>294.42168828034403</v>
          </cell>
          <cell r="JE190">
            <v>297.69115829443933</v>
          </cell>
          <cell r="JF190">
            <v>300.02048027873036</v>
          </cell>
          <cell r="JG190">
            <v>301.50286720418933</v>
          </cell>
          <cell r="JH190">
            <v>301.73840535664556</v>
          </cell>
          <cell r="JI190">
            <v>282.02235856103897</v>
          </cell>
          <cell r="JJ190">
            <v>277.34366879224774</v>
          </cell>
          <cell r="JK190">
            <v>270.50504405093193</v>
          </cell>
          <cell r="JL190">
            <v>268.98857926511766</v>
          </cell>
          <cell r="JM190">
            <v>262.88463310146329</v>
          </cell>
          <cell r="JN190">
            <v>263.48901397776604</v>
          </cell>
          <cell r="JO190">
            <v>267.82692514300345</v>
          </cell>
          <cell r="JP190">
            <v>273.56002400279044</v>
          </cell>
          <cell r="JQ190">
            <v>280.7203838374615</v>
          </cell>
          <cell r="JR190">
            <v>283.28524397420881</v>
          </cell>
          <cell r="JS190">
            <v>277.43688176321984</v>
          </cell>
          <cell r="JT190">
            <v>278.47826108407975</v>
          </cell>
          <cell r="JU190">
            <v>271.5554439818859</v>
          </cell>
          <cell r="JV190">
            <v>266.48987026906013</v>
          </cell>
          <cell r="JW190">
            <v>265.06962532424927</v>
          </cell>
          <cell r="JX190">
            <v>262.20407818436627</v>
          </cell>
          <cell r="JY190">
            <v>260.97727521157265</v>
          </cell>
          <cell r="JZ190">
            <v>267.27566563725475</v>
          </cell>
          <cell r="KA190">
            <v>268.39121441888813</v>
          </cell>
          <cell r="KB190">
            <v>266.22526570630077</v>
          </cell>
          <cell r="KC190">
            <v>258.9075463399887</v>
          </cell>
          <cell r="KD190">
            <v>260.67157675838473</v>
          </cell>
          <cell r="KE190">
            <v>259.28240280389787</v>
          </cell>
          <cell r="KF190">
            <v>267.55530455017089</v>
          </cell>
          <cell r="KG190">
            <v>268.32105411815644</v>
          </cell>
          <cell r="KH190">
            <v>272.90252175593378</v>
          </cell>
          <cell r="KI190">
            <v>279.03553432989122</v>
          </cell>
          <cell r="KJ190">
            <v>277.83579318737986</v>
          </cell>
          <cell r="KK190">
            <v>275.04341321825984</v>
          </cell>
          <cell r="KL190">
            <v>268.20779534697533</v>
          </cell>
          <cell r="KM190">
            <v>267.67758393144607</v>
          </cell>
          <cell r="KN190">
            <v>269.48170595026016</v>
          </cell>
          <cell r="KO190">
            <v>284.12917216300968</v>
          </cell>
          <cell r="KP190">
            <v>296.65278584361079</v>
          </cell>
          <cell r="KQ190">
            <v>318.94070880603789</v>
          </cell>
          <cell r="KR190">
            <v>322.26229790067674</v>
          </cell>
          <cell r="KS190">
            <v>321.77518495559696</v>
          </cell>
          <cell r="KT190">
            <v>321.51158268284797</v>
          </cell>
          <cell r="KU190">
            <v>319.5611263225079</v>
          </cell>
          <cell r="KV190">
            <v>330.89301718068123</v>
          </cell>
          <cell r="KW190">
            <v>335.74911228132248</v>
          </cell>
          <cell r="KX190">
            <v>336.93682594370841</v>
          </cell>
          <cell r="KY190">
            <v>344.72862848496436</v>
          </cell>
          <cell r="KZ190">
            <v>356.91747730207442</v>
          </cell>
          <cell r="LA190">
            <v>363.08356544637684</v>
          </cell>
          <cell r="LB190">
            <v>358.84788786220554</v>
          </cell>
          <cell r="LC190">
            <v>354.28045228457449</v>
          </cell>
          <cell r="LD190">
            <v>355.53732395768168</v>
          </cell>
          <cell r="LE190">
            <v>353.42950806570053</v>
          </cell>
          <cell r="LF190">
            <v>353.78131185936928</v>
          </cell>
          <cell r="LG190">
            <v>355.52930563759804</v>
          </cell>
          <cell r="LH190">
            <v>355.37795984601973</v>
          </cell>
          <cell r="LI190">
            <v>344.50712239265442</v>
          </cell>
          <cell r="LJ190">
            <v>342.28304085946081</v>
          </cell>
          <cell r="LK190">
            <v>339.71717843270301</v>
          </cell>
          <cell r="LL190">
            <v>340.57814555168153</v>
          </cell>
          <cell r="LM190">
            <v>339.57485325121877</v>
          </cell>
          <cell r="LN190">
            <v>344.20042164945602</v>
          </cell>
          <cell r="LO190">
            <v>343.97991784715651</v>
          </cell>
          <cell r="LP190">
            <v>344.18338271927831</v>
          </cell>
          <cell r="LQ190">
            <v>328.61882114696505</v>
          </cell>
          <cell r="LR190">
            <v>327.25069528269768</v>
          </cell>
          <cell r="LS190">
            <v>305.11211353182796</v>
          </cell>
          <cell r="LT190">
            <v>288.36585203719136</v>
          </cell>
          <cell r="LU190">
            <v>272.70106146383284</v>
          </cell>
          <cell r="LV190">
            <v>272.44848438119891</v>
          </cell>
          <cell r="LW190">
            <v>273.27537363982202</v>
          </cell>
          <cell r="LX190">
            <v>275.21680939006808</v>
          </cell>
          <cell r="LY190">
            <v>276.00360704827307</v>
          </cell>
          <cell r="LZ190">
            <v>279.85039610838891</v>
          </cell>
          <cell r="MA190">
            <v>278.23470461153983</v>
          </cell>
          <cell r="MB190">
            <v>278.9363076188564</v>
          </cell>
          <cell r="MC190">
            <v>277.51506038403511</v>
          </cell>
          <cell r="MD190">
            <v>277.88290081787108</v>
          </cell>
          <cell r="ME190">
            <v>270.58923641180991</v>
          </cell>
          <cell r="MF190">
            <v>264.42415055751798</v>
          </cell>
          <cell r="MG190">
            <v>269.23013115763666</v>
          </cell>
          <cell r="MH190">
            <v>281.43601890492442</v>
          </cell>
          <cell r="MI190">
            <v>307.64590267825128</v>
          </cell>
          <cell r="MJ190">
            <v>311.78235355138776</v>
          </cell>
          <cell r="MK190">
            <v>316.69557918262478</v>
          </cell>
          <cell r="ML190">
            <v>315.45674872970579</v>
          </cell>
          <cell r="MM190">
            <v>316.80583108377454</v>
          </cell>
          <cell r="MN190">
            <v>318.85451186513899</v>
          </cell>
          <cell r="MO190">
            <v>321.71304297494891</v>
          </cell>
          <cell r="MP190">
            <v>328.95759517049794</v>
          </cell>
          <cell r="MQ190">
            <v>330.59633933758738</v>
          </cell>
          <cell r="MR190">
            <v>347.60520081496236</v>
          </cell>
          <cell r="MS190">
            <v>356.96458493256569</v>
          </cell>
          <cell r="MT190">
            <v>365.40286453056336</v>
          </cell>
          <cell r="MU190">
            <v>364.5449042816162</v>
          </cell>
          <cell r="MV190">
            <v>370.71800845599171</v>
          </cell>
          <cell r="MW190">
            <v>365.85990877532959</v>
          </cell>
          <cell r="MX190">
            <v>364.76240121388435</v>
          </cell>
          <cell r="MY190">
            <v>361.77056553268432</v>
          </cell>
          <cell r="MZ190">
            <v>356.61578800892829</v>
          </cell>
          <cell r="NA190">
            <v>370.56064892435074</v>
          </cell>
          <cell r="NB190">
            <v>379.42389948678016</v>
          </cell>
          <cell r="NC190">
            <v>382.36762524747849</v>
          </cell>
          <cell r="ND190">
            <v>384.60072739076611</v>
          </cell>
          <cell r="NE190">
            <v>390.8449941558838</v>
          </cell>
          <cell r="NF190">
            <v>401.88321404099463</v>
          </cell>
          <cell r="NG190">
            <v>401.86517282080649</v>
          </cell>
          <cell r="NH190">
            <v>398.09556009149549</v>
          </cell>
          <cell r="NI190">
            <v>392.03270781826973</v>
          </cell>
          <cell r="NJ190">
            <v>391.00636284756661</v>
          </cell>
          <cell r="NK190">
            <v>388.69808895349502</v>
          </cell>
          <cell r="NL190">
            <v>391.5516086132526</v>
          </cell>
          <cell r="NM190">
            <v>392.03671697831157</v>
          </cell>
          <cell r="NN190">
            <v>394.28986492180826</v>
          </cell>
          <cell r="NO190">
            <v>398.4463615951538</v>
          </cell>
          <cell r="NP190">
            <v>402.2580705049038</v>
          </cell>
          <cell r="NQ190">
            <v>405.94048400330541</v>
          </cell>
          <cell r="NR190">
            <v>406.10185269498822</v>
          </cell>
          <cell r="NS190">
            <v>406.53684655952452</v>
          </cell>
          <cell r="NT190">
            <v>410.41971806001663</v>
          </cell>
          <cell r="NU190">
            <v>417.27638402152058</v>
          </cell>
          <cell r="NV190">
            <v>419.41126174378394</v>
          </cell>
          <cell r="NW190">
            <v>422.92027907037738</v>
          </cell>
          <cell r="NX190">
            <v>426.24387274503704</v>
          </cell>
          <cell r="NY190">
            <v>434.34037144947052</v>
          </cell>
          <cell r="NZ190">
            <v>438.87673603677752</v>
          </cell>
          <cell r="OA190">
            <v>440.70992446589469</v>
          </cell>
          <cell r="OB190">
            <v>402.28312775516508</v>
          </cell>
          <cell r="OC190">
            <v>391.46741625237462</v>
          </cell>
          <cell r="OD190">
            <v>396.625200646162</v>
          </cell>
          <cell r="OE190">
            <v>406.84254501271249</v>
          </cell>
          <cell r="OF190">
            <v>408.77395786285399</v>
          </cell>
          <cell r="OG190">
            <v>417.12303364992141</v>
          </cell>
          <cell r="OH190">
            <v>434.32132793927195</v>
          </cell>
          <cell r="OI190">
            <v>443.38102734375002</v>
          </cell>
          <cell r="OJ190">
            <v>443.59551740598675</v>
          </cell>
          <cell r="OK190">
            <v>444.27406774306297</v>
          </cell>
          <cell r="OL190">
            <v>449.63832387900351</v>
          </cell>
          <cell r="OM190">
            <v>454.51747164988518</v>
          </cell>
          <cell r="ON190">
            <v>450.88918181204792</v>
          </cell>
          <cell r="OO190">
            <v>444.80427915859224</v>
          </cell>
          <cell r="OP190">
            <v>443.47323802471158</v>
          </cell>
          <cell r="OQ190">
            <v>449.87686890149115</v>
          </cell>
          <cell r="OR190">
            <v>450.57746961879729</v>
          </cell>
          <cell r="OS190">
            <v>465.68398465633391</v>
          </cell>
          <cell r="OT190">
            <v>493.80423318958282</v>
          </cell>
          <cell r="OU190">
            <v>492.33387374424933</v>
          </cell>
          <cell r="OV190">
            <v>499.81195951223373</v>
          </cell>
          <cell r="OW190">
            <v>510.54047178411486</v>
          </cell>
          <cell r="OX190">
            <v>522.2512282662392</v>
          </cell>
          <cell r="OY190">
            <v>528.43535763072964</v>
          </cell>
          <cell r="OZ190">
            <v>531.95239327740671</v>
          </cell>
          <cell r="PA190">
            <v>535.34614725279812</v>
          </cell>
          <cell r="PB190">
            <v>531.16258874917025</v>
          </cell>
          <cell r="PC190">
            <v>522.87966410279273</v>
          </cell>
          <cell r="PD190">
            <v>524.68077925157547</v>
          </cell>
          <cell r="PE190">
            <v>521.31508939647676</v>
          </cell>
          <cell r="PF190">
            <v>514.97760966038709</v>
          </cell>
          <cell r="PG190">
            <v>516.56724161696434</v>
          </cell>
          <cell r="PH190">
            <v>507.79620173549654</v>
          </cell>
          <cell r="PI190">
            <v>504.3352943294048</v>
          </cell>
          <cell r="PJ190">
            <v>498.07900008416175</v>
          </cell>
          <cell r="PK190">
            <v>474.87398176217079</v>
          </cell>
          <cell r="PL190">
            <v>472.82530098080633</v>
          </cell>
          <cell r="PM190">
            <v>472.57973992824554</v>
          </cell>
          <cell r="PN190">
            <v>480.31942338895794</v>
          </cell>
          <cell r="PO190">
            <v>490.23006701231003</v>
          </cell>
          <cell r="PP190">
            <v>491.18825626230239</v>
          </cell>
          <cell r="PQ190">
            <v>490.65303339672084</v>
          </cell>
          <cell r="PR190">
            <v>494.54191863727567</v>
          </cell>
          <cell r="PS190">
            <v>485.48522610282896</v>
          </cell>
          <cell r="PT190">
            <v>457.73482258343699</v>
          </cell>
          <cell r="PU190">
            <v>437.68000176429751</v>
          </cell>
          <cell r="PV190">
            <v>434.41955236029628</v>
          </cell>
          <cell r="PW190">
            <v>410.30245012879374</v>
          </cell>
          <cell r="PX190">
            <v>378.28028658485414</v>
          </cell>
          <cell r="PY190">
            <v>366.61964460325237</v>
          </cell>
          <cell r="PZ190">
            <v>363.65587304234504</v>
          </cell>
          <cell r="QA190">
            <v>364.36449207973476</v>
          </cell>
          <cell r="QB190">
            <v>362.65458532190326</v>
          </cell>
          <cell r="QC190">
            <v>365.51512101173404</v>
          </cell>
          <cell r="QD190">
            <v>366.50939270210267</v>
          </cell>
          <cell r="QE190">
            <v>353.46559050607681</v>
          </cell>
          <cell r="QF190">
            <v>341.09632948708537</v>
          </cell>
          <cell r="QG190">
            <v>333.97405667281151</v>
          </cell>
          <cell r="QH190">
            <v>330.42595003581044</v>
          </cell>
          <cell r="QI190">
            <v>328.61982343697548</v>
          </cell>
          <cell r="QJ190">
            <v>326.05897246026996</v>
          </cell>
          <cell r="QK190">
            <v>323.76372833633422</v>
          </cell>
          <cell r="QL190">
            <v>321.8032490758896</v>
          </cell>
          <cell r="QM190">
            <v>324.1075138099194</v>
          </cell>
          <cell r="QN190">
            <v>327.3870067241192</v>
          </cell>
          <cell r="QO190">
            <v>326.19929306173327</v>
          </cell>
          <cell r="QP190">
            <v>324.79608704710006</v>
          </cell>
          <cell r="QQ190">
            <v>328.4594570353031</v>
          </cell>
          <cell r="QR190">
            <v>331.77603467988968</v>
          </cell>
          <cell r="QS190">
            <v>334.41205740737917</v>
          </cell>
          <cell r="QT190">
            <v>335.26801307630541</v>
          </cell>
          <cell r="QU190">
            <v>333.01686971282959</v>
          </cell>
          <cell r="QV190">
            <v>328.40332879471782</v>
          </cell>
          <cell r="QW190">
            <v>326.79264874792096</v>
          </cell>
          <cell r="QX190">
            <v>321.56771092343331</v>
          </cell>
          <cell r="QY190">
            <v>315.45574643969536</v>
          </cell>
          <cell r="QZ190">
            <v>317.4322623403072</v>
          </cell>
          <cell r="RA190">
            <v>317.9223821554184</v>
          </cell>
          <cell r="RB190">
            <v>313.362964897871</v>
          </cell>
          <cell r="RC190">
            <v>310.98152383303642</v>
          </cell>
          <cell r="RD190">
            <v>310.33203990626333</v>
          </cell>
          <cell r="RE190">
            <v>307.99870876193046</v>
          </cell>
          <cell r="RF190">
            <v>306.06829820179939</v>
          </cell>
          <cell r="RG190">
            <v>298.78164982581137</v>
          </cell>
          <cell r="RH190">
            <v>298.41681626200676</v>
          </cell>
          <cell r="RI190">
            <v>294.31444324922563</v>
          </cell>
          <cell r="RJ190">
            <v>293.18786927747726</v>
          </cell>
          <cell r="RK190">
            <v>288.95519856333732</v>
          </cell>
          <cell r="RL190">
            <v>288.98526726365088</v>
          </cell>
          <cell r="RM190">
            <v>298.27148421049117</v>
          </cell>
          <cell r="RN190">
            <v>295.38188211035725</v>
          </cell>
          <cell r="RO190">
            <v>294.97996381616593</v>
          </cell>
          <cell r="RP190">
            <v>295.35081112003326</v>
          </cell>
          <cell r="RQ190">
            <v>295.43700806093216</v>
          </cell>
          <cell r="RR190">
            <v>291.691450291872</v>
          </cell>
          <cell r="RS190">
            <v>291.29354115772247</v>
          </cell>
          <cell r="RT190">
            <v>293.09465630650521</v>
          </cell>
          <cell r="RU190">
            <v>292.10840293622016</v>
          </cell>
          <cell r="RV190">
            <v>292.70276091241834</v>
          </cell>
          <cell r="RW190">
            <v>293.63789749217034</v>
          </cell>
          <cell r="RX190">
            <v>295.54725996208191</v>
          </cell>
          <cell r="RY190">
            <v>297.61197738361358</v>
          </cell>
          <cell r="RZ190">
            <v>298.9450230975151</v>
          </cell>
          <cell r="SA190">
            <v>299.10639178919791</v>
          </cell>
          <cell r="SB190">
            <v>298.32861474108694</v>
          </cell>
          <cell r="SC190">
            <v>300.25702072119714</v>
          </cell>
          <cell r="SD190">
            <v>294.82160199451448</v>
          </cell>
          <cell r="SE190">
            <v>302.76875948739053</v>
          </cell>
          <cell r="SF190">
            <v>297.8374926359653</v>
          </cell>
          <cell r="SG190">
            <v>297.93872392702099</v>
          </cell>
          <cell r="SH190">
            <v>298.58620327377321</v>
          </cell>
          <cell r="SI190">
            <v>297.40149648141858</v>
          </cell>
          <cell r="SJ190">
            <v>295.72065613389015</v>
          </cell>
          <cell r="SK190">
            <v>293.96564632558818</v>
          </cell>
          <cell r="SL190">
            <v>293.52564101099972</v>
          </cell>
          <cell r="SM190">
            <v>297.19201786923406</v>
          </cell>
          <cell r="SN190">
            <v>295.61240881276132</v>
          </cell>
          <cell r="SO190">
            <v>297.0757522280216</v>
          </cell>
          <cell r="SP190">
            <v>297.62901631379128</v>
          </cell>
          <cell r="SQ190">
            <v>299.56343603396419</v>
          </cell>
          <cell r="SR190">
            <v>303.26088388252259</v>
          </cell>
          <cell r="TJ190" t="str">
            <v>REIT</v>
          </cell>
        </row>
        <row r="191">
          <cell r="A191" t="str">
            <v>XS1819537132 Corp</v>
          </cell>
          <cell r="B191" t="str">
            <v>CPIPGR 4 3/8 PERP nc-23</v>
          </cell>
          <cell r="C191" t="str">
            <v>XS1819537132</v>
          </cell>
          <cell r="D191">
            <v>554.170475935936</v>
          </cell>
          <cell r="E191">
            <v>546.08660340189931</v>
          </cell>
          <cell r="F191">
            <v>542.69382360637189</v>
          </cell>
          <cell r="G191">
            <v>536.47356288790706</v>
          </cell>
          <cell r="H191">
            <v>534.6809833914042</v>
          </cell>
          <cell r="I191">
            <v>534.60600483238693</v>
          </cell>
          <cell r="J191">
            <v>536.94217888176433</v>
          </cell>
          <cell r="K191">
            <v>529.19176362335679</v>
          </cell>
          <cell r="L191">
            <v>529.27167498230926</v>
          </cell>
          <cell r="M191">
            <v>529.61302473783485</v>
          </cell>
          <cell r="N191">
            <v>530.1319552910328</v>
          </cell>
          <cell r="O191">
            <v>519.92105942487717</v>
          </cell>
          <cell r="P191">
            <v>520.53272661685946</v>
          </cell>
          <cell r="Q191">
            <v>518.84965527892109</v>
          </cell>
          <cell r="R191">
            <v>511.60929153382773</v>
          </cell>
          <cell r="S191">
            <v>508.25597413778303</v>
          </cell>
          <cell r="T191">
            <v>505.81029192984107</v>
          </cell>
          <cell r="U191">
            <v>499.5969371312857</v>
          </cell>
          <cell r="V191">
            <v>500.49963951945301</v>
          </cell>
          <cell r="W191">
            <v>502.97491852700711</v>
          </cell>
          <cell r="X191">
            <v>500.45425776004788</v>
          </cell>
          <cell r="Y191">
            <v>518.11565464854243</v>
          </cell>
          <cell r="Z191">
            <v>524.74040496170517</v>
          </cell>
          <cell r="AA191">
            <v>529.76594153583039</v>
          </cell>
          <cell r="AB191">
            <v>530.89259304106236</v>
          </cell>
          <cell r="AC191">
            <v>533.66384004473684</v>
          </cell>
          <cell r="AD191">
            <v>534.27057443678382</v>
          </cell>
          <cell r="AE191">
            <v>536.48441504776474</v>
          </cell>
          <cell r="AF191">
            <v>526.55764845788474</v>
          </cell>
          <cell r="AG191">
            <v>526.39683917999264</v>
          </cell>
          <cell r="AH191">
            <v>526.94339341282841</v>
          </cell>
          <cell r="AI191">
            <v>527.01047949194913</v>
          </cell>
          <cell r="AJ191">
            <v>538.80875037729743</v>
          </cell>
          <cell r="AK191">
            <v>541.14788410663607</v>
          </cell>
          <cell r="AL191">
            <v>540.36060923695561</v>
          </cell>
          <cell r="AM191">
            <v>539.91764380276209</v>
          </cell>
          <cell r="AN191">
            <v>541.41425530314439</v>
          </cell>
          <cell r="AO191">
            <v>513.40581727027893</v>
          </cell>
          <cell r="AP191">
            <v>507.56538214683536</v>
          </cell>
          <cell r="AQ191">
            <v>505.61495305240157</v>
          </cell>
          <cell r="AR191">
            <v>507.85345766305926</v>
          </cell>
          <cell r="AS191">
            <v>516.24513691306117</v>
          </cell>
          <cell r="AT191">
            <v>510.30012643098826</v>
          </cell>
          <cell r="AU191">
            <v>509.89465027630331</v>
          </cell>
          <cell r="AV191">
            <v>501.08466959178446</v>
          </cell>
          <cell r="AW191">
            <v>482.59061607420449</v>
          </cell>
          <cell r="AX191">
            <v>548.3823284918069</v>
          </cell>
          <cell r="AY191">
            <v>541.50501882195465</v>
          </cell>
          <cell r="AZ191">
            <v>545.67422132730474</v>
          </cell>
          <cell r="BA191">
            <v>525.76050798833376</v>
          </cell>
          <cell r="BB191">
            <v>516.76505402624605</v>
          </cell>
          <cell r="BC191">
            <v>503.31034892261027</v>
          </cell>
          <cell r="BD191">
            <v>526.27351918160912</v>
          </cell>
          <cell r="BE191">
            <v>565.3255097097159</v>
          </cell>
          <cell r="BF191">
            <v>596.09631570637225</v>
          </cell>
          <cell r="BG191">
            <v>613.15393788278095</v>
          </cell>
          <cell r="BH191">
            <v>634.69054240047933</v>
          </cell>
          <cell r="BI191">
            <v>634.42121152400966</v>
          </cell>
          <cell r="BJ191">
            <v>632.9946457827092</v>
          </cell>
          <cell r="BK191">
            <v>632.74208642601968</v>
          </cell>
          <cell r="BL191">
            <v>646.52630256533621</v>
          </cell>
          <cell r="BM191">
            <v>688.3880159366131</v>
          </cell>
          <cell r="BN191">
            <v>687.75069818496706</v>
          </cell>
          <cell r="BO191">
            <v>694.58854545533666</v>
          </cell>
          <cell r="BP191">
            <v>709.99269309341901</v>
          </cell>
          <cell r="BQ191">
            <v>725.90886536479002</v>
          </cell>
          <cell r="BR191">
            <v>738.09880056500435</v>
          </cell>
          <cell r="BS191">
            <v>752.73935077309613</v>
          </cell>
          <cell r="BT191">
            <v>747.49479788184169</v>
          </cell>
          <cell r="BU191">
            <v>737.03232921898359</v>
          </cell>
          <cell r="BV191">
            <v>731.10014401674266</v>
          </cell>
          <cell r="BW191">
            <v>732.86214015364646</v>
          </cell>
          <cell r="BX191">
            <v>743.8415662497282</v>
          </cell>
          <cell r="BY191">
            <v>745.47629614830009</v>
          </cell>
          <cell r="BZ191">
            <v>747.13963628649708</v>
          </cell>
          <cell r="CA191">
            <v>753.93604803740982</v>
          </cell>
          <cell r="CB191">
            <v>752.64858725428587</v>
          </cell>
          <cell r="CC191">
            <v>746.13433165967467</v>
          </cell>
          <cell r="CD191">
            <v>733.28537438809872</v>
          </cell>
          <cell r="CE191">
            <v>738.2428383231163</v>
          </cell>
          <cell r="CF191">
            <v>740.5208053332567</v>
          </cell>
          <cell r="CG191">
            <v>757.10981151580813</v>
          </cell>
          <cell r="CH191">
            <v>756.97169311761854</v>
          </cell>
          <cell r="CI191">
            <v>778.70067683279512</v>
          </cell>
          <cell r="CJ191">
            <v>779.63297602057457</v>
          </cell>
          <cell r="CK191">
            <v>781.65443743407729</v>
          </cell>
          <cell r="CL191">
            <v>781.02303904235362</v>
          </cell>
          <cell r="CM191">
            <v>800.23530823051919</v>
          </cell>
          <cell r="CN191">
            <v>754.62565346837039</v>
          </cell>
          <cell r="CO191">
            <v>781.54196959555145</v>
          </cell>
          <cell r="CP191">
            <v>857.24565020322802</v>
          </cell>
          <cell r="CQ191">
            <v>883.11325306415563</v>
          </cell>
          <cell r="CR191">
            <v>914.55886609196671</v>
          </cell>
          <cell r="CS191">
            <v>948.98783652067186</v>
          </cell>
          <cell r="CT191">
            <v>689.12398968696584</v>
          </cell>
          <cell r="CU191">
            <v>681.32424642920489</v>
          </cell>
          <cell r="CV191">
            <v>677.17674824357039</v>
          </cell>
          <cell r="CW191">
            <v>675.01124907195572</v>
          </cell>
          <cell r="CX191">
            <v>678.29748038887976</v>
          </cell>
          <cell r="CY191">
            <v>671.72797743499279</v>
          </cell>
          <cell r="CZ191">
            <v>672.1324670296907</v>
          </cell>
          <cell r="DA191">
            <v>652.9892570406198</v>
          </cell>
          <cell r="DB191">
            <v>670.20571537494664</v>
          </cell>
          <cell r="DC191">
            <v>647.69044335007663</v>
          </cell>
          <cell r="DD191">
            <v>654.55196806013589</v>
          </cell>
          <cell r="DE191">
            <v>639.23957050085062</v>
          </cell>
          <cell r="DF191">
            <v>642.18741174221043</v>
          </cell>
          <cell r="DG191">
            <v>610.1646611219644</v>
          </cell>
          <cell r="DH191">
            <v>573.05520720839502</v>
          </cell>
          <cell r="DI191">
            <v>522.39535187244405</v>
          </cell>
          <cell r="DJ191">
            <v>501.03435503244401</v>
          </cell>
          <cell r="DK191">
            <v>464.00974527776242</v>
          </cell>
          <cell r="DL191">
            <v>450.15055057942868</v>
          </cell>
          <cell r="DM191">
            <v>460.39794916510584</v>
          </cell>
          <cell r="DN191">
            <v>378.10108816385269</v>
          </cell>
          <cell r="DO191">
            <v>343.08215486288066</v>
          </cell>
          <cell r="DP191">
            <v>336.4603642296791</v>
          </cell>
          <cell r="DQ191">
            <v>343.97301853120325</v>
          </cell>
          <cell r="DR191">
            <v>361.24965702474117</v>
          </cell>
          <cell r="DS191">
            <v>354.29144943594935</v>
          </cell>
          <cell r="DT191">
            <v>331.52263149440284</v>
          </cell>
          <cell r="DU191">
            <v>318.38362558662891</v>
          </cell>
          <cell r="DV191">
            <v>291.82543073475358</v>
          </cell>
          <cell r="DW191">
            <v>283.56200428307056</v>
          </cell>
          <cell r="DX191">
            <v>267.25712737679481</v>
          </cell>
          <cell r="DY191">
            <v>268.28216320335866</v>
          </cell>
          <cell r="DZ191">
            <v>270.10236637949941</v>
          </cell>
          <cell r="EA191">
            <v>271.11655004620553</v>
          </cell>
          <cell r="EB191">
            <v>272.06266107380389</v>
          </cell>
          <cell r="EC191">
            <v>275.07758839428425</v>
          </cell>
          <cell r="ED191">
            <v>275.74844918549059</v>
          </cell>
          <cell r="EE191">
            <v>275.74844918549059</v>
          </cell>
          <cell r="EF191">
            <v>276.60576981425288</v>
          </cell>
          <cell r="EG191">
            <v>278.33619603157041</v>
          </cell>
          <cell r="EH191">
            <v>278.15565555393692</v>
          </cell>
          <cell r="EI191">
            <v>276.33742549777031</v>
          </cell>
          <cell r="EJ191">
            <v>281.46655087053773</v>
          </cell>
          <cell r="EK191">
            <v>285.20955946147444</v>
          </cell>
          <cell r="EL191">
            <v>289.88684036016468</v>
          </cell>
          <cell r="EM191">
            <v>293.15432703733444</v>
          </cell>
          <cell r="EN191">
            <v>291.74157313585283</v>
          </cell>
          <cell r="EO191">
            <v>290.05751523792748</v>
          </cell>
          <cell r="EP191">
            <v>292.28911392867565</v>
          </cell>
          <cell r="EQ191">
            <v>294.1941612637043</v>
          </cell>
          <cell r="ER191">
            <v>288.85687173366546</v>
          </cell>
          <cell r="ES191">
            <v>284.91161834537985</v>
          </cell>
          <cell r="ET191">
            <v>283.28774060666558</v>
          </cell>
          <cell r="EU191">
            <v>285.00139530420307</v>
          </cell>
          <cell r="EV191">
            <v>282.38602477848531</v>
          </cell>
          <cell r="EW191">
            <v>287.35434087336063</v>
          </cell>
          <cell r="EX191">
            <v>296.30145339608197</v>
          </cell>
          <cell r="EY191">
            <v>302.78907187104221</v>
          </cell>
          <cell r="EZ191">
            <v>305.4261467164755</v>
          </cell>
          <cell r="FA191">
            <v>305.71520879268644</v>
          </cell>
          <cell r="FB191">
            <v>307.29469133198262</v>
          </cell>
          <cell r="FC191">
            <v>311.12945000171663</v>
          </cell>
          <cell r="FD191">
            <v>316.11256449639797</v>
          </cell>
          <cell r="FE191">
            <v>318.08667103052142</v>
          </cell>
          <cell r="FF191">
            <v>317.57661951720718</v>
          </cell>
          <cell r="FG191">
            <v>316.74297632813455</v>
          </cell>
          <cell r="FH191">
            <v>315.47228706479069</v>
          </cell>
          <cell r="FI191">
            <v>317.85778911352156</v>
          </cell>
          <cell r="FJ191">
            <v>317.72953631520272</v>
          </cell>
          <cell r="FK191">
            <v>319.35736029386521</v>
          </cell>
          <cell r="FL191">
            <v>319.85458652734758</v>
          </cell>
          <cell r="FM191">
            <v>321.90071194052695</v>
          </cell>
          <cell r="FN191">
            <v>322.64556473076345</v>
          </cell>
          <cell r="FO191">
            <v>325.0764485388994</v>
          </cell>
          <cell r="FP191">
            <v>327.83191058278084</v>
          </cell>
          <cell r="FQ191">
            <v>330.36638318955897</v>
          </cell>
          <cell r="FR191">
            <v>332.66408139944082</v>
          </cell>
          <cell r="FS191">
            <v>347.37270424664024</v>
          </cell>
          <cell r="FT191">
            <v>348.54572407126426</v>
          </cell>
          <cell r="FU191">
            <v>347.22274712860582</v>
          </cell>
          <cell r="FV191">
            <v>347.65486040294172</v>
          </cell>
          <cell r="FW191">
            <v>356.78054028332235</v>
          </cell>
          <cell r="FX191">
            <v>359.73528744459156</v>
          </cell>
          <cell r="FY191">
            <v>366.21994623959063</v>
          </cell>
          <cell r="FZ191">
            <v>367.01511358916758</v>
          </cell>
          <cell r="GA191">
            <v>362.62294852674006</v>
          </cell>
          <cell r="GB191">
            <v>366.66587135374544</v>
          </cell>
          <cell r="GC191">
            <v>367.77180509924887</v>
          </cell>
          <cell r="GD191">
            <v>367.97503645658492</v>
          </cell>
          <cell r="GE191">
            <v>365.47312032938004</v>
          </cell>
          <cell r="GF191">
            <v>370.35363258540633</v>
          </cell>
          <cell r="GG191">
            <v>370.99095033705237</v>
          </cell>
          <cell r="GH191">
            <v>369.51801627635956</v>
          </cell>
          <cell r="GI191">
            <v>371.52566585004331</v>
          </cell>
          <cell r="GJ191">
            <v>362.56276836752892</v>
          </cell>
          <cell r="GK191">
            <v>359.49456680774688</v>
          </cell>
          <cell r="GL191">
            <v>359.62775240600109</v>
          </cell>
          <cell r="GM191">
            <v>356.55757772624497</v>
          </cell>
          <cell r="GN191">
            <v>354.06848687887191</v>
          </cell>
          <cell r="GO191">
            <v>348.59406551063063</v>
          </cell>
          <cell r="GP191">
            <v>347.27404824793337</v>
          </cell>
          <cell r="GQ191">
            <v>344.81948700010776</v>
          </cell>
          <cell r="GR191">
            <v>340.87719329178333</v>
          </cell>
          <cell r="GS191">
            <v>345.41536923229694</v>
          </cell>
          <cell r="GT191">
            <v>344.06180893003943</v>
          </cell>
          <cell r="GU191">
            <v>351.83688818812368</v>
          </cell>
          <cell r="GV191">
            <v>360.77610823094841</v>
          </cell>
          <cell r="GW191">
            <v>361.69558213889599</v>
          </cell>
          <cell r="GX191">
            <v>359.74317992448806</v>
          </cell>
          <cell r="GY191">
            <v>358.54549610018734</v>
          </cell>
          <cell r="GZ191">
            <v>357.78683147013186</v>
          </cell>
          <cell r="HA191">
            <v>360.50085799455638</v>
          </cell>
          <cell r="HB191">
            <v>367.21341214656832</v>
          </cell>
          <cell r="HC191">
            <v>369.56339803576469</v>
          </cell>
          <cell r="HD191">
            <v>369.94125051081181</v>
          </cell>
          <cell r="HE191">
            <v>370.98207129716872</v>
          </cell>
          <cell r="HF191">
            <v>373.87663829922678</v>
          </cell>
          <cell r="HG191">
            <v>377.89095088660713</v>
          </cell>
          <cell r="HH191">
            <v>378.94065071284774</v>
          </cell>
          <cell r="HI191">
            <v>383.06151177883146</v>
          </cell>
          <cell r="HJ191">
            <v>387.93807779490947</v>
          </cell>
          <cell r="HK191">
            <v>389.16338529884814</v>
          </cell>
          <cell r="HL191">
            <v>399.54199636280538</v>
          </cell>
          <cell r="HM191">
            <v>403.3668894326687</v>
          </cell>
          <cell r="HN191">
            <v>400.0106123566627</v>
          </cell>
          <cell r="HO191">
            <v>398.29893077909946</v>
          </cell>
          <cell r="HP191">
            <v>407.55286345779899</v>
          </cell>
          <cell r="HQ191">
            <v>409.36221447408201</v>
          </cell>
          <cell r="HR191">
            <v>414.25653856992722</v>
          </cell>
          <cell r="HS191">
            <v>404.86744717299939</v>
          </cell>
          <cell r="HT191">
            <v>410.06365862488747</v>
          </cell>
          <cell r="HU191">
            <v>413.03123106598855</v>
          </cell>
          <cell r="HV191">
            <v>418.83812314987182</v>
          </cell>
          <cell r="HW191">
            <v>417.84564380288123</v>
          </cell>
          <cell r="HX191">
            <v>417.31290140986442</v>
          </cell>
          <cell r="HY191">
            <v>420.13939577281474</v>
          </cell>
          <cell r="HZ191">
            <v>415.27762815654279</v>
          </cell>
          <cell r="IA191">
            <v>414.92542624115941</v>
          </cell>
          <cell r="IB191">
            <v>411.91543172061444</v>
          </cell>
          <cell r="IC191">
            <v>411.01272933244707</v>
          </cell>
          <cell r="ID191">
            <v>394.17905627310273</v>
          </cell>
          <cell r="IE191">
            <v>400.98138738393783</v>
          </cell>
          <cell r="IF191">
            <v>406.61661803007127</v>
          </cell>
          <cell r="IG191">
            <v>439.05471040487288</v>
          </cell>
          <cell r="IH191">
            <v>441.3297177350521</v>
          </cell>
          <cell r="II191">
            <v>443.81091610252861</v>
          </cell>
          <cell r="IJ191">
            <v>452.69587534606455</v>
          </cell>
          <cell r="IK191">
            <v>469.20102392971518</v>
          </cell>
          <cell r="IL191">
            <v>477.01655214726924</v>
          </cell>
          <cell r="IM191">
            <v>477.64400429904464</v>
          </cell>
          <cell r="IN191">
            <v>476.54990927338599</v>
          </cell>
          <cell r="IO191">
            <v>476.45125327467917</v>
          </cell>
          <cell r="IP191">
            <v>474.66755281805996</v>
          </cell>
          <cell r="IQ191">
            <v>469.85215352118013</v>
          </cell>
          <cell r="IR191">
            <v>469.71403512299059</v>
          </cell>
          <cell r="IS191">
            <v>467.7991221880913</v>
          </cell>
          <cell r="IT191">
            <v>468.84586233437062</v>
          </cell>
          <cell r="IU191">
            <v>473.54287443280225</v>
          </cell>
          <cell r="IV191">
            <v>483.54461958169935</v>
          </cell>
          <cell r="IW191">
            <v>499.25262769579882</v>
          </cell>
          <cell r="IX191">
            <v>504.41628266811369</v>
          </cell>
          <cell r="IY191">
            <v>515.25463068604472</v>
          </cell>
          <cell r="IZ191">
            <v>516.07248891532413</v>
          </cell>
          <cell r="JA191">
            <v>497.41565299987792</v>
          </cell>
          <cell r="JB191">
            <v>496.61357973039151</v>
          </cell>
          <cell r="JC191">
            <v>495.02620471119877</v>
          </cell>
          <cell r="JD191">
            <v>492.60518650293346</v>
          </cell>
          <cell r="JE191">
            <v>492.07244410991672</v>
          </cell>
          <cell r="JF191">
            <v>495.69903862237931</v>
          </cell>
          <cell r="JG191">
            <v>503.38434092164039</v>
          </cell>
          <cell r="JH191">
            <v>502.9847841268778</v>
          </cell>
          <cell r="JI191">
            <v>468.73832729578021</v>
          </cell>
          <cell r="JJ191">
            <v>458.80366822600359</v>
          </cell>
          <cell r="JK191">
            <v>455.32900395154951</v>
          </cell>
          <cell r="JL191">
            <v>453.83633869111537</v>
          </cell>
          <cell r="JM191">
            <v>443.96383290052415</v>
          </cell>
          <cell r="JN191">
            <v>436.47781571865079</v>
          </cell>
          <cell r="JO191">
            <v>436.48768131852154</v>
          </cell>
          <cell r="JP191">
            <v>453.96459148943427</v>
          </cell>
          <cell r="JQ191">
            <v>470.31189047515392</v>
          </cell>
          <cell r="JR191">
            <v>484.0270474153757</v>
          </cell>
          <cell r="JS191">
            <v>483.72811973929402</v>
          </cell>
          <cell r="JT191">
            <v>486.40663010418416</v>
          </cell>
          <cell r="JU191">
            <v>472.32743252873422</v>
          </cell>
          <cell r="JV191">
            <v>466.65175292313103</v>
          </cell>
          <cell r="JW191">
            <v>467.69356026947497</v>
          </cell>
          <cell r="JX191">
            <v>466.42089788615704</v>
          </cell>
          <cell r="JY191">
            <v>465.08114942371844</v>
          </cell>
          <cell r="JZ191">
            <v>488.65894655466076</v>
          </cell>
          <cell r="KA191">
            <v>490.81063388645651</v>
          </cell>
          <cell r="KB191">
            <v>470.98176470637321</v>
          </cell>
          <cell r="KC191">
            <v>456.43888393700121</v>
          </cell>
          <cell r="KD191">
            <v>458.59846374869346</v>
          </cell>
          <cell r="KE191">
            <v>460.88826947867869</v>
          </cell>
          <cell r="KF191">
            <v>470.51610839247701</v>
          </cell>
          <cell r="KG191">
            <v>472.65595700442793</v>
          </cell>
          <cell r="KH191">
            <v>482.80371303141112</v>
          </cell>
          <cell r="KI191">
            <v>490.02730525672433</v>
          </cell>
          <cell r="KJ191">
            <v>494.42144343912599</v>
          </cell>
          <cell r="KK191">
            <v>491.74885243415832</v>
          </cell>
          <cell r="KL191">
            <v>462.37698849916455</v>
          </cell>
          <cell r="KM191">
            <v>528.78036810874937</v>
          </cell>
          <cell r="KN191">
            <v>514.173360940218</v>
          </cell>
          <cell r="KO191">
            <v>552.20623500168324</v>
          </cell>
          <cell r="KP191">
            <v>575.37165005803115</v>
          </cell>
          <cell r="KQ191">
            <v>580.07655463635922</v>
          </cell>
          <cell r="KR191">
            <v>582.70080420196052</v>
          </cell>
          <cell r="KS191">
            <v>577.89033770501612</v>
          </cell>
          <cell r="KT191">
            <v>577.19875915408136</v>
          </cell>
          <cell r="KU191">
            <v>574.63863598763942</v>
          </cell>
          <cell r="KV191">
            <v>580.70006054818634</v>
          </cell>
          <cell r="KW191">
            <v>586.86112766742701</v>
          </cell>
          <cell r="KX191">
            <v>591.08656409204002</v>
          </cell>
          <cell r="KY191">
            <v>597.29498609066013</v>
          </cell>
          <cell r="KZ191">
            <v>600.56641900777822</v>
          </cell>
          <cell r="LA191">
            <v>603.25578153252604</v>
          </cell>
          <cell r="LB191">
            <v>599.93008781611911</v>
          </cell>
          <cell r="LC191">
            <v>597.09668753325934</v>
          </cell>
          <cell r="LD191">
            <v>596.34492882311349</v>
          </cell>
          <cell r="LE191">
            <v>592.69268375098716</v>
          </cell>
          <cell r="LF191">
            <v>588.34688700795175</v>
          </cell>
          <cell r="LG191">
            <v>589.56824827194214</v>
          </cell>
          <cell r="LH191">
            <v>591.25427928984163</v>
          </cell>
          <cell r="LI191">
            <v>573.6510894405842</v>
          </cell>
          <cell r="LJ191">
            <v>570.81867571771147</v>
          </cell>
          <cell r="LK191">
            <v>569.39802933633325</v>
          </cell>
          <cell r="LL191">
            <v>567.75935319781308</v>
          </cell>
          <cell r="LM191">
            <v>567.08947896659379</v>
          </cell>
          <cell r="LN191">
            <v>569.62691125333299</v>
          </cell>
          <cell r="LO191">
            <v>569.64072309315202</v>
          </cell>
          <cell r="LP191">
            <v>571.40074611008163</v>
          </cell>
          <cell r="LQ191">
            <v>565.17061979174616</v>
          </cell>
          <cell r="LR191">
            <v>567.8382779967784</v>
          </cell>
          <cell r="LS191">
            <v>563.88019932866098</v>
          </cell>
          <cell r="LT191">
            <v>553.56670122385015</v>
          </cell>
          <cell r="LU191">
            <v>546.48813331663609</v>
          </cell>
          <cell r="LV191">
            <v>546.07377812206744</v>
          </cell>
          <cell r="LW191">
            <v>545.15627733409406</v>
          </cell>
          <cell r="LX191">
            <v>555.46681575894354</v>
          </cell>
          <cell r="LY191">
            <v>560.35719361484053</v>
          </cell>
          <cell r="LZ191">
            <v>562.0451977527141</v>
          </cell>
          <cell r="MA191">
            <v>559.89942978084093</v>
          </cell>
          <cell r="MB191">
            <v>560.07010465860367</v>
          </cell>
          <cell r="MC191">
            <v>559.05888067185879</v>
          </cell>
          <cell r="MD191">
            <v>555.47174855887886</v>
          </cell>
          <cell r="ME191">
            <v>546.44669779717924</v>
          </cell>
          <cell r="MF191">
            <v>528.84942730784417</v>
          </cell>
          <cell r="MG191">
            <v>496.10944757699968</v>
          </cell>
          <cell r="MH191">
            <v>501.71113518357276</v>
          </cell>
          <cell r="MI191">
            <v>541.46555642247199</v>
          </cell>
          <cell r="MJ191">
            <v>454.37401388406755</v>
          </cell>
          <cell r="MK191">
            <v>447.43060469508174</v>
          </cell>
          <cell r="ML191">
            <v>445.94287223458286</v>
          </cell>
          <cell r="MM191">
            <v>442.04793340563771</v>
          </cell>
          <cell r="MN191">
            <v>441.81707836866383</v>
          </cell>
          <cell r="MO191">
            <v>438.79228544831273</v>
          </cell>
          <cell r="MP191">
            <v>444.21935193717479</v>
          </cell>
          <cell r="MQ191">
            <v>448.47043892145155</v>
          </cell>
          <cell r="MR191">
            <v>462.5308918571472</v>
          </cell>
          <cell r="MS191">
            <v>465.13935646295545</v>
          </cell>
          <cell r="MT191">
            <v>469.83538200139998</v>
          </cell>
          <cell r="MU191">
            <v>464.81181854724883</v>
          </cell>
          <cell r="MV191">
            <v>470.82588822841643</v>
          </cell>
          <cell r="MW191">
            <v>467.60674299061299</v>
          </cell>
          <cell r="MX191">
            <v>462.15994530200959</v>
          </cell>
          <cell r="MY191">
            <v>460.17794628798964</v>
          </cell>
          <cell r="MZ191">
            <v>450.78589521110058</v>
          </cell>
          <cell r="NA191">
            <v>458.82241286575794</v>
          </cell>
          <cell r="NB191">
            <v>464.32840415358544</v>
          </cell>
          <cell r="NC191">
            <v>466.12986268997196</v>
          </cell>
          <cell r="ND191">
            <v>467.87804698705673</v>
          </cell>
          <cell r="NE191">
            <v>484.32597509145734</v>
          </cell>
          <cell r="NF191">
            <v>492.83505497992036</v>
          </cell>
          <cell r="NG191">
            <v>494.47570423841478</v>
          </cell>
          <cell r="NH191">
            <v>489.98685629725452</v>
          </cell>
          <cell r="NI191">
            <v>482.43868583619599</v>
          </cell>
          <cell r="NJ191">
            <v>480.40538570284843</v>
          </cell>
          <cell r="NK191">
            <v>476.2440756773949</v>
          </cell>
          <cell r="NL191">
            <v>468.86263385415077</v>
          </cell>
          <cell r="NM191">
            <v>467.14700603663925</v>
          </cell>
          <cell r="NN191">
            <v>467.30090939462184</v>
          </cell>
          <cell r="NO191">
            <v>474.23445298373696</v>
          </cell>
          <cell r="NP191">
            <v>483.54165990173817</v>
          </cell>
          <cell r="NQ191">
            <v>486.53192322254182</v>
          </cell>
          <cell r="NR191">
            <v>483.4351114231348</v>
          </cell>
          <cell r="NS191">
            <v>484.73145124614234</v>
          </cell>
          <cell r="NT191">
            <v>481.58432488739487</v>
          </cell>
          <cell r="NU191">
            <v>484.16911205351352</v>
          </cell>
          <cell r="NV191">
            <v>488.40046783804888</v>
          </cell>
          <cell r="NW191">
            <v>492.7936194604635</v>
          </cell>
          <cell r="NX191">
            <v>491.73109435439113</v>
          </cell>
          <cell r="NY191">
            <v>495.57670518398282</v>
          </cell>
          <cell r="NZ191">
            <v>505.39593673527236</v>
          </cell>
          <cell r="OA191">
            <v>507.57327462673192</v>
          </cell>
          <cell r="OB191">
            <v>501.05803247213368</v>
          </cell>
          <cell r="OC191">
            <v>490.7100047677755</v>
          </cell>
          <cell r="OD191">
            <v>494.26359384119513</v>
          </cell>
          <cell r="OE191">
            <v>504.07690603256225</v>
          </cell>
          <cell r="OF191">
            <v>504.2209437906742</v>
          </cell>
          <cell r="OG191">
            <v>507.84852486312394</v>
          </cell>
          <cell r="OH191">
            <v>523.66998737573624</v>
          </cell>
          <cell r="OI191">
            <v>525.96472590565679</v>
          </cell>
          <cell r="OJ191">
            <v>522.06485427677637</v>
          </cell>
          <cell r="OK191">
            <v>519.45244343101979</v>
          </cell>
          <cell r="OL191">
            <v>524.22640720844277</v>
          </cell>
          <cell r="OM191">
            <v>521.19273524820801</v>
          </cell>
          <cell r="ON191">
            <v>518.41556888461105</v>
          </cell>
          <cell r="OO191">
            <v>514.8767782109976</v>
          </cell>
          <cell r="OP191">
            <v>513.95730430305002</v>
          </cell>
          <cell r="OQ191">
            <v>521.24206324756142</v>
          </cell>
          <cell r="OR191">
            <v>520.41927221834658</v>
          </cell>
          <cell r="OS191">
            <v>538.99816989481451</v>
          </cell>
          <cell r="OT191">
            <v>550.13544558882711</v>
          </cell>
          <cell r="OU191">
            <v>550.11374126911153</v>
          </cell>
          <cell r="OV191">
            <v>558.51627267897129</v>
          </cell>
          <cell r="OW191">
            <v>563.3001020562649</v>
          </cell>
          <cell r="OX191">
            <v>579.07519624948509</v>
          </cell>
          <cell r="OY191">
            <v>585.04487073123448</v>
          </cell>
          <cell r="OZ191">
            <v>590.47982969999316</v>
          </cell>
          <cell r="PA191">
            <v>590.05758202552795</v>
          </cell>
          <cell r="PB191">
            <v>583.43184515237806</v>
          </cell>
          <cell r="PC191">
            <v>572.46129809617992</v>
          </cell>
          <cell r="PD191">
            <v>569.52233589470382</v>
          </cell>
          <cell r="PE191">
            <v>568.713356705308</v>
          </cell>
          <cell r="PF191">
            <v>566.78068569064135</v>
          </cell>
          <cell r="PG191">
            <v>567.97442327499391</v>
          </cell>
          <cell r="PH191">
            <v>565.80103162348269</v>
          </cell>
          <cell r="PI191">
            <v>567.25423448443405</v>
          </cell>
          <cell r="PJ191">
            <v>564.0794844460487</v>
          </cell>
          <cell r="PK191">
            <v>561.72949855685226</v>
          </cell>
          <cell r="PL191">
            <v>560.41342753410345</v>
          </cell>
          <cell r="PM191">
            <v>560.90868064761162</v>
          </cell>
          <cell r="PN191">
            <v>581.46168485820294</v>
          </cell>
          <cell r="PO191">
            <v>605.12136646807198</v>
          </cell>
          <cell r="PP191">
            <v>609.36850721240035</v>
          </cell>
          <cell r="PQ191">
            <v>607.35395171880725</v>
          </cell>
          <cell r="PR191">
            <v>605.61168678164483</v>
          </cell>
          <cell r="PS191">
            <v>604.80764039218434</v>
          </cell>
          <cell r="PT191">
            <v>594.41817716836931</v>
          </cell>
          <cell r="PU191">
            <v>584.7548220950365</v>
          </cell>
          <cell r="PV191">
            <v>589.25649531602858</v>
          </cell>
          <cell r="PW191">
            <v>572.12389458060261</v>
          </cell>
          <cell r="PX191">
            <v>541.61650010049345</v>
          </cell>
          <cell r="PY191">
            <v>509.80980611741541</v>
          </cell>
          <cell r="PZ191">
            <v>506.3963085621595</v>
          </cell>
          <cell r="QA191">
            <v>519.1377307951451</v>
          </cell>
          <cell r="QB191">
            <v>523.75088529467575</v>
          </cell>
          <cell r="QC191">
            <v>528.72216106951237</v>
          </cell>
          <cell r="QD191">
            <v>550.51428462386127</v>
          </cell>
          <cell r="QE191">
            <v>518.67700728118427</v>
          </cell>
          <cell r="QF191">
            <v>506.75837607741357</v>
          </cell>
          <cell r="QG191">
            <v>490.85305596590047</v>
          </cell>
          <cell r="QH191">
            <v>484.58149412810803</v>
          </cell>
          <cell r="QI191">
            <v>478.43325228869918</v>
          </cell>
          <cell r="QJ191">
            <v>470.37009751439098</v>
          </cell>
          <cell r="QK191">
            <v>468.84388921439648</v>
          </cell>
          <cell r="QL191">
            <v>465.79443229436873</v>
          </cell>
          <cell r="QM191">
            <v>466.49784956514839</v>
          </cell>
          <cell r="QN191">
            <v>473.44915123403075</v>
          </cell>
          <cell r="QO191">
            <v>477.8275044566393</v>
          </cell>
          <cell r="QP191">
            <v>476.9129633486271</v>
          </cell>
          <cell r="QQ191">
            <v>481.70468520581721</v>
          </cell>
          <cell r="QR191">
            <v>499.66599633038044</v>
          </cell>
          <cell r="QS191">
            <v>509.80783299744132</v>
          </cell>
          <cell r="QT191">
            <v>507.73803014457224</v>
          </cell>
          <cell r="QU191">
            <v>510.28434147119521</v>
          </cell>
          <cell r="QV191">
            <v>498.05001107156272</v>
          </cell>
          <cell r="QW191">
            <v>491.7281346744299</v>
          </cell>
          <cell r="QX191">
            <v>486.92654721736909</v>
          </cell>
          <cell r="QY191">
            <v>481.14431913316253</v>
          </cell>
          <cell r="QZ191">
            <v>483.77744773864748</v>
          </cell>
          <cell r="RA191">
            <v>475.6758171248436</v>
          </cell>
          <cell r="RB191">
            <v>466.87570204019545</v>
          </cell>
          <cell r="RC191">
            <v>477.75844525754451</v>
          </cell>
          <cell r="RD191">
            <v>480.03049290776249</v>
          </cell>
          <cell r="RE191">
            <v>479.93085034906863</v>
          </cell>
          <cell r="RF191">
            <v>480.84144521713256</v>
          </cell>
          <cell r="RG191">
            <v>473.53103571295742</v>
          </cell>
          <cell r="RH191">
            <v>478.81505100369458</v>
          </cell>
          <cell r="RI191">
            <v>487.47606113016604</v>
          </cell>
          <cell r="RJ191">
            <v>478.63944332599641</v>
          </cell>
          <cell r="RK191">
            <v>471.73845621645455</v>
          </cell>
          <cell r="RL191">
            <v>468.0033401054144</v>
          </cell>
          <cell r="RM191">
            <v>474.78495345652101</v>
          </cell>
          <cell r="RN191">
            <v>470.99360342621804</v>
          </cell>
          <cell r="RO191">
            <v>472.47541652679439</v>
          </cell>
          <cell r="RP191">
            <v>471.88545365452768</v>
          </cell>
          <cell r="RQ191">
            <v>473.02394387960436</v>
          </cell>
          <cell r="RR191">
            <v>473.6938181108236</v>
          </cell>
          <cell r="RS191">
            <v>473.23013491690159</v>
          </cell>
          <cell r="RT191">
            <v>462.31384865999223</v>
          </cell>
          <cell r="RU191">
            <v>461.12701699554918</v>
          </cell>
          <cell r="RV191">
            <v>467.77939098834992</v>
          </cell>
          <cell r="RW191">
            <v>473.9828801870346</v>
          </cell>
          <cell r="RX191">
            <v>496.63528405010703</v>
          </cell>
          <cell r="RY191">
            <v>506.83434119641782</v>
          </cell>
          <cell r="RZ191">
            <v>516.58944634854788</v>
          </cell>
          <cell r="SA191">
            <v>526.00024206519129</v>
          </cell>
          <cell r="SB191">
            <v>525.45664751231675</v>
          </cell>
          <cell r="SC191">
            <v>529.48279881954193</v>
          </cell>
          <cell r="SD191">
            <v>528.5465533918142</v>
          </cell>
          <cell r="SE191">
            <v>538.15860734581952</v>
          </cell>
          <cell r="SF191">
            <v>535.81947361648088</v>
          </cell>
          <cell r="SG191">
            <v>537.07635104000576</v>
          </cell>
          <cell r="SH191">
            <v>536.23284225106238</v>
          </cell>
          <cell r="SI191">
            <v>532.29646790266042</v>
          </cell>
          <cell r="SJ191">
            <v>529.55876393854624</v>
          </cell>
          <cell r="SK191">
            <v>524.95843471884734</v>
          </cell>
          <cell r="SL191">
            <v>522.62916658937934</v>
          </cell>
          <cell r="SM191">
            <v>526.72635021567351</v>
          </cell>
          <cell r="SN191">
            <v>525.24157743513592</v>
          </cell>
          <cell r="SO191">
            <v>526.4205166196823</v>
          </cell>
          <cell r="SP191">
            <v>528.40843499362461</v>
          </cell>
          <cell r="SQ191">
            <v>530.87088872134677</v>
          </cell>
          <cell r="SR191">
            <v>534.53990531325337</v>
          </cell>
          <cell r="TJ191" t="str">
            <v>REIT</v>
          </cell>
        </row>
        <row r="192">
          <cell r="A192" t="str">
            <v>XS1982704824 Corp</v>
          </cell>
          <cell r="B192" t="str">
            <v>CPIPGR 4 7/8 PERP nc-25</v>
          </cell>
          <cell r="C192" t="str">
            <v>XS1982704824</v>
          </cell>
          <cell r="D192">
            <v>565.08097295665743</v>
          </cell>
          <cell r="E192">
            <v>560.83822888946531</v>
          </cell>
          <cell r="F192">
            <v>557.01040608775622</v>
          </cell>
          <cell r="G192">
            <v>555.04425639808187</v>
          </cell>
          <cell r="H192">
            <v>558.28104027485847</v>
          </cell>
          <cell r="I192">
            <v>557.69597144007685</v>
          </cell>
          <cell r="J192">
            <v>558.99446604788295</v>
          </cell>
          <cell r="K192">
            <v>555.97459544658659</v>
          </cell>
          <cell r="L192">
            <v>554.07710179364676</v>
          </cell>
          <cell r="M192">
            <v>554.3557060006857</v>
          </cell>
          <cell r="N192">
            <v>552.65920538282398</v>
          </cell>
          <cell r="O192">
            <v>546.39658081460004</v>
          </cell>
          <cell r="P192">
            <v>543.66028949546819</v>
          </cell>
          <cell r="Q192">
            <v>544.36177508819105</v>
          </cell>
          <cell r="R192">
            <v>537.52900691056254</v>
          </cell>
          <cell r="S192">
            <v>536.76881543135642</v>
          </cell>
          <cell r="T192">
            <v>532.31811322391036</v>
          </cell>
          <cell r="U192">
            <v>532.33005340421198</v>
          </cell>
          <cell r="V192">
            <v>533.41461978161328</v>
          </cell>
          <cell r="W192">
            <v>535.76385025596619</v>
          </cell>
          <cell r="X192">
            <v>538.0643249940872</v>
          </cell>
          <cell r="Y192">
            <v>547.81646725547319</v>
          </cell>
          <cell r="Z192">
            <v>550.71494602370262</v>
          </cell>
          <cell r="AA192">
            <v>554.43630221772196</v>
          </cell>
          <cell r="AB192">
            <v>547.69109536230553</v>
          </cell>
          <cell r="AC192">
            <v>549.07715129232406</v>
          </cell>
          <cell r="AD192">
            <v>548.40352612030506</v>
          </cell>
          <cell r="AE192">
            <v>550.56171370983134</v>
          </cell>
          <cell r="AF192">
            <v>548.74680630397791</v>
          </cell>
          <cell r="AG192">
            <v>544.85032746553429</v>
          </cell>
          <cell r="AH192">
            <v>545.56773329865939</v>
          </cell>
          <cell r="AI192">
            <v>545.95280411338808</v>
          </cell>
          <cell r="AJ192">
            <v>551.96866495537756</v>
          </cell>
          <cell r="AK192">
            <v>554.18257338631145</v>
          </cell>
          <cell r="AL192">
            <v>551.61344459140298</v>
          </cell>
          <cell r="AM192">
            <v>552.91691427433489</v>
          </cell>
          <cell r="AN192">
            <v>557.60443005776403</v>
          </cell>
          <cell r="AO192">
            <v>545.78365155911445</v>
          </cell>
          <cell r="AP192">
            <v>546.24434351575371</v>
          </cell>
          <cell r="AQ192">
            <v>545.64235942554467</v>
          </cell>
          <cell r="AR192">
            <v>543.16377699792383</v>
          </cell>
          <cell r="AS192">
            <v>548.01547026050082</v>
          </cell>
          <cell r="AT192">
            <v>544.40456073427197</v>
          </cell>
          <cell r="AU192">
            <v>545.37768542885783</v>
          </cell>
          <cell r="AV192">
            <v>540.54987252688409</v>
          </cell>
          <cell r="AW192">
            <v>540.56081769216064</v>
          </cell>
          <cell r="AX192">
            <v>570.28191649305825</v>
          </cell>
          <cell r="AY192">
            <v>570.37246286034588</v>
          </cell>
          <cell r="AZ192">
            <v>572.83512504756459</v>
          </cell>
          <cell r="BA192">
            <v>564.02526201498506</v>
          </cell>
          <cell r="BB192">
            <v>557.56562447178362</v>
          </cell>
          <cell r="BC192">
            <v>555.71191147994989</v>
          </cell>
          <cell r="BD192">
            <v>570.94061643970019</v>
          </cell>
          <cell r="BE192">
            <v>595.96325429189199</v>
          </cell>
          <cell r="BF192">
            <v>613.86158456408975</v>
          </cell>
          <cell r="BG192">
            <v>635.81261103367808</v>
          </cell>
          <cell r="BH192">
            <v>648.60054413676266</v>
          </cell>
          <cell r="BI192">
            <v>651.13783245086665</v>
          </cell>
          <cell r="BJ192">
            <v>650.08908661437033</v>
          </cell>
          <cell r="BK192">
            <v>654.65023548960676</v>
          </cell>
          <cell r="BL192">
            <v>670.27396141433712</v>
          </cell>
          <cell r="BM192">
            <v>708.98601598238952</v>
          </cell>
          <cell r="BN192">
            <v>690.75734072184559</v>
          </cell>
          <cell r="BO192">
            <v>697.31349472248553</v>
          </cell>
          <cell r="BP192">
            <v>710.91734014618396</v>
          </cell>
          <cell r="BQ192">
            <v>716.79787894475464</v>
          </cell>
          <cell r="BR192">
            <v>723.3132373293638</v>
          </cell>
          <cell r="BS192">
            <v>732.42657994461058</v>
          </cell>
          <cell r="BT192">
            <v>730.62460773408407</v>
          </cell>
          <cell r="BU192">
            <v>725.76495435130596</v>
          </cell>
          <cell r="BV192">
            <v>723.3570179904699</v>
          </cell>
          <cell r="BW192">
            <v>722.15603485512736</v>
          </cell>
          <cell r="BX192">
            <v>722.80876471161832</v>
          </cell>
          <cell r="BY192">
            <v>725.30326737964151</v>
          </cell>
          <cell r="BZ192">
            <v>725.96594738638396</v>
          </cell>
          <cell r="CA192">
            <v>728.882336425066</v>
          </cell>
          <cell r="CB192">
            <v>731.5161411966086</v>
          </cell>
          <cell r="CC192">
            <v>724.25551655817037</v>
          </cell>
          <cell r="CD192">
            <v>718.21975541567804</v>
          </cell>
          <cell r="CE192">
            <v>723.00179762649543</v>
          </cell>
          <cell r="CF192">
            <v>724.36496821093567</v>
          </cell>
          <cell r="CG192">
            <v>742.35782491052146</v>
          </cell>
          <cell r="CH192">
            <v>751.60549455416196</v>
          </cell>
          <cell r="CI192">
            <v>760.5765500208139</v>
          </cell>
          <cell r="CJ192">
            <v>768.02821754407876</v>
          </cell>
          <cell r="CK192">
            <v>764.09691317975512</v>
          </cell>
          <cell r="CL192">
            <v>768.79736415851119</v>
          </cell>
          <cell r="CM192">
            <v>770.5814260985851</v>
          </cell>
          <cell r="CN192">
            <v>750.87714355576043</v>
          </cell>
          <cell r="CO192">
            <v>768.05906300985816</v>
          </cell>
          <cell r="CP192">
            <v>812.13623859345921</v>
          </cell>
          <cell r="CQ192">
            <v>848.85527806615823</v>
          </cell>
          <cell r="CR192">
            <v>910.80590854632862</v>
          </cell>
          <cell r="CS192">
            <v>931.60570263183115</v>
          </cell>
          <cell r="CT192">
            <v>878.79428515756126</v>
          </cell>
          <cell r="CU192">
            <v>747.07021606957915</v>
          </cell>
          <cell r="CV192">
            <v>751.32291028702252</v>
          </cell>
          <cell r="CW192">
            <v>747.13588706123835</v>
          </cell>
          <cell r="CX192">
            <v>745.60853899765016</v>
          </cell>
          <cell r="CY192">
            <v>741.14490159487718</v>
          </cell>
          <cell r="CZ192">
            <v>734.01064386463167</v>
          </cell>
          <cell r="DA192">
            <v>718.47945433723919</v>
          </cell>
          <cell r="DB192">
            <v>730.97883308303358</v>
          </cell>
          <cell r="DC192">
            <v>729.77585991764067</v>
          </cell>
          <cell r="DD192">
            <v>718.80283422040941</v>
          </cell>
          <cell r="DE192">
            <v>712.76010797274114</v>
          </cell>
          <cell r="DF192">
            <v>718.61378136563303</v>
          </cell>
          <cell r="DG192">
            <v>642.76378599929808</v>
          </cell>
          <cell r="DH192">
            <v>597.8746781551838</v>
          </cell>
          <cell r="DI192">
            <v>548.13686209356786</v>
          </cell>
          <cell r="DJ192">
            <v>540.9389234017134</v>
          </cell>
          <cell r="DK192">
            <v>505.75021703767777</v>
          </cell>
          <cell r="DL192">
            <v>487.80014598417284</v>
          </cell>
          <cell r="DM192">
            <v>509.24968488109113</v>
          </cell>
          <cell r="DN192">
            <v>432.85541629600527</v>
          </cell>
          <cell r="DO192">
            <v>406.86263879430294</v>
          </cell>
          <cell r="DP192">
            <v>401.32339014935496</v>
          </cell>
          <cell r="DQ192">
            <v>403.94027966547014</v>
          </cell>
          <cell r="DR192">
            <v>411.03175174963474</v>
          </cell>
          <cell r="DS192">
            <v>408.14222811663154</v>
          </cell>
          <cell r="DT192">
            <v>384.27181766355039</v>
          </cell>
          <cell r="DU192">
            <v>371.61920660388466</v>
          </cell>
          <cell r="DV192">
            <v>366.39637273693086</v>
          </cell>
          <cell r="DW192">
            <v>356.80243786454196</v>
          </cell>
          <cell r="DX192">
            <v>346.13985685515405</v>
          </cell>
          <cell r="DY192">
            <v>347.84033753311638</v>
          </cell>
          <cell r="DZ192">
            <v>348.98261478197571</v>
          </cell>
          <cell r="EA192">
            <v>349.25723892891409</v>
          </cell>
          <cell r="EB192">
            <v>348.79455694222446</v>
          </cell>
          <cell r="EC192">
            <v>351.4114464583397</v>
          </cell>
          <cell r="ED192">
            <v>351.96566982734203</v>
          </cell>
          <cell r="EE192">
            <v>350.76070663189887</v>
          </cell>
          <cell r="EF192">
            <v>352.91690419137478</v>
          </cell>
          <cell r="EG192">
            <v>354.25121934008598</v>
          </cell>
          <cell r="EH192">
            <v>354.19151843857765</v>
          </cell>
          <cell r="EI192">
            <v>353.6054545887709</v>
          </cell>
          <cell r="EJ192">
            <v>354.89001898622513</v>
          </cell>
          <cell r="EK192">
            <v>360.38250192499157</v>
          </cell>
          <cell r="EL192">
            <v>365.99140162169931</v>
          </cell>
          <cell r="EM192">
            <v>370.52369506120681</v>
          </cell>
          <cell r="EN192">
            <v>367.6500916686058</v>
          </cell>
          <cell r="EO192">
            <v>368.11476368534568</v>
          </cell>
          <cell r="EP192">
            <v>368.94858627641202</v>
          </cell>
          <cell r="EQ192">
            <v>373.05600830018523</v>
          </cell>
          <cell r="ER192">
            <v>364.98743146133421</v>
          </cell>
          <cell r="ES192">
            <v>365.47299879360196</v>
          </cell>
          <cell r="ET192">
            <v>364.22126989197733</v>
          </cell>
          <cell r="EU192">
            <v>365.43021314752104</v>
          </cell>
          <cell r="EV192">
            <v>363.58943535101412</v>
          </cell>
          <cell r="EW192">
            <v>368.63814158856871</v>
          </cell>
          <cell r="EX192">
            <v>378.4947604275942</v>
          </cell>
          <cell r="EY192">
            <v>382.02407872176167</v>
          </cell>
          <cell r="EZ192">
            <v>385.96732326638698</v>
          </cell>
          <cell r="FA192">
            <v>387.02601925313468</v>
          </cell>
          <cell r="FB192">
            <v>389.700619640708</v>
          </cell>
          <cell r="FC192">
            <v>395.24384834575653</v>
          </cell>
          <cell r="FD192">
            <v>399.76917668008804</v>
          </cell>
          <cell r="FE192">
            <v>403.44078212285041</v>
          </cell>
          <cell r="FF192">
            <v>403.88853888416287</v>
          </cell>
          <cell r="FG192">
            <v>403.90545413959023</v>
          </cell>
          <cell r="FH192">
            <v>399.39803607571127</v>
          </cell>
          <cell r="FI192">
            <v>399.64877986204624</v>
          </cell>
          <cell r="FJ192">
            <v>400.07564130783078</v>
          </cell>
          <cell r="FK192">
            <v>400.6527500224114</v>
          </cell>
          <cell r="FL192">
            <v>401.29353969860074</v>
          </cell>
          <cell r="FM192">
            <v>402.90844908440113</v>
          </cell>
          <cell r="FN192">
            <v>403.4348120326996</v>
          </cell>
          <cell r="FO192">
            <v>404.74524682080749</v>
          </cell>
          <cell r="FP192">
            <v>407.65268072426318</v>
          </cell>
          <cell r="FQ192">
            <v>409.7471873521805</v>
          </cell>
          <cell r="FR192">
            <v>414.65659148621558</v>
          </cell>
          <cell r="FS192">
            <v>420.35703256523612</v>
          </cell>
          <cell r="FT192">
            <v>426.41070397818089</v>
          </cell>
          <cell r="FU192">
            <v>424.07241866910459</v>
          </cell>
          <cell r="FV192">
            <v>424.93211165082454</v>
          </cell>
          <cell r="FW192">
            <v>428.14700519704814</v>
          </cell>
          <cell r="FX192">
            <v>431.57085189855098</v>
          </cell>
          <cell r="FY192">
            <v>435.57578737473489</v>
          </cell>
          <cell r="FZ192">
            <v>437.08622018289566</v>
          </cell>
          <cell r="GA192">
            <v>431.55990673327443</v>
          </cell>
          <cell r="GB192">
            <v>436.75488017952438</v>
          </cell>
          <cell r="GC192">
            <v>437.36482438993454</v>
          </cell>
          <cell r="GD192">
            <v>436.94691807937625</v>
          </cell>
          <cell r="GE192">
            <v>435.55887211930752</v>
          </cell>
          <cell r="GF192">
            <v>437.15388120460511</v>
          </cell>
          <cell r="GG192">
            <v>437.14691609942912</v>
          </cell>
          <cell r="GH192">
            <v>434.44545030617718</v>
          </cell>
          <cell r="GI192">
            <v>435.06335463678835</v>
          </cell>
          <cell r="GJ192">
            <v>430.67334834587575</v>
          </cell>
          <cell r="GK192">
            <v>427.05646872949603</v>
          </cell>
          <cell r="GL192">
            <v>425.72812367093564</v>
          </cell>
          <cell r="GM192">
            <v>422.01870765721799</v>
          </cell>
          <cell r="GN192">
            <v>417.76203337967399</v>
          </cell>
          <cell r="GO192">
            <v>411.05662712526322</v>
          </cell>
          <cell r="GP192">
            <v>408.16610847723484</v>
          </cell>
          <cell r="GQ192">
            <v>406.27955998957157</v>
          </cell>
          <cell r="GR192">
            <v>404.33231558537483</v>
          </cell>
          <cell r="GS192">
            <v>409.96310561263562</v>
          </cell>
          <cell r="GT192">
            <v>408.00690607321263</v>
          </cell>
          <cell r="GU192">
            <v>414.17699424409869</v>
          </cell>
          <cell r="GV192">
            <v>421.07841845846173</v>
          </cell>
          <cell r="GW192">
            <v>422.47641456878188</v>
          </cell>
          <cell r="GX192">
            <v>420.1371342446804</v>
          </cell>
          <cell r="GY192">
            <v>417.01179205071924</v>
          </cell>
          <cell r="GZ192">
            <v>416.26055570673941</v>
          </cell>
          <cell r="HA192">
            <v>419.59584607100487</v>
          </cell>
          <cell r="HB192">
            <v>421.93413138008117</v>
          </cell>
          <cell r="HC192">
            <v>423.30327205467222</v>
          </cell>
          <cell r="HD192">
            <v>423.88336581432822</v>
          </cell>
          <cell r="HE192">
            <v>422.59681138682367</v>
          </cell>
          <cell r="HF192">
            <v>425.42663411831853</v>
          </cell>
          <cell r="HG192">
            <v>427.24552158427241</v>
          </cell>
          <cell r="HH192">
            <v>428.88928640580178</v>
          </cell>
          <cell r="HI192">
            <v>430.31414792180067</v>
          </cell>
          <cell r="HJ192">
            <v>435.71508947825436</v>
          </cell>
          <cell r="HK192">
            <v>422.38586820149425</v>
          </cell>
          <cell r="HL192">
            <v>430.58180696356294</v>
          </cell>
          <cell r="HM192">
            <v>435.09121505749226</v>
          </cell>
          <cell r="HN192">
            <v>435.96185320448876</v>
          </cell>
          <cell r="HO192">
            <v>433.55590687370301</v>
          </cell>
          <cell r="HP192">
            <v>436.11409050333498</v>
          </cell>
          <cell r="HQ192">
            <v>439.03147455704209</v>
          </cell>
          <cell r="HR192">
            <v>430.81364546442029</v>
          </cell>
          <cell r="HS192">
            <v>424.77987435197832</v>
          </cell>
          <cell r="HT192">
            <v>429.33405812203887</v>
          </cell>
          <cell r="HU192">
            <v>431.4892606664896</v>
          </cell>
          <cell r="HV192">
            <v>435.92205260348317</v>
          </cell>
          <cell r="HW192">
            <v>437.11109555852414</v>
          </cell>
          <cell r="HX192">
            <v>438.86530704784394</v>
          </cell>
          <cell r="HY192">
            <v>436.30314335811136</v>
          </cell>
          <cell r="HZ192">
            <v>432.4295498652458</v>
          </cell>
          <cell r="IA192">
            <v>435.74493992900847</v>
          </cell>
          <cell r="IB192">
            <v>433.29521293711662</v>
          </cell>
          <cell r="IC192">
            <v>427.36691341733933</v>
          </cell>
          <cell r="ID192">
            <v>417.58691073524949</v>
          </cell>
          <cell r="IE192">
            <v>417.0287073061466</v>
          </cell>
          <cell r="IF192">
            <v>428.50620562112334</v>
          </cell>
          <cell r="IG192">
            <v>470.63414677047729</v>
          </cell>
          <cell r="IH192">
            <v>471.34060743832589</v>
          </cell>
          <cell r="II192">
            <v>476.5196606441736</v>
          </cell>
          <cell r="IJ192">
            <v>488.42501541996006</v>
          </cell>
          <cell r="IK192">
            <v>500.40897638273236</v>
          </cell>
          <cell r="IL192">
            <v>510.6466859763861</v>
          </cell>
          <cell r="IM192">
            <v>513.5620800000429</v>
          </cell>
          <cell r="IN192">
            <v>514.50933430397504</v>
          </cell>
          <cell r="IO192">
            <v>513.96108102512358</v>
          </cell>
          <cell r="IP192">
            <v>516.16802435088164</v>
          </cell>
          <cell r="IQ192">
            <v>532.87731166803837</v>
          </cell>
          <cell r="IR192">
            <v>534.28525792860978</v>
          </cell>
          <cell r="IS192">
            <v>529.77485481965539</v>
          </cell>
          <cell r="IT192">
            <v>529.19177601492402</v>
          </cell>
          <cell r="IU192">
            <v>538.81655635309221</v>
          </cell>
          <cell r="IV192">
            <v>546.1617572686672</v>
          </cell>
          <cell r="IW192">
            <v>556.96065533649914</v>
          </cell>
          <cell r="IX192">
            <v>556.75170218122014</v>
          </cell>
          <cell r="IY192">
            <v>568.066018032074</v>
          </cell>
          <cell r="IZ192">
            <v>567.32174679327011</v>
          </cell>
          <cell r="JA192">
            <v>553.2711396232844</v>
          </cell>
          <cell r="JB192">
            <v>550.22241358625888</v>
          </cell>
          <cell r="JC192">
            <v>545.0334102301598</v>
          </cell>
          <cell r="JD192">
            <v>542.43244095444675</v>
          </cell>
          <cell r="JE192">
            <v>543.72695550215246</v>
          </cell>
          <cell r="JF192">
            <v>543.86128253054619</v>
          </cell>
          <cell r="JG192">
            <v>550.64330494189267</v>
          </cell>
          <cell r="JH192">
            <v>548.76372155940533</v>
          </cell>
          <cell r="JI192">
            <v>523.35004280233386</v>
          </cell>
          <cell r="JJ192">
            <v>515.02574710202214</v>
          </cell>
          <cell r="JK192">
            <v>503.29053989553455</v>
          </cell>
          <cell r="JL192">
            <v>500.80399734771248</v>
          </cell>
          <cell r="JM192">
            <v>495.081665938139</v>
          </cell>
          <cell r="JN192">
            <v>491.62398872578143</v>
          </cell>
          <cell r="JO192">
            <v>491.86279233181477</v>
          </cell>
          <cell r="JP192">
            <v>500.02390556800367</v>
          </cell>
          <cell r="JQ192">
            <v>510.75215756905084</v>
          </cell>
          <cell r="JR192">
            <v>519.52022997057441</v>
          </cell>
          <cell r="JS192">
            <v>518.13417404055599</v>
          </cell>
          <cell r="JT192">
            <v>522.37393306267256</v>
          </cell>
          <cell r="JU192">
            <v>509.67853635692592</v>
          </cell>
          <cell r="JV192">
            <v>504.9263445968628</v>
          </cell>
          <cell r="JW192">
            <v>505.03878129470348</v>
          </cell>
          <cell r="JX192">
            <v>502.55223874688147</v>
          </cell>
          <cell r="JY192">
            <v>499.72739109051224</v>
          </cell>
          <cell r="JZ192">
            <v>518.11924881517893</v>
          </cell>
          <cell r="KA192">
            <v>520.48141448485853</v>
          </cell>
          <cell r="KB192">
            <v>509.84370885109905</v>
          </cell>
          <cell r="KC192">
            <v>497.15229220545291</v>
          </cell>
          <cell r="KD192">
            <v>500.4119614278078</v>
          </cell>
          <cell r="KE192">
            <v>501.28259957480429</v>
          </cell>
          <cell r="KF192">
            <v>506.76115230321886</v>
          </cell>
          <cell r="KG192">
            <v>509.78898302471634</v>
          </cell>
          <cell r="KH192">
            <v>514.78395845091347</v>
          </cell>
          <cell r="KI192">
            <v>524.14306977736953</v>
          </cell>
          <cell r="KJ192">
            <v>526.31618259227275</v>
          </cell>
          <cell r="KK192">
            <v>527.57985167419906</v>
          </cell>
          <cell r="KL192">
            <v>504.80793780887126</v>
          </cell>
          <cell r="KM192">
            <v>559.27804533004769</v>
          </cell>
          <cell r="KN192">
            <v>553.6472553027869</v>
          </cell>
          <cell r="KO192">
            <v>586.45290068161489</v>
          </cell>
          <cell r="KP192">
            <v>597.60204403829573</v>
          </cell>
          <cell r="KQ192">
            <v>603.45770746123787</v>
          </cell>
          <cell r="KR192">
            <v>600.21893355441091</v>
          </cell>
          <cell r="KS192">
            <v>598.89456855595108</v>
          </cell>
          <cell r="KT192">
            <v>597.6299044589997</v>
          </cell>
          <cell r="KU192">
            <v>595.41997608816621</v>
          </cell>
          <cell r="KV192">
            <v>597.71348572111128</v>
          </cell>
          <cell r="KW192">
            <v>601.75324672317504</v>
          </cell>
          <cell r="KX192">
            <v>605.88753415262704</v>
          </cell>
          <cell r="KY192">
            <v>613.78297837710375</v>
          </cell>
          <cell r="KZ192">
            <v>615.90037035059925</v>
          </cell>
          <cell r="LA192">
            <v>620.83862992036336</v>
          </cell>
          <cell r="LB192">
            <v>617.66154694509498</v>
          </cell>
          <cell r="LC192">
            <v>614.38695249736315</v>
          </cell>
          <cell r="LD192">
            <v>613.04666725850109</v>
          </cell>
          <cell r="LE192">
            <v>611.3790220763683</v>
          </cell>
          <cell r="LF192">
            <v>603.50845322752002</v>
          </cell>
          <cell r="LG192">
            <v>605.26962982201576</v>
          </cell>
          <cell r="LH192">
            <v>608.24074468708045</v>
          </cell>
          <cell r="LI192">
            <v>594.80605181765554</v>
          </cell>
          <cell r="LJ192">
            <v>591.20011736655238</v>
          </cell>
          <cell r="LK192">
            <v>592.11453617465497</v>
          </cell>
          <cell r="LL192">
            <v>592.98019924652579</v>
          </cell>
          <cell r="LM192">
            <v>589.80212125623223</v>
          </cell>
          <cell r="LN192">
            <v>591.62896884238717</v>
          </cell>
          <cell r="LO192">
            <v>593.96824916648859</v>
          </cell>
          <cell r="LP192">
            <v>596.90254847562312</v>
          </cell>
          <cell r="LQ192">
            <v>594.16327211141584</v>
          </cell>
          <cell r="LR192">
            <v>599.5323731870651</v>
          </cell>
          <cell r="LS192">
            <v>594.37421529674532</v>
          </cell>
          <cell r="LT192">
            <v>583.33949866795535</v>
          </cell>
          <cell r="LU192">
            <v>569.5794358853102</v>
          </cell>
          <cell r="LV192">
            <v>570.92071613919734</v>
          </cell>
          <cell r="LW192">
            <v>573.44606427299971</v>
          </cell>
          <cell r="LX192">
            <v>587.41607522594927</v>
          </cell>
          <cell r="LY192">
            <v>589.15934154999252</v>
          </cell>
          <cell r="LZ192">
            <v>594.63391421830659</v>
          </cell>
          <cell r="MA192">
            <v>594.0906360145807</v>
          </cell>
          <cell r="MB192">
            <v>595.41201596796509</v>
          </cell>
          <cell r="MC192">
            <v>589.91256792402271</v>
          </cell>
          <cell r="MD192">
            <v>587.36930951976774</v>
          </cell>
          <cell r="ME192">
            <v>576.78234965229035</v>
          </cell>
          <cell r="MF192">
            <v>560.68201153051848</v>
          </cell>
          <cell r="MG192">
            <v>536.84344155824181</v>
          </cell>
          <cell r="MH192">
            <v>539.79863618290426</v>
          </cell>
          <cell r="MI192">
            <v>578.18930089783669</v>
          </cell>
          <cell r="TJ192" t="str">
            <v>REIT</v>
          </cell>
        </row>
        <row r="193">
          <cell r="A193" t="str">
            <v>XS1934875219 Corp</v>
          </cell>
          <cell r="B193" t="str">
            <v>JUSTLN 9 3/8 PERP nc-24</v>
          </cell>
          <cell r="C193" t="str">
            <v>XS1934875219</v>
          </cell>
          <cell r="D193">
            <v>985.39786726188663</v>
          </cell>
          <cell r="E193">
            <v>986.94388274288178</v>
          </cell>
          <cell r="F193">
            <v>985.31286641073223</v>
          </cell>
          <cell r="G193">
            <v>989.77191106128691</v>
          </cell>
          <cell r="H193">
            <v>994.69696037817005</v>
          </cell>
          <cell r="I193">
            <v>1001.3270267682076</v>
          </cell>
          <cell r="J193">
            <v>998.6199996614456</v>
          </cell>
          <cell r="K193">
            <v>1002.7880413980484</v>
          </cell>
          <cell r="L193">
            <v>1009.5231088395119</v>
          </cell>
          <cell r="M193">
            <v>1012.6221398715973</v>
          </cell>
          <cell r="N193">
            <v>1012.992143576622</v>
          </cell>
          <cell r="O193">
            <v>1013.8491521582604</v>
          </cell>
          <cell r="P193">
            <v>1004.5400589418412</v>
          </cell>
          <cell r="Q193">
            <v>994.44195782470706</v>
          </cell>
          <cell r="R193">
            <v>994.62795968723299</v>
          </cell>
          <cell r="S193">
            <v>991.75393090820319</v>
          </cell>
          <cell r="T193">
            <v>992.08493422269828</v>
          </cell>
          <cell r="U193">
            <v>993.12494463682174</v>
          </cell>
          <cell r="V193">
            <v>990.32391658878328</v>
          </cell>
          <cell r="W193">
            <v>988.62989962577819</v>
          </cell>
          <cell r="X193">
            <v>1002.9800433206558</v>
          </cell>
          <cell r="Y193">
            <v>1020.5382191390992</v>
          </cell>
          <cell r="Z193">
            <v>1023.3472472672462</v>
          </cell>
          <cell r="AA193">
            <v>1025.037264190197</v>
          </cell>
          <cell r="AB193">
            <v>1034.056354502678</v>
          </cell>
          <cell r="AC193">
            <v>1045.3544676361084</v>
          </cell>
          <cell r="AD193">
            <v>1047.7894920191766</v>
          </cell>
          <cell r="AE193">
            <v>1046.2494765982628</v>
          </cell>
          <cell r="AF193">
            <v>1041.9964340105057</v>
          </cell>
          <cell r="AG193">
            <v>1041.1854258894921</v>
          </cell>
          <cell r="AH193">
            <v>1048.0054941821097</v>
          </cell>
          <cell r="AI193">
            <v>1056.4545787868499</v>
          </cell>
          <cell r="AJ193">
            <v>1062.9706440353393</v>
          </cell>
          <cell r="AK193">
            <v>1076.8717832341194</v>
          </cell>
          <cell r="AL193">
            <v>1081.5518300976753</v>
          </cell>
          <cell r="AM193">
            <v>1082.1328359155655</v>
          </cell>
          <cell r="AN193">
            <v>1081.5538301177023</v>
          </cell>
          <cell r="AO193">
            <v>1082.4258388495446</v>
          </cell>
          <cell r="AP193">
            <v>1080.8298228678702</v>
          </cell>
          <cell r="AQ193">
            <v>1080.0968155279161</v>
          </cell>
          <cell r="AR193">
            <v>1084.4518591370584</v>
          </cell>
          <cell r="AS193">
            <v>1080.5028195934294</v>
          </cell>
          <cell r="AT193">
            <v>1079.0978055243493</v>
          </cell>
          <cell r="AU193">
            <v>1079.4388089389802</v>
          </cell>
          <cell r="AV193">
            <v>1085.4638692708015</v>
          </cell>
          <cell r="AW193">
            <v>1097.6689914865492</v>
          </cell>
          <cell r="AX193">
            <v>1080.7828223972319</v>
          </cell>
          <cell r="AY193">
            <v>1078.0167946996689</v>
          </cell>
          <cell r="AZ193">
            <v>1054.1745559558867</v>
          </cell>
          <cell r="BA193">
            <v>1053.4195483956339</v>
          </cell>
          <cell r="BB193">
            <v>1044.3274573521614</v>
          </cell>
          <cell r="BC193">
            <v>1052.7295414862633</v>
          </cell>
          <cell r="BD193">
            <v>1075.4697691950798</v>
          </cell>
          <cell r="BE193">
            <v>1087.4728893880845</v>
          </cell>
          <cell r="BF193">
            <v>1098.0539953417776</v>
          </cell>
          <cell r="BG193">
            <v>1100.2420172514915</v>
          </cell>
          <cell r="BH193">
            <v>1099.1060058760643</v>
          </cell>
          <cell r="BI193">
            <v>1098.7680024914741</v>
          </cell>
          <cell r="BJ193">
            <v>1102.190036757946</v>
          </cell>
          <cell r="BK193">
            <v>1111.0211251878738</v>
          </cell>
          <cell r="BL193">
            <v>1117.6341914076806</v>
          </cell>
          <cell r="BM193">
            <v>1125.2382675509455</v>
          </cell>
          <cell r="BN193">
            <v>1130.5683209233284</v>
          </cell>
          <cell r="BO193">
            <v>1137.9833951740266</v>
          </cell>
          <cell r="BP193">
            <v>1146.1844772953987</v>
          </cell>
          <cell r="BQ193">
            <v>1150.4575200834274</v>
          </cell>
          <cell r="BR193">
            <v>1150.3805193123817</v>
          </cell>
          <cell r="BS193">
            <v>1143.3224486365318</v>
          </cell>
          <cell r="BT193">
            <v>1134.1733570222855</v>
          </cell>
          <cell r="BU193">
            <v>1130.6963222050667</v>
          </cell>
          <cell r="BV193">
            <v>1129.2443076653481</v>
          </cell>
          <cell r="BW193">
            <v>1127.9052942571641</v>
          </cell>
          <cell r="BX193">
            <v>1126.4602797875405</v>
          </cell>
          <cell r="BY193">
            <v>1128.4562997746466</v>
          </cell>
          <cell r="BZ193">
            <v>1124.6832619934082</v>
          </cell>
          <cell r="CA193">
            <v>1121.2632277469634</v>
          </cell>
          <cell r="CB193">
            <v>1122.5862409949302</v>
          </cell>
          <cell r="CC193">
            <v>1121.6662317824364</v>
          </cell>
          <cell r="CD193">
            <v>1112.8281432824135</v>
          </cell>
          <cell r="CE193">
            <v>1125.5502706751822</v>
          </cell>
          <cell r="CF193">
            <v>1122.279237920761</v>
          </cell>
          <cell r="CG193">
            <v>1139.6744121069908</v>
          </cell>
          <cell r="CH193">
            <v>1159.6326119580269</v>
          </cell>
          <cell r="CI193">
            <v>1128.6013012266158</v>
          </cell>
          <cell r="CJ193">
            <v>1124.2442575974464</v>
          </cell>
          <cell r="CK193">
            <v>1123.6082512288094</v>
          </cell>
          <cell r="CL193">
            <v>1114.7341623682976</v>
          </cell>
          <cell r="CM193">
            <v>1114.4751597747802</v>
          </cell>
          <cell r="CN193">
            <v>1140.4444198174476</v>
          </cell>
          <cell r="CO193">
            <v>1172.0667364668848</v>
          </cell>
          <cell r="CP193">
            <v>1185.0798667736053</v>
          </cell>
          <cell r="CQ193">
            <v>1229.167308242321</v>
          </cell>
          <cell r="CR193">
            <v>1246.1114779124259</v>
          </cell>
          <cell r="CS193">
            <v>1257.2855898041723</v>
          </cell>
          <cell r="CT193">
            <v>1267.0856879372598</v>
          </cell>
          <cell r="CU193">
            <v>1273.6757539267539</v>
          </cell>
          <cell r="CV193">
            <v>1294.2829602766037</v>
          </cell>
          <cell r="CW193">
            <v>1306.6780843949318</v>
          </cell>
          <cell r="CX193">
            <v>1349.4815130062104</v>
          </cell>
          <cell r="CY193">
            <v>1406.9220881862639</v>
          </cell>
          <cell r="CZ193">
            <v>1434.2613619475364</v>
          </cell>
          <cell r="DA193">
            <v>1444.7834673104287</v>
          </cell>
          <cell r="DB193">
            <v>1400.660025481224</v>
          </cell>
          <cell r="DC193">
            <v>1411.1701307239532</v>
          </cell>
          <cell r="DD193">
            <v>1378.4978035602569</v>
          </cell>
          <cell r="DE193">
            <v>1091.5049297628402</v>
          </cell>
          <cell r="DF193">
            <v>916.65917894840243</v>
          </cell>
          <cell r="DG193">
            <v>777.49378541851047</v>
          </cell>
          <cell r="DH193">
            <v>750.91251924753192</v>
          </cell>
          <cell r="DI193">
            <v>682.0128293218612</v>
          </cell>
          <cell r="DJ193">
            <v>673.43374341535571</v>
          </cell>
          <cell r="DK193">
            <v>686.71187637567527</v>
          </cell>
          <cell r="DL193">
            <v>620.49821334648129</v>
          </cell>
          <cell r="DM193">
            <v>580.4028118519783</v>
          </cell>
          <cell r="DN193">
            <v>564.14164902114862</v>
          </cell>
          <cell r="DO193">
            <v>581.66582449913017</v>
          </cell>
          <cell r="DP193">
            <v>603.66804481792451</v>
          </cell>
          <cell r="DQ193">
            <v>606.18507002210617</v>
          </cell>
          <cell r="DR193">
            <v>540.08740815448755</v>
          </cell>
          <cell r="DS193">
            <v>502.34903026199339</v>
          </cell>
          <cell r="DT193">
            <v>494.67895345783234</v>
          </cell>
          <cell r="DU193">
            <v>482.33182982015609</v>
          </cell>
          <cell r="DV193">
            <v>451.37751985979077</v>
          </cell>
          <cell r="DW193">
            <v>449.66650272655482</v>
          </cell>
          <cell r="DX193">
            <v>452.90553516054155</v>
          </cell>
          <cell r="DY193">
            <v>466.68367312765116</v>
          </cell>
          <cell r="DZ193">
            <v>472.04572682046887</v>
          </cell>
          <cell r="EA193">
            <v>475.16275803279876</v>
          </cell>
          <cell r="EB193">
            <v>480.70081348800665</v>
          </cell>
          <cell r="EC193">
            <v>481.06481713294983</v>
          </cell>
          <cell r="ED193">
            <v>496.6989736852646</v>
          </cell>
          <cell r="EE193">
            <v>514.83315527153013</v>
          </cell>
          <cell r="EF193">
            <v>514.41715110588075</v>
          </cell>
          <cell r="EG193">
            <v>514.55515248775475</v>
          </cell>
          <cell r="EH193">
            <v>523.60924315071111</v>
          </cell>
          <cell r="EI193">
            <v>543.99944732761389</v>
          </cell>
          <cell r="EJ193">
            <v>551.37852121782305</v>
          </cell>
          <cell r="EK193">
            <v>547.08347820949552</v>
          </cell>
          <cell r="EL193">
            <v>544.78345517826085</v>
          </cell>
          <cell r="EM193">
            <v>547.44948187446585</v>
          </cell>
          <cell r="EN193">
            <v>567.72768492984767</v>
          </cell>
          <cell r="EO193">
            <v>565.42166183853158</v>
          </cell>
          <cell r="EP193">
            <v>548.51849257898334</v>
          </cell>
          <cell r="EQ193">
            <v>545.68046416044228</v>
          </cell>
          <cell r="ER193">
            <v>578.86679647111896</v>
          </cell>
          <cell r="ES193">
            <v>589.07689870977401</v>
          </cell>
          <cell r="ET193">
            <v>598.87499682283408</v>
          </cell>
          <cell r="EU193">
            <v>608.24609066009521</v>
          </cell>
          <cell r="EV193">
            <v>612.77313599157344</v>
          </cell>
          <cell r="EW193">
            <v>619.27020104980465</v>
          </cell>
          <cell r="EX193">
            <v>616.72617557525632</v>
          </cell>
          <cell r="EY193">
            <v>621.03021867370603</v>
          </cell>
          <cell r="EZ193">
            <v>619.60820443439479</v>
          </cell>
          <cell r="FA193">
            <v>622.90423743915562</v>
          </cell>
          <cell r="FB193">
            <v>641.12541989660269</v>
          </cell>
          <cell r="FC193">
            <v>647.57248445415496</v>
          </cell>
          <cell r="FD193">
            <v>651.81352692174914</v>
          </cell>
          <cell r="FE193">
            <v>660.83361724424367</v>
          </cell>
          <cell r="FF193">
            <v>657.92158808469765</v>
          </cell>
          <cell r="FG193">
            <v>657.31158197641366</v>
          </cell>
          <cell r="FH193">
            <v>656.05156935930245</v>
          </cell>
          <cell r="FI193">
            <v>658.54159429311744</v>
          </cell>
          <cell r="FJ193">
            <v>658.08658973693855</v>
          </cell>
          <cell r="FK193">
            <v>660.46361353921884</v>
          </cell>
          <cell r="FL193">
            <v>659.09959988069534</v>
          </cell>
          <cell r="FM193">
            <v>658.35259240055086</v>
          </cell>
          <cell r="FN193">
            <v>660.51661406993867</v>
          </cell>
          <cell r="FO193">
            <v>658.74459632587434</v>
          </cell>
          <cell r="FP193">
            <v>647.17948051881785</v>
          </cell>
          <cell r="FQ193">
            <v>651.81452693176266</v>
          </cell>
          <cell r="FR193">
            <v>673.80074709033966</v>
          </cell>
          <cell r="FS193">
            <v>677.53578449106215</v>
          </cell>
          <cell r="FT193">
            <v>675.36576276159292</v>
          </cell>
          <cell r="FU193">
            <v>679.63680552959443</v>
          </cell>
          <cell r="FV193">
            <v>683.8778479971885</v>
          </cell>
          <cell r="FW193">
            <v>685.74386668252941</v>
          </cell>
          <cell r="FX193">
            <v>692.39993333292011</v>
          </cell>
          <cell r="FY193">
            <v>698.78299724960323</v>
          </cell>
          <cell r="FZ193">
            <v>695.41196349382403</v>
          </cell>
          <cell r="GA193">
            <v>702.79503742408758</v>
          </cell>
          <cell r="GB193">
            <v>719.11320082569125</v>
          </cell>
          <cell r="GC193">
            <v>721.73522708129883</v>
          </cell>
          <cell r="GD193">
            <v>731.32332309150695</v>
          </cell>
          <cell r="GE193">
            <v>731.79332779788967</v>
          </cell>
          <cell r="GF193">
            <v>738.81539811325069</v>
          </cell>
          <cell r="GG193">
            <v>735.65936651039124</v>
          </cell>
          <cell r="GH193">
            <v>739.9044090180397</v>
          </cell>
          <cell r="GI193">
            <v>735.61836609983447</v>
          </cell>
          <cell r="GJ193">
            <v>743.01044012022021</v>
          </cell>
          <cell r="GK193">
            <v>746.77447781133662</v>
          </cell>
          <cell r="GL193">
            <v>749.20050210428235</v>
          </cell>
          <cell r="GM193">
            <v>744.09645099496845</v>
          </cell>
          <cell r="GN193">
            <v>737.99638991212851</v>
          </cell>
          <cell r="GO193">
            <v>742.38743388175965</v>
          </cell>
          <cell r="GP193">
            <v>744.05745060443871</v>
          </cell>
          <cell r="GQ193">
            <v>748.87049879980088</v>
          </cell>
          <cell r="GR193">
            <v>755.80056819391257</v>
          </cell>
          <cell r="GS193">
            <v>757.63758658885956</v>
          </cell>
          <cell r="GT193">
            <v>776.34677393293384</v>
          </cell>
          <cell r="GU193">
            <v>792.73893807554248</v>
          </cell>
          <cell r="GV193">
            <v>798.9940007104874</v>
          </cell>
          <cell r="GW193">
            <v>805.87306959390639</v>
          </cell>
          <cell r="GX193">
            <v>803.02604108524326</v>
          </cell>
          <cell r="GY193">
            <v>810.08011172103886</v>
          </cell>
          <cell r="GZ193">
            <v>819.22120325517653</v>
          </cell>
          <cell r="HA193">
            <v>826.92328037977211</v>
          </cell>
          <cell r="HB193">
            <v>830.00331122159957</v>
          </cell>
          <cell r="HC193">
            <v>830.08931208276749</v>
          </cell>
          <cell r="HD193">
            <v>828.76629883480075</v>
          </cell>
          <cell r="HE193">
            <v>832.30633428287501</v>
          </cell>
          <cell r="HF193">
            <v>831.6333275437355</v>
          </cell>
          <cell r="HG193">
            <v>834.99936124944691</v>
          </cell>
          <cell r="HH193">
            <v>837.33838467121132</v>
          </cell>
          <cell r="HI193">
            <v>855.2765642948151</v>
          </cell>
          <cell r="HJ193">
            <v>855.24656399440767</v>
          </cell>
          <cell r="HK193">
            <v>866.39067558574675</v>
          </cell>
          <cell r="HL193">
            <v>877.03778220033644</v>
          </cell>
          <cell r="HM193">
            <v>879.64880834579469</v>
          </cell>
          <cell r="HN193">
            <v>876.79877980709068</v>
          </cell>
          <cell r="HO193">
            <v>877.45878641605384</v>
          </cell>
          <cell r="HP193">
            <v>873.28374460935595</v>
          </cell>
          <cell r="HQ193">
            <v>871.0377221188545</v>
          </cell>
          <cell r="HR193">
            <v>867.44368613004679</v>
          </cell>
          <cell r="HS193">
            <v>870.18671359729763</v>
          </cell>
          <cell r="HT193">
            <v>868.34869519233712</v>
          </cell>
          <cell r="HU193">
            <v>861.35162512731551</v>
          </cell>
          <cell r="HV193">
            <v>856.51457669162744</v>
          </cell>
          <cell r="HW193">
            <v>850.72951876306536</v>
          </cell>
          <cell r="HX193">
            <v>848.66549809503556</v>
          </cell>
          <cell r="HY193">
            <v>843.14044277000426</v>
          </cell>
          <cell r="HZ193">
            <v>845.41646556091314</v>
          </cell>
          <cell r="IA193">
            <v>844.35745495653157</v>
          </cell>
          <cell r="IB193">
            <v>837.90939038896556</v>
          </cell>
          <cell r="IC193">
            <v>836.09037217426294</v>
          </cell>
          <cell r="ID193">
            <v>830.47131590795516</v>
          </cell>
          <cell r="IE193">
            <v>840.27641409111027</v>
          </cell>
          <cell r="IF193">
            <v>849.01450158977502</v>
          </cell>
          <cell r="IG193">
            <v>853.84154992532729</v>
          </cell>
          <cell r="IH193">
            <v>856.62357778310775</v>
          </cell>
          <cell r="II193">
            <v>865.19266358947755</v>
          </cell>
          <cell r="IJ193">
            <v>861.50162662935259</v>
          </cell>
          <cell r="IK193">
            <v>877.48378666639326</v>
          </cell>
          <cell r="IL193">
            <v>877.83079014110569</v>
          </cell>
          <cell r="IM193">
            <v>874.00775185918815</v>
          </cell>
          <cell r="IN193">
            <v>810.52311615705491</v>
          </cell>
          <cell r="IO193">
            <v>811.74112835359563</v>
          </cell>
          <cell r="IP193">
            <v>810.1681126022338</v>
          </cell>
          <cell r="IQ193">
            <v>802.85603938293457</v>
          </cell>
          <cell r="IR193">
            <v>799.28200359439847</v>
          </cell>
          <cell r="IS193">
            <v>798.06599141788479</v>
          </cell>
          <cell r="IT193">
            <v>803.08404166603088</v>
          </cell>
          <cell r="IU193">
            <v>804.14105225038531</v>
          </cell>
          <cell r="IV193">
            <v>803.72004803466791</v>
          </cell>
          <cell r="IW193">
            <v>805.91407000446316</v>
          </cell>
          <cell r="IX193">
            <v>814.09515192556375</v>
          </cell>
          <cell r="IY193">
            <v>811.48212576007847</v>
          </cell>
          <cell r="IZ193">
            <v>806.28607372951512</v>
          </cell>
          <cell r="JA193">
            <v>808.48309572935102</v>
          </cell>
          <cell r="JB193">
            <v>806.87807965755462</v>
          </cell>
          <cell r="JC193">
            <v>802.07603157234189</v>
          </cell>
          <cell r="JD193">
            <v>808.31709406709672</v>
          </cell>
          <cell r="JE193">
            <v>807.1840827217103</v>
          </cell>
          <cell r="JF193">
            <v>808.98110071611404</v>
          </cell>
          <cell r="JG193">
            <v>801.18302263021462</v>
          </cell>
          <cell r="JH193">
            <v>795.08296154737479</v>
          </cell>
          <cell r="JI193">
            <v>791.04292109251014</v>
          </cell>
          <cell r="JJ193">
            <v>789.01890082502359</v>
          </cell>
          <cell r="JK193">
            <v>777.12978177356717</v>
          </cell>
          <cell r="JL193">
            <v>766.66267696142199</v>
          </cell>
          <cell r="JM193">
            <v>765.70866740846634</v>
          </cell>
          <cell r="JN193">
            <v>770.16271200895312</v>
          </cell>
          <cell r="JO193">
            <v>773.11074152898789</v>
          </cell>
          <cell r="JP193">
            <v>775.53976585197449</v>
          </cell>
          <cell r="JQ193">
            <v>774.5037554779052</v>
          </cell>
          <cell r="JR193">
            <v>776.32177368259431</v>
          </cell>
          <cell r="JS193">
            <v>771.86472905206676</v>
          </cell>
          <cell r="JT193">
            <v>762.80063828897482</v>
          </cell>
          <cell r="JU193">
            <v>763.64464674043654</v>
          </cell>
          <cell r="JV193">
            <v>761.33762363910682</v>
          </cell>
          <cell r="JW193">
            <v>760.54961574840547</v>
          </cell>
          <cell r="JX193">
            <v>766.99768031597137</v>
          </cell>
          <cell r="JY193">
            <v>770.74271781682967</v>
          </cell>
          <cell r="JZ193">
            <v>769.25570292663576</v>
          </cell>
          <cell r="KA193">
            <v>764.32165351963044</v>
          </cell>
          <cell r="KB193">
            <v>775.78676832532881</v>
          </cell>
          <cell r="KC193">
            <v>778.5657961530685</v>
          </cell>
          <cell r="KD193">
            <v>780.73681789255147</v>
          </cell>
          <cell r="KE193">
            <v>777.36578413677205</v>
          </cell>
          <cell r="KF193">
            <v>778.95680006837836</v>
          </cell>
          <cell r="KG193">
            <v>781.65282706499102</v>
          </cell>
          <cell r="KH193">
            <v>780.93681989526749</v>
          </cell>
          <cell r="KI193">
            <v>782.97984035301204</v>
          </cell>
          <cell r="KJ193">
            <v>780.33581387710569</v>
          </cell>
          <cell r="KK193">
            <v>779.41980470466615</v>
          </cell>
          <cell r="KL193">
            <v>784.35385411167147</v>
          </cell>
          <cell r="KM193">
            <v>784.61585673522939</v>
          </cell>
          <cell r="KN193">
            <v>796.14797221183778</v>
          </cell>
          <cell r="KO193">
            <v>799.7420082006455</v>
          </cell>
          <cell r="KP193">
            <v>802.0770315823554</v>
          </cell>
          <cell r="KQ193">
            <v>801.16202241992949</v>
          </cell>
          <cell r="KR193">
            <v>800.77601855468754</v>
          </cell>
          <cell r="KS193">
            <v>801.99303074121474</v>
          </cell>
          <cell r="KT193">
            <v>806.54507632303239</v>
          </cell>
          <cell r="KU193">
            <v>815.83016929912571</v>
          </cell>
          <cell r="KV193">
            <v>816.79117892217641</v>
          </cell>
          <cell r="KW193">
            <v>817.63218734359748</v>
          </cell>
          <cell r="KX193">
            <v>832.38333505392075</v>
          </cell>
          <cell r="KY193">
            <v>847.72648869228362</v>
          </cell>
          <cell r="KZ193">
            <v>843.71644853782652</v>
          </cell>
          <cell r="LA193">
            <v>839.24140372705449</v>
          </cell>
          <cell r="LB193">
            <v>841.57942713880539</v>
          </cell>
          <cell r="LC193">
            <v>833.58434708023071</v>
          </cell>
          <cell r="LD193">
            <v>826.63527749586103</v>
          </cell>
          <cell r="LE193">
            <v>827.89329009294511</v>
          </cell>
          <cell r="LF193">
            <v>815.59216691589347</v>
          </cell>
          <cell r="LG193">
            <v>796.99198066329961</v>
          </cell>
          <cell r="LH193">
            <v>796.95898033285141</v>
          </cell>
          <cell r="LI193">
            <v>794.42795498847954</v>
          </cell>
          <cell r="LJ193">
            <v>790.90391970062251</v>
          </cell>
          <cell r="LK193">
            <v>793.03294101953509</v>
          </cell>
          <cell r="LL193">
            <v>787.13288193941116</v>
          </cell>
          <cell r="LM193">
            <v>784.44485502290729</v>
          </cell>
          <cell r="LN193">
            <v>777.45478502798085</v>
          </cell>
          <cell r="LO193">
            <v>777.32378371620177</v>
          </cell>
          <cell r="LP193">
            <v>764.39765428066255</v>
          </cell>
          <cell r="LQ193">
            <v>753.60854624414446</v>
          </cell>
          <cell r="LR193">
            <v>742.40743408203127</v>
          </cell>
          <cell r="LS193">
            <v>741.04442043352128</v>
          </cell>
          <cell r="LT193">
            <v>745.27746282100679</v>
          </cell>
          <cell r="LU193">
            <v>744.12245125532149</v>
          </cell>
          <cell r="LV193">
            <v>747.1574816465378</v>
          </cell>
          <cell r="LW193">
            <v>748.35649365282063</v>
          </cell>
          <cell r="LX193">
            <v>747.02548032474522</v>
          </cell>
          <cell r="LY193">
            <v>742.92343924903878</v>
          </cell>
          <cell r="LZ193">
            <v>734.84235832929619</v>
          </cell>
          <cell r="MA193">
            <v>738.6023959803581</v>
          </cell>
          <cell r="MB193">
            <v>736.57237565279013</v>
          </cell>
          <cell r="MC193">
            <v>741.53042530012135</v>
          </cell>
          <cell r="MD193">
            <v>746.74747754096984</v>
          </cell>
          <cell r="ME193">
            <v>756.36957389163967</v>
          </cell>
          <cell r="MF193">
            <v>765.82666859006872</v>
          </cell>
          <cell r="MG193">
            <v>791.05792124271386</v>
          </cell>
          <cell r="MH193">
            <v>794.55195623016357</v>
          </cell>
          <cell r="MI193">
            <v>798.3789945521354</v>
          </cell>
          <cell r="MJ193">
            <v>799.86500943231579</v>
          </cell>
          <cell r="MK193">
            <v>806.57107658338543</v>
          </cell>
          <cell r="ML193">
            <v>810.18211274242401</v>
          </cell>
          <cell r="MM193">
            <v>834.54135666322713</v>
          </cell>
          <cell r="MN193">
            <v>825.3692648186684</v>
          </cell>
          <cell r="MO193">
            <v>839.27540406751643</v>
          </cell>
          <cell r="MP193">
            <v>846.52147662591938</v>
          </cell>
          <cell r="MQ193">
            <v>849.30950454378137</v>
          </cell>
          <cell r="MR193">
            <v>851.6835283160209</v>
          </cell>
          <cell r="MS193">
            <v>854.06155212831493</v>
          </cell>
          <cell r="MT193">
            <v>841.98943124437335</v>
          </cell>
          <cell r="MU193">
            <v>824.75625868034365</v>
          </cell>
          <cell r="MV193">
            <v>814.86115959596634</v>
          </cell>
          <cell r="MW193">
            <v>801.72202802753452</v>
          </cell>
          <cell r="MX193">
            <v>802.97504057455058</v>
          </cell>
          <cell r="MY193">
            <v>796.45797531604774</v>
          </cell>
          <cell r="TJ193" t="str">
            <v>missing</v>
          </cell>
        </row>
        <row r="194">
          <cell r="A194" t="str">
            <v>XS0222524372 Corp</v>
          </cell>
          <cell r="B194" t="str">
            <v>SZUGR Float PERP nc-20</v>
          </cell>
          <cell r="C194" t="str">
            <v>XS0222524372</v>
          </cell>
          <cell r="D194" t="str">
            <v>#N/A N/A</v>
          </cell>
          <cell r="TJ194" t="str">
            <v>others</v>
          </cell>
        </row>
        <row r="195">
          <cell r="A195" t="str">
            <v>FR0011606169 Corp</v>
          </cell>
          <cell r="B195" t="str">
            <v>COFP 3.992 PERP nc-24</v>
          </cell>
          <cell r="C195" t="str">
            <v>FR0011606169</v>
          </cell>
          <cell r="D195">
            <v>3513.3373633503916</v>
          </cell>
          <cell r="E195">
            <v>3488.2621576619149</v>
          </cell>
          <cell r="F195">
            <v>3485.3476447558405</v>
          </cell>
          <cell r="G195">
            <v>3489.8303575074669</v>
          </cell>
          <cell r="H195">
            <v>3490.9297965323922</v>
          </cell>
          <cell r="I195">
            <v>3459.397885297537</v>
          </cell>
          <cell r="J195">
            <v>3373.2288519740105</v>
          </cell>
          <cell r="K195">
            <v>3264.1255205905441</v>
          </cell>
          <cell r="L195">
            <v>3245.0852356588839</v>
          </cell>
          <cell r="M195">
            <v>3280.7160554766656</v>
          </cell>
          <cell r="N195">
            <v>3245.5210133087635</v>
          </cell>
          <cell r="O195">
            <v>3242.8663678085804</v>
          </cell>
          <cell r="P195">
            <v>3079.7605905008313</v>
          </cell>
          <cell r="Q195">
            <v>2865.8407404410837</v>
          </cell>
          <cell r="R195">
            <v>2849.6559985041617</v>
          </cell>
          <cell r="S195">
            <v>2836.6116542184354</v>
          </cell>
          <cell r="T195">
            <v>2822.6397831916806</v>
          </cell>
          <cell r="U195">
            <v>2823.460364500284</v>
          </cell>
          <cell r="V195">
            <v>2790.9409571230408</v>
          </cell>
          <cell r="W195">
            <v>2757.7738802111148</v>
          </cell>
          <cell r="X195">
            <v>2724.4908624565601</v>
          </cell>
          <cell r="Y195">
            <v>2718.298022276163</v>
          </cell>
          <cell r="Z195">
            <v>2699.3167072558404</v>
          </cell>
          <cell r="AA195">
            <v>2698.6810316014289</v>
          </cell>
          <cell r="AB195">
            <v>2699.1707817125316</v>
          </cell>
          <cell r="AC195">
            <v>2687.3608076047899</v>
          </cell>
          <cell r="AD195">
            <v>2698.6670387411118</v>
          </cell>
          <cell r="AE195">
            <v>2671.2800126302241</v>
          </cell>
          <cell r="AF195">
            <v>2690.4452338147166</v>
          </cell>
          <cell r="AG195">
            <v>2751.3001833343505</v>
          </cell>
          <cell r="AH195">
            <v>2750.809433733225</v>
          </cell>
          <cell r="AI195">
            <v>2791.166841868162</v>
          </cell>
          <cell r="AJ195">
            <v>2813.9682077550888</v>
          </cell>
          <cell r="AK195">
            <v>2841.3762231564524</v>
          </cell>
          <cell r="AL195">
            <v>2851.0223013651371</v>
          </cell>
          <cell r="AM195">
            <v>2861.717844097614</v>
          </cell>
          <cell r="AN195">
            <v>2873.2579558992388</v>
          </cell>
          <cell r="AO195">
            <v>2861.6268905055522</v>
          </cell>
          <cell r="AP195">
            <v>2845.480129189491</v>
          </cell>
          <cell r="AQ195">
            <v>2839.5781406056881</v>
          </cell>
          <cell r="AR195">
            <v>2853.9458096814155</v>
          </cell>
          <cell r="AS195">
            <v>2842.9254326915743</v>
          </cell>
          <cell r="AT195">
            <v>2882.1464206707478</v>
          </cell>
          <cell r="AU195">
            <v>2920.5158431506156</v>
          </cell>
          <cell r="AV195">
            <v>2944.0778209447858</v>
          </cell>
          <cell r="AW195">
            <v>2982.5012158858776</v>
          </cell>
          <cell r="AX195">
            <v>2973.9795639526842</v>
          </cell>
          <cell r="AY195">
            <v>3004.5149836349483</v>
          </cell>
          <cell r="AZ195">
            <v>2920.87466006875</v>
          </cell>
          <cell r="BA195">
            <v>2905.494507600069</v>
          </cell>
          <cell r="BB195">
            <v>3038.5566143167021</v>
          </cell>
          <cell r="BC195">
            <v>2913.4584441006186</v>
          </cell>
          <cell r="BD195">
            <v>3084.9269544279578</v>
          </cell>
          <cell r="BE195">
            <v>3111.2625170350075</v>
          </cell>
          <cell r="BF195">
            <v>3173.237894870043</v>
          </cell>
          <cell r="BG195">
            <v>3197.6344468331336</v>
          </cell>
          <cell r="BH195">
            <v>3193.3886132168768</v>
          </cell>
          <cell r="BI195">
            <v>3177.4287565350533</v>
          </cell>
          <cell r="BJ195">
            <v>3212.7237477052208</v>
          </cell>
          <cell r="BK195">
            <v>3219.6512130522729</v>
          </cell>
          <cell r="BL195">
            <v>3257.5118951106069</v>
          </cell>
          <cell r="BM195">
            <v>3248.6234303390979</v>
          </cell>
          <cell r="BN195">
            <v>3230.205827691555</v>
          </cell>
          <cell r="BO195">
            <v>3224.1928957152368</v>
          </cell>
          <cell r="BP195">
            <v>3222.9845122778415</v>
          </cell>
          <cell r="BQ195">
            <v>3277.7765553200247</v>
          </cell>
          <cell r="BR195">
            <v>3293.9023273456096</v>
          </cell>
          <cell r="BS195">
            <v>3245.2771377432346</v>
          </cell>
          <cell r="BT195">
            <v>3242.23469011426</v>
          </cell>
          <cell r="BU195">
            <v>3243.8298761904239</v>
          </cell>
          <cell r="BV195">
            <v>3249.0971886098387</v>
          </cell>
          <cell r="BW195">
            <v>3145.6439743244646</v>
          </cell>
          <cell r="BX195">
            <v>3241.9708247482777</v>
          </cell>
          <cell r="BY195">
            <v>3249.6768928229808</v>
          </cell>
          <cell r="BZ195">
            <v>3231.3312534570696</v>
          </cell>
          <cell r="CA195">
            <v>3237.188264989853</v>
          </cell>
          <cell r="CB195">
            <v>3188.3791692233085</v>
          </cell>
          <cell r="CC195">
            <v>3183.5156507730485</v>
          </cell>
          <cell r="CD195">
            <v>3201.669388054609</v>
          </cell>
          <cell r="CE195">
            <v>3200.3430647945406</v>
          </cell>
          <cell r="CF195">
            <v>3232.8194941008092</v>
          </cell>
          <cell r="CG195">
            <v>3341.035278344154</v>
          </cell>
          <cell r="CH195">
            <v>3360.4053949832914</v>
          </cell>
          <cell r="CI195">
            <v>3354.3394900357721</v>
          </cell>
          <cell r="CJ195">
            <v>3340.7014486765861</v>
          </cell>
          <cell r="CK195">
            <v>3306.1031020522119</v>
          </cell>
          <cell r="CL195">
            <v>3300.5699252867698</v>
          </cell>
          <cell r="CM195">
            <v>3278.0943931472298</v>
          </cell>
          <cell r="CN195">
            <v>3182.8319995975494</v>
          </cell>
          <cell r="CO195">
            <v>3173.0070126748087</v>
          </cell>
          <cell r="CP195">
            <v>3267.4628177762033</v>
          </cell>
          <cell r="CQ195">
            <v>3256.101614688635</v>
          </cell>
          <cell r="CR195">
            <v>3317.0025407493117</v>
          </cell>
          <cell r="CS195">
            <v>3300.9507309854034</v>
          </cell>
          <cell r="CT195">
            <v>3314.9825714135168</v>
          </cell>
          <cell r="CU195">
            <v>3315.0865183758733</v>
          </cell>
          <cell r="CV195">
            <v>3298.7238672149183</v>
          </cell>
          <cell r="CW195">
            <v>3368.7881178033354</v>
          </cell>
          <cell r="CX195">
            <v>3343.3590926468373</v>
          </cell>
          <cell r="CY195">
            <v>3298.5519549310206</v>
          </cell>
          <cell r="CZ195">
            <v>3524.2857770586011</v>
          </cell>
          <cell r="DA195">
            <v>3581.7574528515338</v>
          </cell>
          <cell r="DB195">
            <v>3518.2798415124416</v>
          </cell>
          <cell r="DC195">
            <v>3626.9224079954624</v>
          </cell>
          <cell r="DD195">
            <v>3841.0971280109879</v>
          </cell>
          <cell r="DE195">
            <v>3798.099067236185</v>
          </cell>
          <cell r="DF195">
            <v>3622.6725764191151</v>
          </cell>
          <cell r="DG195">
            <v>3617.1214088332654</v>
          </cell>
          <cell r="DH195">
            <v>3299.1676407849791</v>
          </cell>
          <cell r="DI195">
            <v>3247.1771682763097</v>
          </cell>
          <cell r="DJ195">
            <v>3007.8752690911292</v>
          </cell>
          <cell r="DK195">
            <v>2923.1824825310705</v>
          </cell>
          <cell r="DL195">
            <v>3110.7487791633603</v>
          </cell>
          <cell r="DM195">
            <v>2630.5008197057246</v>
          </cell>
          <cell r="DN195">
            <v>2509.0387941920758</v>
          </cell>
          <cell r="DO195">
            <v>2461.6779594683649</v>
          </cell>
          <cell r="DP195">
            <v>2453.0463636326785</v>
          </cell>
          <cell r="DQ195">
            <v>2512.4350612890721</v>
          </cell>
          <cell r="DR195">
            <v>2465.5439868760109</v>
          </cell>
          <cell r="DS195">
            <v>2301.8854915857314</v>
          </cell>
          <cell r="DT195">
            <v>2266.9653091740606</v>
          </cell>
          <cell r="DU195">
            <v>2254.3667374384399</v>
          </cell>
          <cell r="DV195">
            <v>2231.6773144340514</v>
          </cell>
          <cell r="DW195">
            <v>2193.0390291380882</v>
          </cell>
          <cell r="DX195">
            <v>2179.6018852734564</v>
          </cell>
          <cell r="DY195">
            <v>2174.2396213018897</v>
          </cell>
          <cell r="DZ195">
            <v>2180.399478311539</v>
          </cell>
          <cell r="EA195">
            <v>2173.7808553814889</v>
          </cell>
          <cell r="EB195">
            <v>2186.4573873388767</v>
          </cell>
          <cell r="EC195">
            <v>2189.5817931497099</v>
          </cell>
          <cell r="ED195">
            <v>2186.2245061635972</v>
          </cell>
          <cell r="EE195">
            <v>2190.281436165571</v>
          </cell>
          <cell r="EF195">
            <v>2199.0809463250639</v>
          </cell>
          <cell r="EG195">
            <v>2191.88961561203</v>
          </cell>
          <cell r="EH195">
            <v>2179.2120841646197</v>
          </cell>
          <cell r="EI195">
            <v>2176.2805799281596</v>
          </cell>
          <cell r="EJ195">
            <v>2170.9892797482016</v>
          </cell>
          <cell r="EK195">
            <v>2092.3034282243252</v>
          </cell>
          <cell r="EL195">
            <v>2151.6471488296984</v>
          </cell>
          <cell r="EM195">
            <v>2122.1941768419742</v>
          </cell>
          <cell r="EN195">
            <v>2106.9379611361028</v>
          </cell>
          <cell r="EO195">
            <v>2106.0434175658224</v>
          </cell>
          <cell r="EP195">
            <v>2102.9799806463716</v>
          </cell>
          <cell r="EQ195">
            <v>2086.4664064919948</v>
          </cell>
          <cell r="ER195">
            <v>2107.7675378549097</v>
          </cell>
          <cell r="ES195">
            <v>2118.420102516413</v>
          </cell>
          <cell r="ET195">
            <v>2131.2215707266332</v>
          </cell>
          <cell r="EU195">
            <v>2136.3829372036457</v>
          </cell>
          <cell r="EV195">
            <v>2175.2601006150244</v>
          </cell>
          <cell r="EW195">
            <v>2097.2099247455599</v>
          </cell>
          <cell r="EX195">
            <v>2098.752137850523</v>
          </cell>
          <cell r="EY195">
            <v>2139.914135453701</v>
          </cell>
          <cell r="EZ195">
            <v>2200.2393552613257</v>
          </cell>
          <cell r="FA195">
            <v>2266.6794550275799</v>
          </cell>
          <cell r="FB195">
            <v>2264.2856764233111</v>
          </cell>
          <cell r="FC195">
            <v>2265.4960588407516</v>
          </cell>
          <cell r="FD195">
            <v>2273.9787306630615</v>
          </cell>
          <cell r="FE195">
            <v>2271.5509693980216</v>
          </cell>
          <cell r="FF195">
            <v>2250.9424846208094</v>
          </cell>
          <cell r="FG195">
            <v>2243.5052793622017</v>
          </cell>
          <cell r="FH195">
            <v>2206.0803749537467</v>
          </cell>
          <cell r="FI195">
            <v>2212.4911039590834</v>
          </cell>
          <cell r="FJ195">
            <v>2196.4822722661497</v>
          </cell>
          <cell r="FK195">
            <v>2187.3889120399954</v>
          </cell>
          <cell r="FL195">
            <v>2148.2548796927931</v>
          </cell>
          <cell r="FM195">
            <v>2144.8466187155245</v>
          </cell>
          <cell r="FN195">
            <v>2119.0357883703709</v>
          </cell>
          <cell r="FO195">
            <v>2052.8875396907329</v>
          </cell>
          <cell r="FP195">
            <v>2049.2194113075734</v>
          </cell>
          <cell r="FQ195">
            <v>1933.6813631582258</v>
          </cell>
          <cell r="FR195">
            <v>1931.8732857072353</v>
          </cell>
          <cell r="FS195">
            <v>1940.5568550240994</v>
          </cell>
          <cell r="FT195">
            <v>1930.3920414936542</v>
          </cell>
          <cell r="FU195">
            <v>1925.5715011143686</v>
          </cell>
          <cell r="FV195">
            <v>1911.0379166948794</v>
          </cell>
          <cell r="FW195">
            <v>1903.8575803720951</v>
          </cell>
          <cell r="FX195">
            <v>1903.3728277111054</v>
          </cell>
          <cell r="FY195">
            <v>1903.7746227002144</v>
          </cell>
          <cell r="FZ195">
            <v>1906.9849846529962</v>
          </cell>
          <cell r="GA195">
            <v>1898.1624862229826</v>
          </cell>
          <cell r="GB195">
            <v>1901.3458619451524</v>
          </cell>
          <cell r="GC195">
            <v>1911.5036790454387</v>
          </cell>
          <cell r="GD195">
            <v>1911.356754012108</v>
          </cell>
          <cell r="GE195">
            <v>1909.5546735012531</v>
          </cell>
          <cell r="GF195">
            <v>1904.9340311264991</v>
          </cell>
          <cell r="GG195">
            <v>1907.8825266933441</v>
          </cell>
          <cell r="GH195">
            <v>1907.659640418291</v>
          </cell>
          <cell r="GI195">
            <v>1898.4033633184433</v>
          </cell>
          <cell r="GJ195">
            <v>1881.8678003835678</v>
          </cell>
          <cell r="GK195">
            <v>1873.0153172528744</v>
          </cell>
          <cell r="GL195">
            <v>1863.071391017437</v>
          </cell>
          <cell r="GM195">
            <v>1858.7376022791861</v>
          </cell>
          <cell r="GN195">
            <v>1855.1914116787909</v>
          </cell>
          <cell r="GO195">
            <v>1868.9933694016931</v>
          </cell>
          <cell r="GP195">
            <v>1898.13150203228</v>
          </cell>
          <cell r="GQ195">
            <v>1912.8030160748958</v>
          </cell>
          <cell r="GR195">
            <v>1987.1011063992978</v>
          </cell>
          <cell r="GS195">
            <v>2083.3230103707315</v>
          </cell>
          <cell r="GT195">
            <v>2105.0609188735489</v>
          </cell>
          <cell r="GU195">
            <v>2139.3594184911253</v>
          </cell>
          <cell r="GV195">
            <v>2141.099530620575</v>
          </cell>
          <cell r="GW195">
            <v>2121.8283634936811</v>
          </cell>
          <cell r="GX195">
            <v>2095.1169926381112</v>
          </cell>
          <cell r="GY195">
            <v>2074.2746271955966</v>
          </cell>
          <cell r="GZ195">
            <v>2082.8292622995373</v>
          </cell>
          <cell r="HA195">
            <v>2118.6729734921455</v>
          </cell>
          <cell r="HB195">
            <v>2100.00249986887</v>
          </cell>
          <cell r="HC195">
            <v>2019.7384535992146</v>
          </cell>
          <cell r="HD195">
            <v>1946.3668905258178</v>
          </cell>
          <cell r="HE195">
            <v>1932.8937650203707</v>
          </cell>
          <cell r="HF195">
            <v>1935.3605063962937</v>
          </cell>
          <cell r="HG195">
            <v>1893.8506862652303</v>
          </cell>
          <cell r="HH195">
            <v>1890.0926037800311</v>
          </cell>
          <cell r="HI195">
            <v>1922.8868709135054</v>
          </cell>
          <cell r="HJ195">
            <v>1937.339496641159</v>
          </cell>
          <cell r="HK195">
            <v>1934.9017404758929</v>
          </cell>
          <cell r="HL195">
            <v>1931.0726941990852</v>
          </cell>
          <cell r="HM195">
            <v>1939.4764063096045</v>
          </cell>
          <cell r="HN195">
            <v>1911.6186203980446</v>
          </cell>
          <cell r="HO195">
            <v>1879.6729202938081</v>
          </cell>
          <cell r="HP195">
            <v>1859.0674339866639</v>
          </cell>
          <cell r="HQ195">
            <v>1837.2915448629856</v>
          </cell>
          <cell r="HR195">
            <v>1823.7524530160426</v>
          </cell>
          <cell r="HS195">
            <v>1776.55253618598</v>
          </cell>
          <cell r="HT195">
            <v>1761.235351588726</v>
          </cell>
          <cell r="HU195">
            <v>1725.9833384895326</v>
          </cell>
          <cell r="HV195">
            <v>1691.0541606676577</v>
          </cell>
          <cell r="HW195">
            <v>1682.6324577367307</v>
          </cell>
          <cell r="HX195">
            <v>1651.0635653710365</v>
          </cell>
          <cell r="HY195">
            <v>1646.5408730185034</v>
          </cell>
          <cell r="HZ195">
            <v>1637.3835454308987</v>
          </cell>
          <cell r="IA195">
            <v>1639.644391862154</v>
          </cell>
          <cell r="IB195">
            <v>1650.1860131311416</v>
          </cell>
          <cell r="IC195">
            <v>1640.723841086626</v>
          </cell>
          <cell r="ID195">
            <v>1630.6889612591267</v>
          </cell>
          <cell r="IE195">
            <v>1641.4064927721022</v>
          </cell>
          <cell r="IF195">
            <v>1695.2330284523964</v>
          </cell>
          <cell r="IG195">
            <v>1719.6115895950795</v>
          </cell>
          <cell r="IH195">
            <v>1821.3706682920456</v>
          </cell>
          <cell r="II195">
            <v>1817.3667112612725</v>
          </cell>
          <cell r="IJ195">
            <v>1791.9057024240494</v>
          </cell>
          <cell r="IK195">
            <v>1767.1933116137982</v>
          </cell>
          <cell r="IL195">
            <v>1950.6057277119162</v>
          </cell>
          <cell r="IM195">
            <v>1952.0779765152931</v>
          </cell>
          <cell r="IN195">
            <v>1942.4808733177185</v>
          </cell>
          <cell r="IO195">
            <v>1928.8798130893708</v>
          </cell>
          <cell r="IP195">
            <v>1926.1322150170804</v>
          </cell>
          <cell r="IQ195">
            <v>1916.0973351895809</v>
          </cell>
          <cell r="IR195">
            <v>1915.128829357624</v>
          </cell>
          <cell r="IS195">
            <v>1899.2649237179755</v>
          </cell>
          <cell r="IT195">
            <v>1899.0260456025599</v>
          </cell>
          <cell r="IU195">
            <v>1902.8420985090734</v>
          </cell>
          <cell r="IV195">
            <v>1952.7576297307014</v>
          </cell>
          <cell r="IW195">
            <v>2028.4590040469168</v>
          </cell>
          <cell r="IX195">
            <v>2179.7288205063342</v>
          </cell>
          <cell r="IY195">
            <v>2191.0840266537671</v>
          </cell>
          <cell r="IZ195">
            <v>2192.1944600689412</v>
          </cell>
          <cell r="JA195">
            <v>2157.7210496973994</v>
          </cell>
          <cell r="JB195">
            <v>2159.5211312282086</v>
          </cell>
          <cell r="JC195">
            <v>2158.1338390767573</v>
          </cell>
          <cell r="JD195">
            <v>2148.3078526639938</v>
          </cell>
          <cell r="JE195">
            <v>2140.2299743008616</v>
          </cell>
          <cell r="JF195">
            <v>2143.9400812649728</v>
          </cell>
          <cell r="JG195">
            <v>2127.7393474876881</v>
          </cell>
          <cell r="JH195">
            <v>2112.9279048418998</v>
          </cell>
          <cell r="JI195">
            <v>2088.2504961824416</v>
          </cell>
          <cell r="JJ195">
            <v>2080.4924546265602</v>
          </cell>
          <cell r="JK195">
            <v>2071.6299765956401</v>
          </cell>
          <cell r="JL195">
            <v>2054.2428481614593</v>
          </cell>
          <cell r="JM195">
            <v>2047.0085393774509</v>
          </cell>
          <cell r="JN195">
            <v>2046.3928535234927</v>
          </cell>
          <cell r="JO195">
            <v>2049.5742302656172</v>
          </cell>
          <cell r="JP195">
            <v>2141.9910757207867</v>
          </cell>
          <cell r="JQ195">
            <v>2151.3503002929688</v>
          </cell>
          <cell r="JR195">
            <v>2165.9398561537269</v>
          </cell>
          <cell r="JS195">
            <v>2167.704955533743</v>
          </cell>
          <cell r="JT195">
            <v>2166.0797847568988</v>
          </cell>
          <cell r="JU195">
            <v>2164.3426710975173</v>
          </cell>
          <cell r="JV195">
            <v>2182.0146541881563</v>
          </cell>
          <cell r="JW195">
            <v>2165.0033340024952</v>
          </cell>
          <cell r="JX195">
            <v>2163.7539714741711</v>
          </cell>
          <cell r="JY195">
            <v>2163.5060979485511</v>
          </cell>
          <cell r="JZ195">
            <v>2153.7580717575552</v>
          </cell>
          <cell r="KA195">
            <v>2156.9494433999062</v>
          </cell>
          <cell r="KB195">
            <v>2162.3806721830369</v>
          </cell>
          <cell r="KC195">
            <v>2146.7306574082377</v>
          </cell>
          <cell r="KD195">
            <v>2153.7250885868075</v>
          </cell>
          <cell r="KE195">
            <v>2148.225894482136</v>
          </cell>
          <cell r="KF195">
            <v>2143.1504841470719</v>
          </cell>
          <cell r="KG195">
            <v>2128.5679247164726</v>
          </cell>
          <cell r="KH195">
            <v>2149.3513202476502</v>
          </cell>
          <cell r="KI195">
            <v>2167.0143079280851</v>
          </cell>
          <cell r="KJ195">
            <v>2233.8022302222253</v>
          </cell>
          <cell r="KK195">
            <v>2248.926513245106</v>
          </cell>
          <cell r="KL195">
            <v>2163.1212942898273</v>
          </cell>
          <cell r="KM195">
            <v>2140.1310247886181</v>
          </cell>
          <cell r="KN195">
            <v>2137.581325740814</v>
          </cell>
          <cell r="KO195">
            <v>2130.8977359592914</v>
          </cell>
          <cell r="KP195">
            <v>2064.9783704948427</v>
          </cell>
          <cell r="KQ195">
            <v>2011.9434309124947</v>
          </cell>
          <cell r="KR195">
            <v>2009.6715900909899</v>
          </cell>
          <cell r="KS195">
            <v>1985.0121722519398</v>
          </cell>
          <cell r="KT195">
            <v>1995.9845737206936</v>
          </cell>
          <cell r="KU195">
            <v>2008.6591066980361</v>
          </cell>
          <cell r="KV195">
            <v>2035.2465407907964</v>
          </cell>
          <cell r="KW195">
            <v>2034.7667855799198</v>
          </cell>
          <cell r="KX195">
            <v>2076.0207362651822</v>
          </cell>
          <cell r="KY195">
            <v>2043.5662957394122</v>
          </cell>
          <cell r="KZ195">
            <v>2037.82622453928</v>
          </cell>
          <cell r="LA195">
            <v>2054.6996151018143</v>
          </cell>
          <cell r="LB195">
            <v>2001.2948642110825</v>
          </cell>
          <cell r="LC195">
            <v>1942.6617810118198</v>
          </cell>
          <cell r="LD195">
            <v>1979.5499592781066</v>
          </cell>
          <cell r="LE195">
            <v>1797.3589199876785</v>
          </cell>
          <cell r="LF195">
            <v>1713.2138539600371</v>
          </cell>
          <cell r="LG195">
            <v>1743.1635724890234</v>
          </cell>
          <cell r="LH195">
            <v>2293.3878274130821</v>
          </cell>
          <cell r="LI195">
            <v>2170.2576530516144</v>
          </cell>
          <cell r="LJ195">
            <v>1846.9276281714438</v>
          </cell>
          <cell r="LK195">
            <v>1741.5963721334933</v>
          </cell>
          <cell r="LL195">
            <v>1669.6180981516839</v>
          </cell>
          <cell r="LM195">
            <v>1647.7992309570313</v>
          </cell>
          <cell r="LN195">
            <v>1636.2771099758149</v>
          </cell>
          <cell r="LO195">
            <v>1608.2723990309239</v>
          </cell>
          <cell r="LP195">
            <v>1621.7425260663033</v>
          </cell>
          <cell r="LQ195">
            <v>1486.5345142710207</v>
          </cell>
          <cell r="LR195">
            <v>1484.8673649132252</v>
          </cell>
          <cell r="LS195">
            <v>1459.0745253884793</v>
          </cell>
          <cell r="LT195">
            <v>1429.8654289662838</v>
          </cell>
          <cell r="LU195">
            <v>1406.3444302630423</v>
          </cell>
          <cell r="LV195">
            <v>1398.6253688180445</v>
          </cell>
          <cell r="LW195">
            <v>1377.0543751490118</v>
          </cell>
          <cell r="LX195">
            <v>1377.0353848385812</v>
          </cell>
          <cell r="LY195">
            <v>1377.9719069898129</v>
          </cell>
          <cell r="LZ195">
            <v>1368.1729068076611</v>
          </cell>
          <cell r="MA195">
            <v>1342.6659214293959</v>
          </cell>
          <cell r="MB195">
            <v>1342.198160098791</v>
          </cell>
          <cell r="MC195">
            <v>1324.8130306446553</v>
          </cell>
          <cell r="MD195">
            <v>1319.7126330590247</v>
          </cell>
          <cell r="ME195">
            <v>1318.9410267615319</v>
          </cell>
          <cell r="MF195">
            <v>1308.02959418416</v>
          </cell>
          <cell r="MG195">
            <v>1315.5237703740597</v>
          </cell>
          <cell r="MH195">
            <v>1319.4127860522269</v>
          </cell>
          <cell r="MI195">
            <v>1324.0224340367317</v>
          </cell>
          <cell r="MJ195">
            <v>1349.1576091265679</v>
          </cell>
          <cell r="MK195">
            <v>1340.0332647097111</v>
          </cell>
          <cell r="ML195">
            <v>1343.2686139130592</v>
          </cell>
          <cell r="MM195">
            <v>1358.0240851175786</v>
          </cell>
          <cell r="MN195">
            <v>1356.5828205049038</v>
          </cell>
          <cell r="MO195">
            <v>1203.0491591441632</v>
          </cell>
          <cell r="MP195">
            <v>1168.9125769102573</v>
          </cell>
          <cell r="MQ195">
            <v>1177.2333313488962</v>
          </cell>
          <cell r="MR195">
            <v>1183.3512097775936</v>
          </cell>
          <cell r="MS195">
            <v>1176.2078545856475</v>
          </cell>
          <cell r="MT195">
            <v>1179.3492517268658</v>
          </cell>
          <cell r="MU195">
            <v>1164.5458050012589</v>
          </cell>
          <cell r="MV195">
            <v>1167.4673143374921</v>
          </cell>
          <cell r="MW195">
            <v>1148.5879472994804</v>
          </cell>
          <cell r="MX195">
            <v>1136.9049084246158</v>
          </cell>
          <cell r="MY195">
            <v>1110.0765972363949</v>
          </cell>
          <cell r="MZ195">
            <v>1061.9461551952363</v>
          </cell>
          <cell r="NA195">
            <v>1049.5944574952127</v>
          </cell>
          <cell r="NB195">
            <v>1017.0180791866779</v>
          </cell>
          <cell r="NC195">
            <v>1001.0402316844463</v>
          </cell>
          <cell r="ND195">
            <v>1066.0550586783886</v>
          </cell>
          <cell r="NE195">
            <v>1106.0326606047154</v>
          </cell>
          <cell r="NF195">
            <v>1155.6303539991379</v>
          </cell>
          <cell r="NG195">
            <v>1150.8677840411663</v>
          </cell>
          <cell r="NH195">
            <v>1145.1027255904673</v>
          </cell>
          <cell r="NI195">
            <v>1150.0811853933333</v>
          </cell>
          <cell r="NJ195">
            <v>1146.8638270103932</v>
          </cell>
          <cell r="NK195">
            <v>1146.7568815779687</v>
          </cell>
          <cell r="NL195">
            <v>1145.1357087612153</v>
          </cell>
          <cell r="NM195">
            <v>1143.9822972750665</v>
          </cell>
          <cell r="NN195">
            <v>1154.9487018036843</v>
          </cell>
          <cell r="NO195">
            <v>1191.312147808075</v>
          </cell>
          <cell r="NP195">
            <v>1226.35426800251</v>
          </cell>
          <cell r="NQ195">
            <v>1236.7039871871473</v>
          </cell>
          <cell r="NR195">
            <v>1239.6974598050117</v>
          </cell>
          <cell r="NS195">
            <v>1243.255644285679</v>
          </cell>
          <cell r="NT195">
            <v>1236.1982452356815</v>
          </cell>
          <cell r="NU195">
            <v>1243.3605907380579</v>
          </cell>
          <cell r="NV195">
            <v>1250.6768577039243</v>
          </cell>
          <cell r="NW195">
            <v>1252.9696878159045</v>
          </cell>
          <cell r="NX195">
            <v>1252.6328596782685</v>
          </cell>
          <cell r="NY195">
            <v>1251.3824976599217</v>
          </cell>
          <cell r="NZ195">
            <v>1264.808647134304</v>
          </cell>
          <cell r="OA195">
            <v>1260.9905952477454</v>
          </cell>
          <cell r="OB195">
            <v>1249.900253956318</v>
          </cell>
          <cell r="OC195">
            <v>1234.2772254121303</v>
          </cell>
          <cell r="OD195">
            <v>1249.1676277697086</v>
          </cell>
          <cell r="OE195">
            <v>1281.2862396478654</v>
          </cell>
          <cell r="OF195">
            <v>1197.0632133984566</v>
          </cell>
          <cell r="OG195">
            <v>1283.2982130634784</v>
          </cell>
          <cell r="OH195">
            <v>1291.2721444642543</v>
          </cell>
          <cell r="OI195">
            <v>1300.9202216529848</v>
          </cell>
          <cell r="OJ195">
            <v>1304.5983449363707</v>
          </cell>
          <cell r="OK195">
            <v>1304.5583653354645</v>
          </cell>
          <cell r="OL195">
            <v>1313.8336327457428</v>
          </cell>
          <cell r="OM195">
            <v>1311.74669757843</v>
          </cell>
          <cell r="ON195">
            <v>1291.7029246640207</v>
          </cell>
          <cell r="OO195">
            <v>1282.4116654133798</v>
          </cell>
          <cell r="OP195">
            <v>1384.9783320486545</v>
          </cell>
          <cell r="OQ195">
            <v>1498.2895164275171</v>
          </cell>
          <cell r="OR195">
            <v>1516.9919737315179</v>
          </cell>
          <cell r="OS195">
            <v>1527.6535338032245</v>
          </cell>
          <cell r="OT195">
            <v>1523.7895053756238</v>
          </cell>
          <cell r="OU195">
            <v>1519.4267314267158</v>
          </cell>
          <cell r="OV195">
            <v>1501.4618977594375</v>
          </cell>
          <cell r="OW195">
            <v>1493.9597256493569</v>
          </cell>
          <cell r="OX195">
            <v>1515.5497096288204</v>
          </cell>
          <cell r="OY195">
            <v>1498.7452838778495</v>
          </cell>
          <cell r="OZ195">
            <v>1478.6945145332813</v>
          </cell>
          <cell r="PA195">
            <v>1472.2248156166079</v>
          </cell>
          <cell r="PB195">
            <v>1396.747327065468</v>
          </cell>
          <cell r="PC195">
            <v>64608.538297691346</v>
          </cell>
          <cell r="PD195">
            <v>63100.195910615919</v>
          </cell>
          <cell r="PE195">
            <v>58782.48596835971</v>
          </cell>
          <cell r="PF195">
            <v>53591.04883452534</v>
          </cell>
          <cell r="PG195">
            <v>50870.86077661634</v>
          </cell>
          <cell r="PH195">
            <v>46480.742779668573</v>
          </cell>
          <cell r="PI195">
            <v>42436.366372379067</v>
          </cell>
          <cell r="PJ195">
            <v>40959.295029642584</v>
          </cell>
          <cell r="PK195">
            <v>39665.504170321226</v>
          </cell>
          <cell r="PL195">
            <v>38178.310992125269</v>
          </cell>
          <cell r="PM195">
            <v>37470.53812441945</v>
          </cell>
          <cell r="PN195">
            <v>35346.078103696105</v>
          </cell>
          <cell r="PO195">
            <v>35131.789441817993</v>
          </cell>
          <cell r="PP195">
            <v>34164.996735759967</v>
          </cell>
          <cell r="PQ195">
            <v>33133.659962508675</v>
          </cell>
          <cell r="PR195">
            <v>31398.406354058981</v>
          </cell>
          <cell r="PS195">
            <v>29878.881672610045</v>
          </cell>
          <cell r="PT195">
            <v>27645.961992077828</v>
          </cell>
          <cell r="PU195">
            <v>26991.405971138476</v>
          </cell>
          <cell r="PV195">
            <v>26317.809665267469</v>
          </cell>
          <cell r="PW195">
            <v>25787.246378579137</v>
          </cell>
          <cell r="PX195">
            <v>24290.198228759768</v>
          </cell>
          <cell r="PY195">
            <v>24042.384672541615</v>
          </cell>
          <cell r="PZ195">
            <v>23467.368067605497</v>
          </cell>
          <cell r="QA195">
            <v>22915.174817336796</v>
          </cell>
          <cell r="QB195">
            <v>22391.47103067398</v>
          </cell>
          <cell r="QC195">
            <v>21473.500413752794</v>
          </cell>
          <cell r="QD195">
            <v>21389.41831559658</v>
          </cell>
          <cell r="QE195">
            <v>21033.311014913321</v>
          </cell>
          <cell r="QF195">
            <v>21365.766383700371</v>
          </cell>
          <cell r="QG195">
            <v>20553.901627584695</v>
          </cell>
          <cell r="QH195">
            <v>19354.747481058836</v>
          </cell>
          <cell r="QI195">
            <v>18744.398903821708</v>
          </cell>
          <cell r="QJ195">
            <v>18547.251495832206</v>
          </cell>
          <cell r="QK195">
            <v>17702.350595997574</v>
          </cell>
          <cell r="QL195">
            <v>16848.755132455826</v>
          </cell>
          <cell r="QM195">
            <v>14653.714124802351</v>
          </cell>
          <cell r="QN195">
            <v>14480.136690527201</v>
          </cell>
          <cell r="QO195">
            <v>14289.053188505171</v>
          </cell>
          <cell r="QP195">
            <v>13934.551068798304</v>
          </cell>
          <cell r="QQ195">
            <v>13779.522170363665</v>
          </cell>
          <cell r="QR195">
            <v>13337.141889394521</v>
          </cell>
          <cell r="QS195">
            <v>13334.445265313387</v>
          </cell>
          <cell r="QT195">
            <v>13038.475280313492</v>
          </cell>
          <cell r="QU195">
            <v>13159.246658221482</v>
          </cell>
          <cell r="QV195">
            <v>12918.774356219768</v>
          </cell>
          <cell r="QW195">
            <v>12213.392268648147</v>
          </cell>
          <cell r="QX195">
            <v>11478.311334543228</v>
          </cell>
          <cell r="QY195">
            <v>11146.569601632356</v>
          </cell>
          <cell r="QZ195">
            <v>11342.812471151352</v>
          </cell>
          <cell r="RA195">
            <v>10720.519988143444</v>
          </cell>
          <cell r="RB195">
            <v>9749.6303724825375</v>
          </cell>
          <cell r="RC195">
            <v>10927.504376935958</v>
          </cell>
          <cell r="RD195">
            <v>11461.615853204727</v>
          </cell>
          <cell r="RE195">
            <v>11378.053489860296</v>
          </cell>
          <cell r="RF195">
            <v>11390.806982549429</v>
          </cell>
          <cell r="RG195">
            <v>10925.623336713314</v>
          </cell>
          <cell r="RH195">
            <v>10728.456938413383</v>
          </cell>
          <cell r="RI195">
            <v>10497.19393748045</v>
          </cell>
          <cell r="RJ195">
            <v>10394.146516144276</v>
          </cell>
          <cell r="RK195">
            <v>10246.433884675504</v>
          </cell>
          <cell r="RL195">
            <v>9968.1188914358609</v>
          </cell>
          <cell r="RM195">
            <v>9916.1713969981665</v>
          </cell>
          <cell r="RN195">
            <v>9581.8919589197649</v>
          </cell>
          <cell r="RO195">
            <v>9769.9520036232479</v>
          </cell>
          <cell r="RP195">
            <v>9712.214463484288</v>
          </cell>
          <cell r="RQ195">
            <v>9344.6879892921443</v>
          </cell>
          <cell r="RR195">
            <v>9254.5719698691373</v>
          </cell>
          <cell r="RS195">
            <v>9183.1793970406052</v>
          </cell>
          <cell r="RT195">
            <v>9267.6143151748183</v>
          </cell>
          <cell r="RU195">
            <v>8835.0470272481452</v>
          </cell>
          <cell r="RV195">
            <v>8237.0801324117183</v>
          </cell>
          <cell r="RW195">
            <v>8165.2897625541691</v>
          </cell>
          <cell r="RX195">
            <v>8148.7502016592025</v>
          </cell>
          <cell r="RY195">
            <v>9462.8716875314713</v>
          </cell>
          <cell r="RZ195">
            <v>11553.313065843582</v>
          </cell>
          <cell r="SA195">
            <v>12047.321004443169</v>
          </cell>
          <cell r="SB195">
            <v>10774.285554932356</v>
          </cell>
          <cell r="SC195">
            <v>10293.939645452498</v>
          </cell>
          <cell r="SD195">
            <v>11488.339217940567</v>
          </cell>
          <cell r="SE195">
            <v>12034.599495434761</v>
          </cell>
          <cell r="SF195">
            <v>12026.167797603608</v>
          </cell>
          <cell r="SG195">
            <v>11565.150026181936</v>
          </cell>
          <cell r="SH195">
            <v>13505.456009210347</v>
          </cell>
          <cell r="SI195">
            <v>13889.663971880675</v>
          </cell>
          <cell r="SJ195">
            <v>10592.147488613129</v>
          </cell>
          <cell r="SK195">
            <v>8053.3398835861681</v>
          </cell>
          <cell r="SL195">
            <v>7185.7805449378493</v>
          </cell>
          <cell r="SM195">
            <v>7228.4667648255827</v>
          </cell>
          <cell r="SN195">
            <v>7163.9306935524946</v>
          </cell>
          <cell r="SO195">
            <v>7140.2427800154692</v>
          </cell>
          <cell r="SP195">
            <v>6880.2414424610142</v>
          </cell>
          <cell r="SQ195">
            <v>7061.2380911743649</v>
          </cell>
          <cell r="SR195">
            <v>7278.8310670673845</v>
          </cell>
          <cell r="TJ195" t="str">
            <v>missing</v>
          </cell>
        </row>
        <row r="196">
          <cell r="A196" t="str">
            <v>DE000A1ZN206 Corp</v>
          </cell>
          <cell r="B196" t="str">
            <v>WIEAV 5 PERP nc-21</v>
          </cell>
          <cell r="C196" t="str">
            <v>DE000A1ZN206</v>
          </cell>
          <cell r="D196">
            <v>416.16752870357038</v>
          </cell>
          <cell r="E196">
            <v>425.23692082953454</v>
          </cell>
          <cell r="F196">
            <v>430.32664220577476</v>
          </cell>
          <cell r="G196">
            <v>394.48175472569466</v>
          </cell>
          <cell r="H196">
            <v>400.73822286260128</v>
          </cell>
          <cell r="I196">
            <v>406.01991535973553</v>
          </cell>
          <cell r="J196">
            <v>415.85122395515441</v>
          </cell>
          <cell r="K196">
            <v>402.34461333018538</v>
          </cell>
          <cell r="L196">
            <v>376.50609619307517</v>
          </cell>
          <cell r="M196">
            <v>398.50916958838701</v>
          </cell>
          <cell r="N196">
            <v>389.70933276689055</v>
          </cell>
          <cell r="O196">
            <v>400.66063867902756</v>
          </cell>
          <cell r="P196">
            <v>371.02049654680491</v>
          </cell>
          <cell r="Q196">
            <v>358.85967310613393</v>
          </cell>
          <cell r="R196">
            <v>358.45782682198291</v>
          </cell>
          <cell r="S196">
            <v>370.9966244903207</v>
          </cell>
          <cell r="T196">
            <v>384.95382018142936</v>
          </cell>
          <cell r="U196">
            <v>375.09167684638498</v>
          </cell>
          <cell r="V196">
            <v>385.52078152292967</v>
          </cell>
          <cell r="W196">
            <v>385.91864913100005</v>
          </cell>
          <cell r="X196">
            <v>365.97155660039186</v>
          </cell>
          <cell r="Y196">
            <v>357.77349453610179</v>
          </cell>
          <cell r="Z196">
            <v>369.20721492302414</v>
          </cell>
          <cell r="AA196">
            <v>373.47533968859909</v>
          </cell>
          <cell r="AB196">
            <v>380.76924761354923</v>
          </cell>
          <cell r="AC196">
            <v>377.7116350455284</v>
          </cell>
          <cell r="AD196">
            <v>399.57545477801563</v>
          </cell>
          <cell r="AE196">
            <v>412.4544292512536</v>
          </cell>
          <cell r="AF196">
            <v>385.78536348229648</v>
          </cell>
          <cell r="AG196">
            <v>396.41936997699736</v>
          </cell>
          <cell r="AH196">
            <v>408.42701438856125</v>
          </cell>
          <cell r="AI196">
            <v>413.77236570298675</v>
          </cell>
          <cell r="AJ196">
            <v>439.70239238995316</v>
          </cell>
          <cell r="AK196">
            <v>414.61087168699504</v>
          </cell>
          <cell r="AL196">
            <v>413.97925685918329</v>
          </cell>
          <cell r="AM196">
            <v>428.74511846369506</v>
          </cell>
          <cell r="AN196">
            <v>425.22200079423186</v>
          </cell>
          <cell r="AO196">
            <v>426.43947567492728</v>
          </cell>
          <cell r="AP196">
            <v>414.71332259607311</v>
          </cell>
          <cell r="AQ196">
            <v>446.96844958233834</v>
          </cell>
          <cell r="AR196">
            <v>446.42635496634244</v>
          </cell>
          <cell r="AS196">
            <v>438.44513074845077</v>
          </cell>
          <cell r="AT196">
            <v>424.10001413947344</v>
          </cell>
          <cell r="AU196">
            <v>418.65221191596987</v>
          </cell>
          <cell r="AV196">
            <v>409.98068739807604</v>
          </cell>
          <cell r="AW196">
            <v>460.62127655327316</v>
          </cell>
          <cell r="AX196">
            <v>433.50361505621669</v>
          </cell>
          <cell r="AY196">
            <v>458.15748139029739</v>
          </cell>
          <cell r="AZ196">
            <v>455.76032905167341</v>
          </cell>
          <cell r="BA196">
            <v>445.55303556662795</v>
          </cell>
          <cell r="BB196">
            <v>429.25737300908565</v>
          </cell>
          <cell r="BC196">
            <v>467.56207697606084</v>
          </cell>
          <cell r="BD196">
            <v>494.2391000971794</v>
          </cell>
          <cell r="BE196">
            <v>570.87436942565444</v>
          </cell>
          <cell r="BF196">
            <v>595.09058139085766</v>
          </cell>
          <cell r="BG196">
            <v>622.37634195232386</v>
          </cell>
          <cell r="BH196">
            <v>612.42666774350403</v>
          </cell>
          <cell r="BI196">
            <v>610.91278149479626</v>
          </cell>
          <cell r="BJ196">
            <v>579.74184374052288</v>
          </cell>
          <cell r="BK196">
            <v>562.97669740545757</v>
          </cell>
          <cell r="BL196">
            <v>559.66544423729181</v>
          </cell>
          <cell r="BM196">
            <v>597.80503314691782</v>
          </cell>
          <cell r="BN196">
            <v>598.6534858211279</v>
          </cell>
          <cell r="BO196">
            <v>626.00688387596608</v>
          </cell>
          <cell r="BP196">
            <v>653.48561022734646</v>
          </cell>
          <cell r="BQ196">
            <v>694.42519242876767</v>
          </cell>
          <cell r="BR196">
            <v>720.69241191357366</v>
          </cell>
          <cell r="BS196">
            <v>718.79657276111845</v>
          </cell>
          <cell r="BT196">
            <v>703.37721361035108</v>
          </cell>
          <cell r="BU196">
            <v>696.28025015139576</v>
          </cell>
          <cell r="BV196">
            <v>706.95603274494408</v>
          </cell>
          <cell r="BW196">
            <v>644.50474364417789</v>
          </cell>
          <cell r="BX196">
            <v>702.91270317792885</v>
          </cell>
          <cell r="BY196">
            <v>698.27953488194942</v>
          </cell>
          <cell r="BZ196">
            <v>763.72577240246528</v>
          </cell>
          <cell r="CA196">
            <v>787.1780785601735</v>
          </cell>
          <cell r="CB196">
            <v>772.31275005364421</v>
          </cell>
          <cell r="CC196">
            <v>752.83812530761963</v>
          </cell>
          <cell r="CD196">
            <v>755.74355351555346</v>
          </cell>
          <cell r="CE196">
            <v>769.44611393749722</v>
          </cell>
          <cell r="CF196">
            <v>755.23726698428391</v>
          </cell>
          <cell r="CG196">
            <v>690.30626801621906</v>
          </cell>
          <cell r="CH196">
            <v>738.23837342947729</v>
          </cell>
          <cell r="CI196">
            <v>730.80222783464194</v>
          </cell>
          <cell r="CJ196">
            <v>732.45337840813397</v>
          </cell>
          <cell r="CK196">
            <v>741.37655418813233</v>
          </cell>
          <cell r="CL196">
            <v>747.39927510529753</v>
          </cell>
          <cell r="CM196">
            <v>719.63209473806626</v>
          </cell>
          <cell r="CN196">
            <v>691.06520047861341</v>
          </cell>
          <cell r="CO196">
            <v>725.39023369586471</v>
          </cell>
          <cell r="CP196">
            <v>729.2664588674902</v>
          </cell>
          <cell r="CQ196">
            <v>711.70358797824383</v>
          </cell>
          <cell r="CR196">
            <v>709.60881502175334</v>
          </cell>
          <cell r="CS196">
            <v>722.45596008634561</v>
          </cell>
          <cell r="CT196">
            <v>742.78003217560047</v>
          </cell>
          <cell r="CU196">
            <v>753.0927605767846</v>
          </cell>
          <cell r="CV196">
            <v>722.87073706775902</v>
          </cell>
          <cell r="CW196">
            <v>746.54684375500676</v>
          </cell>
          <cell r="CX196">
            <v>676.74495059514038</v>
          </cell>
          <cell r="CY196">
            <v>683.38237696677447</v>
          </cell>
          <cell r="CZ196">
            <v>646.05941132271289</v>
          </cell>
          <cell r="DA196">
            <v>637.52117245352269</v>
          </cell>
          <cell r="DB196">
            <v>639.59207335352892</v>
          </cell>
          <cell r="DC196">
            <v>604.14803748857969</v>
          </cell>
          <cell r="DD196">
            <v>552.48194457358125</v>
          </cell>
          <cell r="DE196">
            <v>571.00168706023692</v>
          </cell>
          <cell r="DF196">
            <v>539.20709183031317</v>
          </cell>
          <cell r="DG196">
            <v>328.29249944710733</v>
          </cell>
          <cell r="DH196">
            <v>274.7912421898842</v>
          </cell>
          <cell r="DI196">
            <v>247.30057981026172</v>
          </cell>
          <cell r="DJ196">
            <v>197.96897508561611</v>
          </cell>
          <cell r="DK196">
            <v>188.79812671959399</v>
          </cell>
          <cell r="DL196">
            <v>188.01233819365501</v>
          </cell>
          <cell r="DM196">
            <v>128.74398995745182</v>
          </cell>
          <cell r="DN196">
            <v>118.95147345381974</v>
          </cell>
          <cell r="DO196">
            <v>115.72078847628832</v>
          </cell>
          <cell r="DP196">
            <v>114.12633403694629</v>
          </cell>
          <cell r="DQ196">
            <v>102.24302325290441</v>
          </cell>
          <cell r="DR196">
            <v>109.92684143376351</v>
          </cell>
          <cell r="DS196">
            <v>74.513640308439733</v>
          </cell>
          <cell r="DT196">
            <v>73.909876213192931</v>
          </cell>
          <cell r="DU196">
            <v>70.659297855257989</v>
          </cell>
          <cell r="DV196">
            <v>59.16390798908472</v>
          </cell>
          <cell r="DW196">
            <v>58.693429542541509</v>
          </cell>
          <cell r="DX196">
            <v>58.533287830293183</v>
          </cell>
          <cell r="DY196">
            <v>58.899326029717926</v>
          </cell>
          <cell r="DZ196">
            <v>60.829978597879411</v>
          </cell>
          <cell r="EA196">
            <v>63.21121623218059</v>
          </cell>
          <cell r="EB196">
            <v>65.387552048325531</v>
          </cell>
          <cell r="EC196">
            <v>67.49227169501782</v>
          </cell>
          <cell r="ED196">
            <v>68.383495137095451</v>
          </cell>
          <cell r="EE196">
            <v>66.602042921960361</v>
          </cell>
          <cell r="EF196">
            <v>69.66263949704171</v>
          </cell>
          <cell r="EG196">
            <v>70.721962003529072</v>
          </cell>
          <cell r="EH196">
            <v>71.991159673273557</v>
          </cell>
          <cell r="EI196">
            <v>70.814466222405443</v>
          </cell>
          <cell r="EJ196">
            <v>72.038903786242003</v>
          </cell>
          <cell r="EK196">
            <v>72.611833141863357</v>
          </cell>
          <cell r="EL196">
            <v>68.16367328363657</v>
          </cell>
          <cell r="EM196">
            <v>74.113783362329002</v>
          </cell>
          <cell r="EN196">
            <v>70.988533300936226</v>
          </cell>
          <cell r="EO196">
            <v>67.316215278446677</v>
          </cell>
          <cell r="EP196">
            <v>84.227577959477898</v>
          </cell>
          <cell r="EQ196">
            <v>71.946399567365646</v>
          </cell>
          <cell r="ER196">
            <v>72.240821597337728</v>
          </cell>
          <cell r="ES196">
            <v>70.869173018515099</v>
          </cell>
          <cell r="ET196">
            <v>45.914916640341282</v>
          </cell>
          <cell r="EU196">
            <v>48.483152050435542</v>
          </cell>
          <cell r="EV196">
            <v>34.077360631227492</v>
          </cell>
          <cell r="EW196">
            <v>36.555081160485742</v>
          </cell>
          <cell r="EX196">
            <v>42.103344955027104</v>
          </cell>
          <cell r="EY196">
            <v>39.565944284558292</v>
          </cell>
          <cell r="EZ196">
            <v>38.076924761354924</v>
          </cell>
          <cell r="FA196">
            <v>29.913676112771036</v>
          </cell>
          <cell r="FB196">
            <v>36.281547179937363</v>
          </cell>
          <cell r="FC196">
            <v>32.006459731221199</v>
          </cell>
          <cell r="FD196">
            <v>34.243470357596877</v>
          </cell>
          <cell r="FE196">
            <v>32.502799572288993</v>
          </cell>
          <cell r="FF196">
            <v>33.347273570418359</v>
          </cell>
          <cell r="FG196">
            <v>34.896967903852463</v>
          </cell>
          <cell r="FH196">
            <v>41.111659941911697</v>
          </cell>
          <cell r="FI196">
            <v>40.143846985280518</v>
          </cell>
          <cell r="FJ196">
            <v>41.4379113805294</v>
          </cell>
          <cell r="FK196">
            <v>46.590296905040745</v>
          </cell>
          <cell r="FL196">
            <v>45.279323136448859</v>
          </cell>
          <cell r="FM196">
            <v>46.592286243081091</v>
          </cell>
          <cell r="FN196">
            <v>49.871710002601148</v>
          </cell>
          <cell r="FO196">
            <v>50.787800170183182</v>
          </cell>
          <cell r="FP196">
            <v>52.409110673069954</v>
          </cell>
          <cell r="FQ196">
            <v>53.865306118607528</v>
          </cell>
          <cell r="FR196">
            <v>56.568816515445711</v>
          </cell>
          <cell r="FS196">
            <v>57.178548624813558</v>
          </cell>
          <cell r="FT196">
            <v>61.895269118487832</v>
          </cell>
          <cell r="FU196">
            <v>63.747342834055424</v>
          </cell>
          <cell r="FV196">
            <v>61.315377079725266</v>
          </cell>
          <cell r="FW196">
            <v>55.729315862417216</v>
          </cell>
          <cell r="FX196">
            <v>56.62949132567644</v>
          </cell>
          <cell r="FY196">
            <v>58.827709860265259</v>
          </cell>
          <cell r="FZ196">
            <v>59.425505941390988</v>
          </cell>
          <cell r="GA196">
            <v>60.459961722373961</v>
          </cell>
          <cell r="GB196">
            <v>60.928450830876827</v>
          </cell>
          <cell r="GC196">
            <v>62.689014996588227</v>
          </cell>
          <cell r="GD196">
            <v>64.960839038670059</v>
          </cell>
          <cell r="GE196">
            <v>65.712808817923062</v>
          </cell>
          <cell r="GF196">
            <v>66.270818138241779</v>
          </cell>
          <cell r="GG196">
            <v>67.985627529025066</v>
          </cell>
          <cell r="GH196">
            <v>68.117918508708485</v>
          </cell>
          <cell r="GI196">
            <v>69.401041544735435</v>
          </cell>
          <cell r="GJ196">
            <v>70.023704351365566</v>
          </cell>
          <cell r="GK196">
            <v>68.044313001215457</v>
          </cell>
          <cell r="GL196">
            <v>63.153525429010386</v>
          </cell>
          <cell r="GM196">
            <v>63.366384599328043</v>
          </cell>
          <cell r="GN196">
            <v>62.294131395578383</v>
          </cell>
          <cell r="GO196">
            <v>55.32846424728632</v>
          </cell>
          <cell r="GP196">
            <v>57.151692561268803</v>
          </cell>
          <cell r="GQ196">
            <v>59.851224282026287</v>
          </cell>
          <cell r="GR196">
            <v>62.005677379727366</v>
          </cell>
          <cell r="GS196">
            <v>64.53512069803476</v>
          </cell>
          <cell r="GT196">
            <v>64.765883910715573</v>
          </cell>
          <cell r="GU196">
            <v>66.16836722916365</v>
          </cell>
          <cell r="GV196">
            <v>68.732623963177204</v>
          </cell>
          <cell r="GW196">
            <v>66.496608005821699</v>
          </cell>
          <cell r="GX196">
            <v>64.554019409418117</v>
          </cell>
          <cell r="GY196">
            <v>66.451847899913801</v>
          </cell>
          <cell r="GZ196">
            <v>64.89916955941915</v>
          </cell>
          <cell r="HA196">
            <v>67.685237484931946</v>
          </cell>
          <cell r="HB196">
            <v>70.640399143874646</v>
          </cell>
          <cell r="HC196">
            <v>73.483163203537458</v>
          </cell>
          <cell r="HD196">
            <v>74.352503927171242</v>
          </cell>
          <cell r="HE196">
            <v>74.057087228178972</v>
          </cell>
          <cell r="HF196">
            <v>75.828592753112318</v>
          </cell>
          <cell r="HG196">
            <v>76.701912152826779</v>
          </cell>
          <cell r="HH196">
            <v>73.373749611318104</v>
          </cell>
          <cell r="HI196">
            <v>77.535444791734207</v>
          </cell>
          <cell r="HJ196">
            <v>74.141634094893931</v>
          </cell>
          <cell r="HK196">
            <v>83.899337182819849</v>
          </cell>
          <cell r="HL196">
            <v>85.369457994639873</v>
          </cell>
          <cell r="HM196">
            <v>83.946086626768107</v>
          </cell>
          <cell r="HN196">
            <v>91.974060288608072</v>
          </cell>
          <cell r="HO196">
            <v>86.798797376632692</v>
          </cell>
          <cell r="HP196">
            <v>93.407378346681597</v>
          </cell>
          <cell r="HQ196">
            <v>94.831744383573536</v>
          </cell>
          <cell r="HR196">
            <v>98.292197904765615</v>
          </cell>
          <cell r="HS196">
            <v>95.969645742654791</v>
          </cell>
          <cell r="HT196">
            <v>96.05220327132939</v>
          </cell>
          <cell r="HU196">
            <v>102.20323649209739</v>
          </cell>
          <cell r="HV196">
            <v>105.97701075464487</v>
          </cell>
          <cell r="HW196">
            <v>111.52427988016605</v>
          </cell>
          <cell r="HX196">
            <v>105.85963981026411</v>
          </cell>
          <cell r="HY196">
            <v>106.59668955421448</v>
          </cell>
          <cell r="HZ196">
            <v>104.4800338792801</v>
          </cell>
          <cell r="IA196">
            <v>107.99221018952132</v>
          </cell>
          <cell r="IB196">
            <v>113.78217855596542</v>
          </cell>
          <cell r="IC196">
            <v>114.10345664948225</v>
          </cell>
          <cell r="ID196">
            <v>115.58650815856457</v>
          </cell>
          <cell r="IE196">
            <v>117.81357209473848</v>
          </cell>
          <cell r="IF196">
            <v>115.49101993262768</v>
          </cell>
          <cell r="IG196">
            <v>130.53638353180884</v>
          </cell>
          <cell r="IH196">
            <v>133.45076376092433</v>
          </cell>
          <cell r="II196">
            <v>134.29324842101337</v>
          </cell>
          <cell r="IJ196">
            <v>136.18809290444852</v>
          </cell>
          <cell r="IK196">
            <v>136.70134211885929</v>
          </cell>
          <cell r="IL196">
            <v>142.08747486311196</v>
          </cell>
          <cell r="IM196">
            <v>138.22915373384953</v>
          </cell>
          <cell r="IN196">
            <v>140.80435182708501</v>
          </cell>
          <cell r="IO196">
            <v>139.53018081223965</v>
          </cell>
          <cell r="IP196">
            <v>139.37501244509221</v>
          </cell>
          <cell r="IQ196">
            <v>142.61266010576489</v>
          </cell>
          <cell r="IR196">
            <v>143.18757879942657</v>
          </cell>
          <cell r="IS196">
            <v>147.42785283243654</v>
          </cell>
          <cell r="IT196">
            <v>142.83447129726409</v>
          </cell>
          <cell r="IU196">
            <v>143.63319052046538</v>
          </cell>
          <cell r="IV196">
            <v>147.27467380332945</v>
          </cell>
          <cell r="IW196">
            <v>149.89264266443251</v>
          </cell>
          <cell r="IX196">
            <v>152.55636630046368</v>
          </cell>
          <cell r="IY196">
            <v>154.84609438490867</v>
          </cell>
          <cell r="IZ196">
            <v>158.50548171013594</v>
          </cell>
          <cell r="JA196">
            <v>150.856476944983</v>
          </cell>
          <cell r="JB196">
            <v>150.87935433244704</v>
          </cell>
          <cell r="JC196">
            <v>154.11302331703899</v>
          </cell>
          <cell r="JD196">
            <v>152.53746758908034</v>
          </cell>
          <cell r="JE196">
            <v>152.55338229340316</v>
          </cell>
          <cell r="JF196">
            <v>155.11067634427548</v>
          </cell>
          <cell r="JG196">
            <v>159.12913918578624</v>
          </cell>
          <cell r="JH196">
            <v>162.51598719948529</v>
          </cell>
          <cell r="JI196">
            <v>158.07280068635939</v>
          </cell>
          <cell r="JJ196">
            <v>149.352537386477</v>
          </cell>
          <cell r="JK196">
            <v>146.66494169396162</v>
          </cell>
          <cell r="JL196">
            <v>140.93564813774825</v>
          </cell>
          <cell r="JM196">
            <v>139.28051888817546</v>
          </cell>
          <cell r="JN196">
            <v>146.79126465952396</v>
          </cell>
          <cell r="JO196">
            <v>148.5926102550626</v>
          </cell>
          <cell r="JP196">
            <v>144.77606522464751</v>
          </cell>
          <cell r="JQ196">
            <v>146.45208252364395</v>
          </cell>
          <cell r="JR196">
            <v>146.45407186168433</v>
          </cell>
          <cell r="JS196">
            <v>146.96035839295385</v>
          </cell>
          <cell r="JT196">
            <v>146.22927666312458</v>
          </cell>
          <cell r="JU196">
            <v>147.28660983157158</v>
          </cell>
          <cell r="JV196">
            <v>149.1864276601076</v>
          </cell>
          <cell r="JW196">
            <v>150.70926592999697</v>
          </cell>
          <cell r="JX196">
            <v>152.01626102250813</v>
          </cell>
          <cell r="JY196">
            <v>149.49576972538233</v>
          </cell>
          <cell r="JZ196">
            <v>151.62933477365971</v>
          </cell>
          <cell r="KA196">
            <v>152.66876389974354</v>
          </cell>
          <cell r="KB196">
            <v>156.53006903606652</v>
          </cell>
          <cell r="KC196">
            <v>151.17377636241915</v>
          </cell>
          <cell r="KD196">
            <v>152.01128767740727</v>
          </cell>
          <cell r="KE196">
            <v>155.57717611473799</v>
          </cell>
          <cell r="KF196">
            <v>154.61334183418751</v>
          </cell>
          <cell r="KG196">
            <v>153.83252665334942</v>
          </cell>
          <cell r="KH196">
            <v>153.81263327294587</v>
          </cell>
          <cell r="KI196">
            <v>152.73640139311553</v>
          </cell>
          <cell r="KJ196">
            <v>155.48666123390197</v>
          </cell>
          <cell r="KK196">
            <v>155.59706949514151</v>
          </cell>
          <cell r="KL196">
            <v>155.45781583231687</v>
          </cell>
          <cell r="KM196">
            <v>149.11580615967512</v>
          </cell>
          <cell r="KN196">
            <v>150.4556253298521</v>
          </cell>
          <cell r="KO196">
            <v>148.79552273517845</v>
          </cell>
          <cell r="KP196">
            <v>152.90450045752524</v>
          </cell>
          <cell r="KQ196">
            <v>151.74869505608083</v>
          </cell>
          <cell r="KR196">
            <v>154.56659239023924</v>
          </cell>
          <cell r="KS196">
            <v>155.64779761517048</v>
          </cell>
          <cell r="KT196">
            <v>155.6020428402424</v>
          </cell>
          <cell r="KU196">
            <v>151.45526769512892</v>
          </cell>
          <cell r="KV196">
            <v>153.29341604441404</v>
          </cell>
          <cell r="KW196">
            <v>153.26556531184912</v>
          </cell>
          <cell r="KX196">
            <v>155.35735426127911</v>
          </cell>
          <cell r="KY196">
            <v>157.81319207209347</v>
          </cell>
          <cell r="KZ196">
            <v>164.73907245957852</v>
          </cell>
          <cell r="LA196">
            <v>170.68321452414992</v>
          </cell>
          <cell r="LB196">
            <v>158.04296061575411</v>
          </cell>
          <cell r="LC196">
            <v>156.48928760623932</v>
          </cell>
          <cell r="LD196">
            <v>160.99016492253543</v>
          </cell>
          <cell r="LE196">
            <v>158.44878557598591</v>
          </cell>
          <cell r="LF196">
            <v>168.91568767529725</v>
          </cell>
          <cell r="LG196">
            <v>159.74682864731551</v>
          </cell>
          <cell r="LH196">
            <v>159.95371980351212</v>
          </cell>
          <cell r="LI196">
            <v>160.62910006821156</v>
          </cell>
          <cell r="LJ196">
            <v>159.2017500242591</v>
          </cell>
          <cell r="LK196">
            <v>159.693116520226</v>
          </cell>
          <cell r="LL196">
            <v>164.24571662557125</v>
          </cell>
          <cell r="LM196">
            <v>160.17950967109203</v>
          </cell>
          <cell r="LN196">
            <v>161.54320089775322</v>
          </cell>
          <cell r="LO196">
            <v>163.79612622845173</v>
          </cell>
          <cell r="LP196">
            <v>160.15762695264814</v>
          </cell>
          <cell r="LQ196">
            <v>157.87884022742509</v>
          </cell>
          <cell r="LR196">
            <v>163.55641099458933</v>
          </cell>
          <cell r="LS196">
            <v>167.62759129416943</v>
          </cell>
          <cell r="LT196">
            <v>157.75152259284258</v>
          </cell>
          <cell r="LU196">
            <v>148.70003450924159</v>
          </cell>
          <cell r="LV196">
            <v>139.96087249797583</v>
          </cell>
          <cell r="LW196">
            <v>141.23504351282119</v>
          </cell>
          <cell r="LX196">
            <v>140.71383694624899</v>
          </cell>
          <cell r="LY196">
            <v>141.01124298328162</v>
          </cell>
          <cell r="LZ196">
            <v>142.26154194164278</v>
          </cell>
          <cell r="MA196">
            <v>140.49003641670942</v>
          </cell>
          <cell r="MB196">
            <v>139.18304132419826</v>
          </cell>
          <cell r="MC196">
            <v>141.47276940864325</v>
          </cell>
          <cell r="MD196">
            <v>143.738625436604</v>
          </cell>
          <cell r="ME196">
            <v>145.65236863142252</v>
          </cell>
          <cell r="MF196">
            <v>138.52059175676109</v>
          </cell>
          <cell r="MG196">
            <v>139.20094536656143</v>
          </cell>
          <cell r="MH196">
            <v>137.20563931208849</v>
          </cell>
          <cell r="MI196">
            <v>138.40719948846103</v>
          </cell>
          <cell r="MJ196">
            <v>133.50348121899367</v>
          </cell>
          <cell r="MK196">
            <v>133.59996411395073</v>
          </cell>
          <cell r="ML196">
            <v>134.17189880055187</v>
          </cell>
          <cell r="MM196">
            <v>132.69978865069152</v>
          </cell>
          <cell r="MN196">
            <v>136.97388143038751</v>
          </cell>
          <cell r="MO196">
            <v>129.59642130774259</v>
          </cell>
          <cell r="MP196">
            <v>125.65156397372485</v>
          </cell>
          <cell r="MQ196">
            <v>125.53916637444496</v>
          </cell>
          <cell r="MR196">
            <v>131.73197569406031</v>
          </cell>
          <cell r="MS196">
            <v>145.20178356528282</v>
          </cell>
          <cell r="MT196">
            <v>151.6343081187606</v>
          </cell>
          <cell r="MU196">
            <v>158.84665318405629</v>
          </cell>
          <cell r="MV196">
            <v>155.64083493202924</v>
          </cell>
          <cell r="MW196">
            <v>150.62770307034253</v>
          </cell>
          <cell r="MX196">
            <v>153.74300644153357</v>
          </cell>
          <cell r="MY196">
            <v>154.42534938937425</v>
          </cell>
          <cell r="MZ196">
            <v>151.95956488835813</v>
          </cell>
          <cell r="NA196">
            <v>154.96644933634997</v>
          </cell>
          <cell r="NB196">
            <v>160.18448301619293</v>
          </cell>
          <cell r="NC196">
            <v>163.21921819674969</v>
          </cell>
          <cell r="ND196">
            <v>160.9742502182126</v>
          </cell>
          <cell r="NE196">
            <v>167.0377525652051</v>
          </cell>
          <cell r="NF196">
            <v>176.97449607676268</v>
          </cell>
          <cell r="NG196">
            <v>178.91310599708558</v>
          </cell>
          <cell r="NH196">
            <v>180.35736541438104</v>
          </cell>
          <cell r="NI196">
            <v>178.76589498209952</v>
          </cell>
          <cell r="NJ196">
            <v>176.61343122243881</v>
          </cell>
          <cell r="NK196">
            <v>177.6180469328165</v>
          </cell>
          <cell r="NL196">
            <v>180.8875240021348</v>
          </cell>
          <cell r="NM196">
            <v>182.0323880443573</v>
          </cell>
          <cell r="NN196">
            <v>185.07110190099476</v>
          </cell>
          <cell r="NO196">
            <v>189.23777042651179</v>
          </cell>
          <cell r="NP196">
            <v>192.4803914322853</v>
          </cell>
          <cell r="NQ196">
            <v>201.78253610897065</v>
          </cell>
          <cell r="NR196">
            <v>201.049465041101</v>
          </cell>
          <cell r="NS196">
            <v>202.42708163404464</v>
          </cell>
          <cell r="NT196">
            <v>205.07290122771263</v>
          </cell>
          <cell r="NU196">
            <v>202.35447079557179</v>
          </cell>
          <cell r="NV196">
            <v>208.55523746734858</v>
          </cell>
          <cell r="NW196">
            <v>207.29499181878566</v>
          </cell>
          <cell r="NX196">
            <v>212.3479104412794</v>
          </cell>
          <cell r="NY196">
            <v>217.3043461688161</v>
          </cell>
          <cell r="NZ196">
            <v>232.28406161266565</v>
          </cell>
          <cell r="OA196">
            <v>232.52477151554822</v>
          </cell>
          <cell r="OB196">
            <v>224.75939047503471</v>
          </cell>
          <cell r="OC196">
            <v>221.5854016316533</v>
          </cell>
          <cell r="OD196">
            <v>220.300289257586</v>
          </cell>
          <cell r="OE196">
            <v>224.63804085457326</v>
          </cell>
          <cell r="OF196">
            <v>227.60812254881859</v>
          </cell>
          <cell r="OG196">
            <v>236.53726634293795</v>
          </cell>
          <cell r="OH196">
            <v>272.81284550875421</v>
          </cell>
          <cell r="OI196">
            <v>274.70768999218939</v>
          </cell>
          <cell r="OJ196">
            <v>272.49455142229795</v>
          </cell>
          <cell r="OK196">
            <v>280.92934471338987</v>
          </cell>
          <cell r="OL196">
            <v>278.86242248946434</v>
          </cell>
          <cell r="OM196">
            <v>283.77907145619395</v>
          </cell>
          <cell r="ON196">
            <v>280.59414125359058</v>
          </cell>
          <cell r="OO196">
            <v>288.54552540087701</v>
          </cell>
          <cell r="OP196">
            <v>287.98552674251795</v>
          </cell>
          <cell r="OQ196">
            <v>300.41988416373727</v>
          </cell>
          <cell r="OR196">
            <v>305.41511198306085</v>
          </cell>
          <cell r="OS196">
            <v>317.25565199923517</v>
          </cell>
          <cell r="OT196">
            <v>319.32754756826159</v>
          </cell>
          <cell r="OU196">
            <v>323.32810636740919</v>
          </cell>
          <cell r="OV196">
            <v>326.14699837058782</v>
          </cell>
          <cell r="OW196">
            <v>328.04482686108349</v>
          </cell>
          <cell r="OX196">
            <v>335.36459618055818</v>
          </cell>
          <cell r="OY196">
            <v>342.96585683274265</v>
          </cell>
          <cell r="OZ196">
            <v>350.93216101533176</v>
          </cell>
          <cell r="PA196">
            <v>361.77405333524945</v>
          </cell>
          <cell r="PB196">
            <v>364.2746512519717</v>
          </cell>
          <cell r="PC196">
            <v>356.26856030857562</v>
          </cell>
          <cell r="PD196">
            <v>348.55191805005074</v>
          </cell>
          <cell r="PE196">
            <v>347.38019794428351</v>
          </cell>
          <cell r="PF196">
            <v>343.8918936905265</v>
          </cell>
          <cell r="PG196">
            <v>344.29572931271792</v>
          </cell>
          <cell r="PH196">
            <v>346.60734011560675</v>
          </cell>
          <cell r="PI196">
            <v>342.28450855392219</v>
          </cell>
          <cell r="PJ196">
            <v>343.01459561473132</v>
          </cell>
          <cell r="PK196">
            <v>339.03591953402758</v>
          </cell>
          <cell r="PL196">
            <v>333.88452867853641</v>
          </cell>
          <cell r="PM196">
            <v>333.56822393012044</v>
          </cell>
          <cell r="PN196">
            <v>343.73672532337906</v>
          </cell>
          <cell r="PO196">
            <v>363.41326788049935</v>
          </cell>
          <cell r="PP196">
            <v>363.13774456191061</v>
          </cell>
          <cell r="PQ196">
            <v>359.73796585094931</v>
          </cell>
          <cell r="PR196">
            <v>355.48376645165683</v>
          </cell>
          <cell r="PS196">
            <v>357.58848609834911</v>
          </cell>
          <cell r="PT196">
            <v>344.04407805061339</v>
          </cell>
          <cell r="PU196">
            <v>328.06770424854756</v>
          </cell>
          <cell r="PV196">
            <v>321.98729252821209</v>
          </cell>
          <cell r="PW196">
            <v>324.80916853845122</v>
          </cell>
          <cell r="PX196">
            <v>324.15766033023596</v>
          </cell>
          <cell r="PY196">
            <v>317.91312822157147</v>
          </cell>
          <cell r="PZ196">
            <v>318.57756712704901</v>
          </cell>
          <cell r="QA196">
            <v>323.37783981841801</v>
          </cell>
          <cell r="QB196">
            <v>316.08094788640733</v>
          </cell>
          <cell r="QC196">
            <v>317.06567021638153</v>
          </cell>
          <cell r="QD196">
            <v>347.51746226906778</v>
          </cell>
          <cell r="QE196">
            <v>309.58178050857782</v>
          </cell>
          <cell r="QF196">
            <v>292.66246047538516</v>
          </cell>
          <cell r="QG196">
            <v>275.4188783416152</v>
          </cell>
          <cell r="QH196">
            <v>270.69022181969882</v>
          </cell>
          <cell r="QI196">
            <v>269.06990598583224</v>
          </cell>
          <cell r="QJ196">
            <v>264.38899357688427</v>
          </cell>
          <cell r="QK196">
            <v>251.20465571445226</v>
          </cell>
          <cell r="QL196">
            <v>242.68432088762523</v>
          </cell>
          <cell r="QM196">
            <v>243.53376823085546</v>
          </cell>
          <cell r="QN196">
            <v>245.70115202581883</v>
          </cell>
          <cell r="QO196">
            <v>244.31557808071375</v>
          </cell>
          <cell r="QP196">
            <v>244.88253942221402</v>
          </cell>
          <cell r="QQ196">
            <v>242.34016540664436</v>
          </cell>
          <cell r="QR196">
            <v>246.77141589152814</v>
          </cell>
          <cell r="QS196">
            <v>245.83443767452238</v>
          </cell>
          <cell r="QT196">
            <v>243.72176067566872</v>
          </cell>
          <cell r="QU196">
            <v>249.94838874197006</v>
          </cell>
          <cell r="QV196">
            <v>233.92626016497613</v>
          </cell>
          <cell r="QW196">
            <v>233.01016999739406</v>
          </cell>
          <cell r="QX196">
            <v>206.30629081273079</v>
          </cell>
          <cell r="QY196">
            <v>201.69997858029603</v>
          </cell>
          <cell r="QZ196">
            <v>202.17244636487962</v>
          </cell>
          <cell r="RA196">
            <v>201.63433042496442</v>
          </cell>
          <cell r="RB196">
            <v>199.69074715954065</v>
          </cell>
          <cell r="RC196">
            <v>197.64570765405895</v>
          </cell>
          <cell r="RD196">
            <v>196.95142867797614</v>
          </cell>
          <cell r="RE196">
            <v>193.92266151154041</v>
          </cell>
          <cell r="RF196">
            <v>191.46284502464533</v>
          </cell>
          <cell r="RG196">
            <v>187.51500368356704</v>
          </cell>
          <cell r="RH196">
            <v>190.04444700187443</v>
          </cell>
          <cell r="RI196">
            <v>187.23450701987744</v>
          </cell>
          <cell r="RJ196">
            <v>184.35494020646809</v>
          </cell>
          <cell r="RK196">
            <v>184.22364389580488</v>
          </cell>
          <cell r="RL196">
            <v>186.8714528275132</v>
          </cell>
          <cell r="RM196">
            <v>189.44366691368819</v>
          </cell>
          <cell r="RN196">
            <v>192.68429858142139</v>
          </cell>
          <cell r="RO196">
            <v>193.75754645419121</v>
          </cell>
          <cell r="RP196">
            <v>193.37260954338311</v>
          </cell>
          <cell r="RQ196">
            <v>192.72806401830911</v>
          </cell>
          <cell r="RR196">
            <v>190.15982860821487</v>
          </cell>
          <cell r="RS196">
            <v>197.36620565938949</v>
          </cell>
          <cell r="RT196">
            <v>189.14626087665559</v>
          </cell>
          <cell r="RU196">
            <v>188.98313515734674</v>
          </cell>
          <cell r="RV196">
            <v>190.99535058516264</v>
          </cell>
          <cell r="RW196">
            <v>190.5885309559107</v>
          </cell>
          <cell r="RX196">
            <v>190.99535058516264</v>
          </cell>
          <cell r="RY196">
            <v>190.96749985259774</v>
          </cell>
          <cell r="RZ196">
            <v>191.03613201498985</v>
          </cell>
          <cell r="SA196">
            <v>192.33019641023873</v>
          </cell>
          <cell r="SB196">
            <v>194.02113374453785</v>
          </cell>
          <cell r="SC196">
            <v>193.6292341505885</v>
          </cell>
          <cell r="SD196">
            <v>193.74262641888856</v>
          </cell>
          <cell r="SE196">
            <v>202.39326288735867</v>
          </cell>
          <cell r="SF196">
            <v>200.12740685939787</v>
          </cell>
          <cell r="SG196">
            <v>194.25090228819846</v>
          </cell>
          <cell r="SH196">
            <v>197.81480138748884</v>
          </cell>
          <cell r="SI196">
            <v>196.04727453863623</v>
          </cell>
          <cell r="SJ196">
            <v>194.72436474180222</v>
          </cell>
          <cell r="SK196">
            <v>191.07392943775656</v>
          </cell>
          <cell r="SL196">
            <v>192.4684554040432</v>
          </cell>
          <cell r="SM196">
            <v>191.79605914640427</v>
          </cell>
          <cell r="SN196">
            <v>194.10667528027295</v>
          </cell>
          <cell r="SO196">
            <v>193.33779612767697</v>
          </cell>
          <cell r="SP196">
            <v>196.6013051828742</v>
          </cell>
          <cell r="SQ196">
            <v>196.55952908402682</v>
          </cell>
          <cell r="SR196">
            <v>200.10353480291366</v>
          </cell>
          <cell r="TJ196" t="str">
            <v>missing</v>
          </cell>
        </row>
        <row r="197">
          <cell r="A197" t="str">
            <v>XS1582433428 Corp</v>
          </cell>
          <cell r="B197" t="str">
            <v>TRAFIG 6 7/8 PERP nc-21</v>
          </cell>
          <cell r="C197" t="str">
            <v>XS1582433428</v>
          </cell>
          <cell r="D197">
            <v>1149.5460612568854</v>
          </cell>
          <cell r="E197">
            <v>1186.3834435492754</v>
          </cell>
          <cell r="F197">
            <v>1186.7775721223952</v>
          </cell>
          <cell r="G197">
            <v>1188.6795481960178</v>
          </cell>
          <cell r="H197">
            <v>1201.6716814941763</v>
          </cell>
          <cell r="I197">
            <v>1204.6591572656037</v>
          </cell>
          <cell r="J197">
            <v>1208.2298304483293</v>
          </cell>
          <cell r="K197">
            <v>1225.693770993769</v>
          </cell>
          <cell r="L197">
            <v>1234.1482521756291</v>
          </cell>
          <cell r="M197">
            <v>1245.8470041180849</v>
          </cell>
          <cell r="N197">
            <v>1245.3277702938319</v>
          </cell>
          <cell r="O197">
            <v>1245.6014968207478</v>
          </cell>
          <cell r="P197">
            <v>1245.3813868300319</v>
          </cell>
          <cell r="Q197">
            <v>1246.0483012890816</v>
          </cell>
          <cell r="R197">
            <v>1247.3388607218264</v>
          </cell>
          <cell r="S197">
            <v>1255.0784547543526</v>
          </cell>
          <cell r="T197">
            <v>1257.2795546615123</v>
          </cell>
          <cell r="U197">
            <v>1269.7740888780952</v>
          </cell>
          <cell r="V197">
            <v>1277.8607794344425</v>
          </cell>
          <cell r="W197">
            <v>1285.0275231065152</v>
          </cell>
          <cell r="X197">
            <v>1293.0624784086347</v>
          </cell>
          <cell r="Y197">
            <v>1297.5973086019753</v>
          </cell>
          <cell r="Z197">
            <v>1303.0473824746609</v>
          </cell>
          <cell r="AA197">
            <v>1300.3900716893077</v>
          </cell>
          <cell r="AB197">
            <v>1299.4691841640472</v>
          </cell>
          <cell r="AC197">
            <v>1286.3848680492638</v>
          </cell>
          <cell r="AD197">
            <v>1283.7614203394055</v>
          </cell>
          <cell r="AE197">
            <v>1303.424579510033</v>
          </cell>
          <cell r="AF197">
            <v>1281.4116991564633</v>
          </cell>
          <cell r="AG197">
            <v>1284.8666734979154</v>
          </cell>
          <cell r="AH197">
            <v>1284.6070565857888</v>
          </cell>
          <cell r="AI197">
            <v>1293.2148622483612</v>
          </cell>
          <cell r="AJ197">
            <v>1336.8352066905497</v>
          </cell>
          <cell r="AK197">
            <v>1338.340232268095</v>
          </cell>
          <cell r="AL197">
            <v>1343.9774936969877</v>
          </cell>
          <cell r="AM197">
            <v>1345.4919256843923</v>
          </cell>
          <cell r="AN197">
            <v>1366.3271235235334</v>
          </cell>
          <cell r="AO197">
            <v>1379.7811115458012</v>
          </cell>
          <cell r="AP197">
            <v>1365.7138256006835</v>
          </cell>
          <cell r="AQ197">
            <v>1377.0513714045287</v>
          </cell>
          <cell r="AR197">
            <v>1396.4060003317595</v>
          </cell>
          <cell r="AS197">
            <v>1350.415240604937</v>
          </cell>
          <cell r="AT197">
            <v>1312.7519755268693</v>
          </cell>
          <cell r="AU197">
            <v>1218.950315765381</v>
          </cell>
          <cell r="AV197">
            <v>1220.323651604891</v>
          </cell>
          <cell r="AW197">
            <v>1231.2802378094198</v>
          </cell>
          <cell r="AX197">
            <v>1228.3181593446134</v>
          </cell>
          <cell r="AY197">
            <v>1216.9909605916143</v>
          </cell>
          <cell r="AZ197">
            <v>1134.3744627942444</v>
          </cell>
          <cell r="BA197">
            <v>1153.8532563316226</v>
          </cell>
          <cell r="BB197">
            <v>1479.7157505357861</v>
          </cell>
          <cell r="BC197">
            <v>1575.9724832706452</v>
          </cell>
          <cell r="BD197">
            <v>1646.9071606633067</v>
          </cell>
          <cell r="BE197">
            <v>1814.1982787353397</v>
          </cell>
          <cell r="BF197">
            <v>1975.5595960318444</v>
          </cell>
          <cell r="BG197">
            <v>1974.3066622385381</v>
          </cell>
          <cell r="BH197">
            <v>1919.7240877459049</v>
          </cell>
          <cell r="BI197">
            <v>1924.635174333632</v>
          </cell>
          <cell r="BJ197">
            <v>1932.8281573213935</v>
          </cell>
          <cell r="BK197">
            <v>1966.2434877068399</v>
          </cell>
          <cell r="BL197">
            <v>1980.9090213190318</v>
          </cell>
          <cell r="BM197">
            <v>2002.5014351518751</v>
          </cell>
          <cell r="BN197">
            <v>2030.2588100067378</v>
          </cell>
          <cell r="BO197">
            <v>2044.4474386390448</v>
          </cell>
          <cell r="BP197">
            <v>2080.0347090610862</v>
          </cell>
          <cell r="BQ197">
            <v>2072.8736092349291</v>
          </cell>
          <cell r="BR197">
            <v>2054.0673740025163</v>
          </cell>
          <cell r="BS197">
            <v>2028.6832363552451</v>
          </cell>
          <cell r="BT197">
            <v>2014.77397809577</v>
          </cell>
          <cell r="BU197">
            <v>2007.8677919768095</v>
          </cell>
          <cell r="BV197">
            <v>2008.1462217086553</v>
          </cell>
          <cell r="BW197">
            <v>2001.486483528018</v>
          </cell>
          <cell r="BX197">
            <v>1996.6666391159297</v>
          </cell>
          <cell r="BY197">
            <v>2009.1414198718071</v>
          </cell>
          <cell r="BZ197">
            <v>2001.2287478978635</v>
          </cell>
          <cell r="CA197">
            <v>1987.9337282022238</v>
          </cell>
          <cell r="CB197">
            <v>1968.8076750345826</v>
          </cell>
          <cell r="CC197">
            <v>1956.1043185191154</v>
          </cell>
          <cell r="CD197">
            <v>1947.3253161970972</v>
          </cell>
          <cell r="CE197">
            <v>1994.5840599730018</v>
          </cell>
          <cell r="CF197">
            <v>2014.0760224841833</v>
          </cell>
          <cell r="CG197">
            <v>2048.9540496028067</v>
          </cell>
          <cell r="CH197">
            <v>2111.583807730377</v>
          </cell>
          <cell r="CI197">
            <v>1920.7079982172252</v>
          </cell>
          <cell r="CJ197">
            <v>1903.4905056101084</v>
          </cell>
          <cell r="CK197">
            <v>1928.35917199707</v>
          </cell>
          <cell r="CL197">
            <v>1943.5110169990062</v>
          </cell>
          <cell r="CM197">
            <v>1918.9866252129079</v>
          </cell>
          <cell r="CN197">
            <v>1953.699099518001</v>
          </cell>
          <cell r="CO197">
            <v>2194.044159124076</v>
          </cell>
          <cell r="CP197">
            <v>2208.6062222278119</v>
          </cell>
          <cell r="CQ197">
            <v>2550.398471529305</v>
          </cell>
          <cell r="CR197">
            <v>2712.0250495838523</v>
          </cell>
          <cell r="CS197">
            <v>2737.5211235084535</v>
          </cell>
          <cell r="CT197">
            <v>2705.3182793539163</v>
          </cell>
          <cell r="CU197">
            <v>2700.9245453084709</v>
          </cell>
          <cell r="CV197">
            <v>2667.8130419614909</v>
          </cell>
          <cell r="CW197">
            <v>2670.994289776027</v>
          </cell>
          <cell r="CX197">
            <v>2698.3208510593176</v>
          </cell>
          <cell r="CY197">
            <v>2702.6271054930685</v>
          </cell>
          <cell r="CZ197">
            <v>3063.7006137248873</v>
          </cell>
          <cell r="DA197">
            <v>3351.8405824688675</v>
          </cell>
          <cell r="DB197">
            <v>3449.3577741249205</v>
          </cell>
          <cell r="DC197">
            <v>3316.819577920377</v>
          </cell>
          <cell r="DD197">
            <v>3111.4494314544795</v>
          </cell>
          <cell r="DE197">
            <v>3032.5823286271693</v>
          </cell>
          <cell r="DF197">
            <v>2664.6628352994917</v>
          </cell>
          <cell r="DG197">
            <v>2359.0504602411988</v>
          </cell>
          <cell r="DH197">
            <v>2044.2357944172024</v>
          </cell>
          <cell r="DI197">
            <v>1724.8185722488761</v>
          </cell>
          <cell r="DJ197">
            <v>1291.5922565475703</v>
          </cell>
          <cell r="DK197">
            <v>1217.1555727641583</v>
          </cell>
          <cell r="DL197">
            <v>1164.4796775500774</v>
          </cell>
          <cell r="DM197">
            <v>1087.7835741183758</v>
          </cell>
          <cell r="DN197">
            <v>923.81197808581589</v>
          </cell>
          <cell r="DO197">
            <v>893.59576769363878</v>
          </cell>
          <cell r="DP197">
            <v>887.34238641893864</v>
          </cell>
          <cell r="DQ197">
            <v>873.23089034748079</v>
          </cell>
          <cell r="DR197">
            <v>891.69285097903014</v>
          </cell>
          <cell r="DS197">
            <v>851.99780137127641</v>
          </cell>
          <cell r="DT197">
            <v>765.24906772255895</v>
          </cell>
          <cell r="DU197">
            <v>735.01592579263445</v>
          </cell>
          <cell r="DV197">
            <v>683.12640644282101</v>
          </cell>
          <cell r="DW197">
            <v>650.71568063038592</v>
          </cell>
          <cell r="DX197">
            <v>624.65051890927555</v>
          </cell>
          <cell r="DY197">
            <v>611.88319880676272</v>
          </cell>
          <cell r="DZ197">
            <v>609.871167737782</v>
          </cell>
          <cell r="EA197">
            <v>606.16033904814719</v>
          </cell>
          <cell r="EB197">
            <v>600.74695017391446</v>
          </cell>
          <cell r="EC197">
            <v>596.0888960114122</v>
          </cell>
          <cell r="ED197">
            <v>593.35539330619577</v>
          </cell>
          <cell r="EE197">
            <v>599.21840857172015</v>
          </cell>
          <cell r="EF197">
            <v>602.54451509809496</v>
          </cell>
          <cell r="EG197">
            <v>599.18454549622538</v>
          </cell>
          <cell r="EH197">
            <v>603.97428939676286</v>
          </cell>
          <cell r="EI197">
            <v>623.06647948890918</v>
          </cell>
          <cell r="EJ197">
            <v>639.47878341203921</v>
          </cell>
          <cell r="EK197">
            <v>650.29333282768732</v>
          </cell>
          <cell r="EL197">
            <v>638.76107433974744</v>
          </cell>
          <cell r="EM197">
            <v>638.6275033197403</v>
          </cell>
          <cell r="EN197">
            <v>635.79711459296936</v>
          </cell>
          <cell r="EO197">
            <v>645.96262172830109</v>
          </cell>
          <cell r="EP197">
            <v>631.12024761074781</v>
          </cell>
          <cell r="EQ197">
            <v>613.95166833490134</v>
          </cell>
          <cell r="ER197">
            <v>619.59739553266763</v>
          </cell>
          <cell r="ES197">
            <v>623.96385098952055</v>
          </cell>
          <cell r="ET197">
            <v>629.92187099462751</v>
          </cell>
          <cell r="EU197">
            <v>618.69155826318263</v>
          </cell>
          <cell r="EV197">
            <v>635.23649256533383</v>
          </cell>
          <cell r="EW197">
            <v>667.75445145016909</v>
          </cell>
          <cell r="EX197">
            <v>688.64420646649603</v>
          </cell>
          <cell r="EY197">
            <v>707.64233246004585</v>
          </cell>
          <cell r="EZ197">
            <v>743.29732903307672</v>
          </cell>
          <cell r="FA197">
            <v>747.23955540525913</v>
          </cell>
          <cell r="FB197">
            <v>758.4792745465636</v>
          </cell>
          <cell r="FC197">
            <v>757.9318214927315</v>
          </cell>
          <cell r="FD197">
            <v>754.58878342860942</v>
          </cell>
          <cell r="FE197">
            <v>755.19267494159942</v>
          </cell>
          <cell r="FF197">
            <v>756.00821067643164</v>
          </cell>
          <cell r="FG197">
            <v>764.95276581197982</v>
          </cell>
          <cell r="FH197">
            <v>762.19950964605812</v>
          </cell>
          <cell r="FI197">
            <v>760.37654741525648</v>
          </cell>
          <cell r="FJ197">
            <v>769.78201663392781</v>
          </cell>
          <cell r="FK197">
            <v>760.58254779118295</v>
          </cell>
          <cell r="FL197">
            <v>759.90622692227362</v>
          </cell>
          <cell r="FM197">
            <v>756.19727951461084</v>
          </cell>
          <cell r="FN197">
            <v>753.78829794955254</v>
          </cell>
          <cell r="FO197">
            <v>773.37338391834498</v>
          </cell>
          <cell r="FP197">
            <v>778.14995884507891</v>
          </cell>
          <cell r="FQ197">
            <v>783.36863503521681</v>
          </cell>
          <cell r="FR197">
            <v>783.73830694270134</v>
          </cell>
          <cell r="FS197">
            <v>794.48607084834566</v>
          </cell>
          <cell r="FT197">
            <v>819.35285595333573</v>
          </cell>
          <cell r="FU197">
            <v>830.98388174480203</v>
          </cell>
          <cell r="FV197">
            <v>841.11458516365292</v>
          </cell>
          <cell r="FW197">
            <v>844.87997103047371</v>
          </cell>
          <cell r="FX197">
            <v>847.10082439833877</v>
          </cell>
          <cell r="FY197">
            <v>847.76491693443063</v>
          </cell>
          <cell r="FZ197">
            <v>845.81873073446752</v>
          </cell>
          <cell r="GA197">
            <v>847.21182003468266</v>
          </cell>
          <cell r="GB197">
            <v>847.85239654612542</v>
          </cell>
          <cell r="GC197">
            <v>857.61719062143561</v>
          </cell>
          <cell r="GD197">
            <v>864.82908506083493</v>
          </cell>
          <cell r="GE197">
            <v>865.97572642272712</v>
          </cell>
          <cell r="GF197">
            <v>870.74101365762942</v>
          </cell>
          <cell r="GG197">
            <v>871.63274131232492</v>
          </cell>
          <cell r="GH197">
            <v>857.28326307141776</v>
          </cell>
          <cell r="GI197">
            <v>840.56713210982082</v>
          </cell>
          <cell r="GJ197">
            <v>839.43460036271813</v>
          </cell>
          <cell r="GK197">
            <v>827.73678906124826</v>
          </cell>
          <cell r="GL197">
            <v>814.60073769223686</v>
          </cell>
          <cell r="GM197">
            <v>795.05892120879889</v>
          </cell>
          <cell r="GN197">
            <v>785.89989992845062</v>
          </cell>
          <cell r="GO197">
            <v>767.59878890550135</v>
          </cell>
          <cell r="GP197">
            <v>833.3533563884497</v>
          </cell>
          <cell r="GQ197">
            <v>837.65114505332701</v>
          </cell>
          <cell r="GR197">
            <v>856.94557295745608</v>
          </cell>
          <cell r="GS197">
            <v>868.58318323582409</v>
          </cell>
          <cell r="GT197">
            <v>887.34708962386844</v>
          </cell>
          <cell r="GU197">
            <v>886.28228402775528</v>
          </cell>
          <cell r="GV197">
            <v>908.61780423951154</v>
          </cell>
          <cell r="GW197">
            <v>938.43047964870925</v>
          </cell>
          <cell r="GX197">
            <v>932.29938170218463</v>
          </cell>
          <cell r="GY197">
            <v>984.36668219834553</v>
          </cell>
          <cell r="GZ197">
            <v>990.65768911248449</v>
          </cell>
          <cell r="HA197">
            <v>1000.6228397178054</v>
          </cell>
          <cell r="HB197">
            <v>996.3852520760297</v>
          </cell>
          <cell r="HC197">
            <v>994.17380511802435</v>
          </cell>
          <cell r="HD197">
            <v>991.34906023716917</v>
          </cell>
          <cell r="HE197">
            <v>997.54412177073948</v>
          </cell>
          <cell r="HF197">
            <v>996.19053939193498</v>
          </cell>
          <cell r="HG197">
            <v>995.29316789132372</v>
          </cell>
          <cell r="HH197">
            <v>998.80740261489154</v>
          </cell>
          <cell r="HI197">
            <v>1006.7078462560178</v>
          </cell>
          <cell r="HJ197">
            <v>1007.302331359148</v>
          </cell>
          <cell r="HK197">
            <v>992.6556105666757</v>
          </cell>
          <cell r="HL197">
            <v>990.06884785526995</v>
          </cell>
          <cell r="HM197">
            <v>985.12107626909017</v>
          </cell>
          <cell r="HN197">
            <v>965.92635630947359</v>
          </cell>
          <cell r="HO197">
            <v>942.05571000862119</v>
          </cell>
          <cell r="HP197">
            <v>918.50300036102533</v>
          </cell>
          <cell r="HQ197">
            <v>929.69850937598937</v>
          </cell>
          <cell r="HR197">
            <v>933.7865351009965</v>
          </cell>
          <cell r="HS197">
            <v>935.22383452755207</v>
          </cell>
          <cell r="HT197">
            <v>935.98575372618438</v>
          </cell>
          <cell r="HU197">
            <v>928.42676276296379</v>
          </cell>
          <cell r="HV197">
            <v>927.28764652895927</v>
          </cell>
          <cell r="HW197">
            <v>922.69919979941847</v>
          </cell>
          <cell r="HX197">
            <v>927.12397499740121</v>
          </cell>
          <cell r="HY197">
            <v>921.76796522331244</v>
          </cell>
          <cell r="HZ197">
            <v>917.41091617631912</v>
          </cell>
          <cell r="IA197">
            <v>915.98866700553901</v>
          </cell>
          <cell r="IB197">
            <v>929.66934950542452</v>
          </cell>
          <cell r="IC197">
            <v>939.69281985187524</v>
          </cell>
          <cell r="ID197">
            <v>933.17699974209074</v>
          </cell>
          <cell r="IE197">
            <v>936.09957128548626</v>
          </cell>
          <cell r="IF197">
            <v>928.51330173367262</v>
          </cell>
          <cell r="IG197">
            <v>939.4698879382014</v>
          </cell>
          <cell r="IH197">
            <v>949.07383240491151</v>
          </cell>
          <cell r="II197">
            <v>945.90387228220709</v>
          </cell>
          <cell r="IJ197">
            <v>949.15566817069055</v>
          </cell>
          <cell r="IK197">
            <v>946.53786430674791</v>
          </cell>
          <cell r="IL197">
            <v>968.21869839227202</v>
          </cell>
          <cell r="IM197">
            <v>975.01388887488838</v>
          </cell>
          <cell r="IN197">
            <v>982.34054151457542</v>
          </cell>
          <cell r="IO197">
            <v>997.54035920679576</v>
          </cell>
          <cell r="IP197">
            <v>978.90626127481471</v>
          </cell>
          <cell r="IQ197">
            <v>993.60565796250103</v>
          </cell>
          <cell r="IR197">
            <v>1028.2955568839311</v>
          </cell>
          <cell r="IS197">
            <v>1039.002873227179</v>
          </cell>
          <cell r="IT197">
            <v>1042.596121793568</v>
          </cell>
          <cell r="IU197">
            <v>1031.9753444210291</v>
          </cell>
          <cell r="IV197">
            <v>1026.8290975868106</v>
          </cell>
          <cell r="IW197">
            <v>1010.2888664895892</v>
          </cell>
          <cell r="IX197">
            <v>1004.7898792856334</v>
          </cell>
          <cell r="IY197">
            <v>1004.2019786694049</v>
          </cell>
          <cell r="IZ197">
            <v>1006.2168316613436</v>
          </cell>
          <cell r="JA197">
            <v>998.47253442388774</v>
          </cell>
          <cell r="JB197">
            <v>993.6912562922239</v>
          </cell>
          <cell r="JC197">
            <v>988.35499997884028</v>
          </cell>
          <cell r="JD197">
            <v>961.36424752753965</v>
          </cell>
          <cell r="JE197">
            <v>934.77703005921842</v>
          </cell>
          <cell r="JF197">
            <v>908.93480025178189</v>
          </cell>
          <cell r="JG197">
            <v>904.42442672407628</v>
          </cell>
          <cell r="JH197">
            <v>896.01133374559879</v>
          </cell>
          <cell r="JI197">
            <v>896.41580936956404</v>
          </cell>
          <cell r="JJ197">
            <v>907.78721824890374</v>
          </cell>
          <cell r="JK197">
            <v>908.57547539514303</v>
          </cell>
          <cell r="JL197">
            <v>912.90054264861351</v>
          </cell>
          <cell r="JM197">
            <v>919.38720288783304</v>
          </cell>
          <cell r="JN197">
            <v>926.69316142582898</v>
          </cell>
          <cell r="JO197">
            <v>935.95659385561942</v>
          </cell>
          <cell r="JP197">
            <v>934.88144120866059</v>
          </cell>
          <cell r="JQ197">
            <v>901.83013888478285</v>
          </cell>
          <cell r="JR197">
            <v>869.77121280109884</v>
          </cell>
          <cell r="JS197">
            <v>843.58658967477083</v>
          </cell>
          <cell r="JT197">
            <v>828.94269080525646</v>
          </cell>
          <cell r="JU197">
            <v>830.25018177574873</v>
          </cell>
          <cell r="JV197">
            <v>808.74524755460016</v>
          </cell>
          <cell r="JW197">
            <v>802.55206730300188</v>
          </cell>
          <cell r="JX197">
            <v>800.56731482261421</v>
          </cell>
          <cell r="JY197">
            <v>807.73499913567309</v>
          </cell>
          <cell r="JZ197">
            <v>824.89793456560369</v>
          </cell>
          <cell r="KA197">
            <v>819.92476567280301</v>
          </cell>
          <cell r="KB197">
            <v>820.06209925675398</v>
          </cell>
          <cell r="KC197">
            <v>824.93461956405633</v>
          </cell>
          <cell r="KD197">
            <v>828.64262633073326</v>
          </cell>
          <cell r="KE197">
            <v>826.88739025092127</v>
          </cell>
          <cell r="KF197">
            <v>830.01408088827134</v>
          </cell>
          <cell r="KG197">
            <v>892.30991146582369</v>
          </cell>
          <cell r="KH197">
            <v>925.63211839365954</v>
          </cell>
          <cell r="KI197">
            <v>899.30075527352096</v>
          </cell>
          <cell r="KJ197">
            <v>647.98688113009939</v>
          </cell>
          <cell r="KK197">
            <v>663.76613366967445</v>
          </cell>
          <cell r="KL197">
            <v>694.62574249625209</v>
          </cell>
          <cell r="KM197">
            <v>743.6801699143648</v>
          </cell>
          <cell r="KN197">
            <v>744.32356834876532</v>
          </cell>
          <cell r="KO197">
            <v>746.86612093383064</v>
          </cell>
          <cell r="KP197">
            <v>759.57606193619972</v>
          </cell>
          <cell r="KQ197">
            <v>767.92519132763141</v>
          </cell>
          <cell r="KR197">
            <v>774.4109109258651</v>
          </cell>
          <cell r="KS197">
            <v>783.51161246508366</v>
          </cell>
          <cell r="KT197">
            <v>793.77964946788552</v>
          </cell>
          <cell r="KU197">
            <v>791.39606520944835</v>
          </cell>
          <cell r="KV197">
            <v>793.42973102110625</v>
          </cell>
          <cell r="KW197">
            <v>780.76117822211972</v>
          </cell>
          <cell r="KX197">
            <v>766.75503394109012</v>
          </cell>
          <cell r="KY197">
            <v>771.24283208513259</v>
          </cell>
          <cell r="KZ197">
            <v>765.49081245595221</v>
          </cell>
          <cell r="LA197">
            <v>772.40076113885641</v>
          </cell>
          <cell r="LB197">
            <v>767.62888941705228</v>
          </cell>
          <cell r="LC197">
            <v>763.66973150712249</v>
          </cell>
          <cell r="LD197">
            <v>795.3749765800834</v>
          </cell>
          <cell r="LE197">
            <v>801.33299658519024</v>
          </cell>
          <cell r="LF197">
            <v>806.56578239011765</v>
          </cell>
          <cell r="LG197">
            <v>815.17640997564797</v>
          </cell>
          <cell r="LH197">
            <v>816.32305133754016</v>
          </cell>
          <cell r="LI197">
            <v>823.86511076301338</v>
          </cell>
          <cell r="LJ197">
            <v>818.99447173768283</v>
          </cell>
          <cell r="LK197">
            <v>820.91243870806693</v>
          </cell>
          <cell r="LL197">
            <v>818.8204531552791</v>
          </cell>
          <cell r="LM197">
            <v>818.11120985186108</v>
          </cell>
          <cell r="LN197">
            <v>815.60534226524828</v>
          </cell>
          <cell r="LO197">
            <v>804.75316721016168</v>
          </cell>
          <cell r="LP197">
            <v>810.50989004427197</v>
          </cell>
          <cell r="LQ197">
            <v>820.98298678201445</v>
          </cell>
          <cell r="LR197">
            <v>826.66822090119126</v>
          </cell>
          <cell r="LS197">
            <v>823.43805975538487</v>
          </cell>
          <cell r="LT197">
            <v>835.25909502601621</v>
          </cell>
          <cell r="LU197">
            <v>833.47187715268137</v>
          </cell>
          <cell r="LV197">
            <v>831.69876889413592</v>
          </cell>
          <cell r="LW197">
            <v>828.42251634001741</v>
          </cell>
          <cell r="LX197">
            <v>826.1931972032786</v>
          </cell>
          <cell r="LY197">
            <v>813.33933813005683</v>
          </cell>
          <cell r="LZ197">
            <v>829.62277423810963</v>
          </cell>
          <cell r="MA197">
            <v>828.03873481774338</v>
          </cell>
          <cell r="MB197">
            <v>831.70817530399563</v>
          </cell>
          <cell r="MC197">
            <v>835.0568572140337</v>
          </cell>
          <cell r="MD197">
            <v>799.43666435748332</v>
          </cell>
          <cell r="ME197">
            <v>797.68142827767133</v>
          </cell>
          <cell r="MF197">
            <v>790.69622831588981</v>
          </cell>
          <cell r="MG197">
            <v>785.29506777447466</v>
          </cell>
          <cell r="MH197">
            <v>782.03480611711734</v>
          </cell>
          <cell r="MI197">
            <v>779.26085584950454</v>
          </cell>
          <cell r="MJ197">
            <v>782.05550021880867</v>
          </cell>
          <cell r="MK197">
            <v>778.58077241665126</v>
          </cell>
          <cell r="ML197">
            <v>780.1130765827894</v>
          </cell>
          <cell r="MM197">
            <v>775.63656613057844</v>
          </cell>
          <cell r="MN197">
            <v>781.26630243158343</v>
          </cell>
          <cell r="MO197">
            <v>787.86395830714707</v>
          </cell>
          <cell r="MP197">
            <v>790.78558920955652</v>
          </cell>
          <cell r="MQ197">
            <v>784.44378768217564</v>
          </cell>
          <cell r="MR197">
            <v>773.10530123734475</v>
          </cell>
          <cell r="MS197">
            <v>755.05346007567641</v>
          </cell>
          <cell r="MT197">
            <v>747.6365059013367</v>
          </cell>
          <cell r="MU197">
            <v>745.62259355038395</v>
          </cell>
          <cell r="MV197">
            <v>750.99459422123425</v>
          </cell>
          <cell r="MW197">
            <v>773.30565776735546</v>
          </cell>
          <cell r="MX197">
            <v>780.25793529462817</v>
          </cell>
          <cell r="MY197">
            <v>794.60835417652129</v>
          </cell>
          <cell r="MZ197">
            <v>789.03317505270252</v>
          </cell>
          <cell r="NA197">
            <v>778.7754851007461</v>
          </cell>
          <cell r="NB197">
            <v>785.56126917350298</v>
          </cell>
          <cell r="NC197">
            <v>663.99376878827809</v>
          </cell>
          <cell r="ND197">
            <v>650.86994575208428</v>
          </cell>
          <cell r="NE197">
            <v>646.5759196511508</v>
          </cell>
          <cell r="NF197">
            <v>639.61987955993413</v>
          </cell>
          <cell r="NG197">
            <v>641.89340882301326</v>
          </cell>
          <cell r="NH197">
            <v>644.26946795356275</v>
          </cell>
          <cell r="NI197">
            <v>647.92573946601146</v>
          </cell>
          <cell r="NJ197">
            <v>650.83137947165972</v>
          </cell>
          <cell r="NK197">
            <v>647.27763782668114</v>
          </cell>
          <cell r="NL197">
            <v>645.60141558969019</v>
          </cell>
          <cell r="NM197">
            <v>641.09668590790034</v>
          </cell>
          <cell r="NN197">
            <v>641.29516115593913</v>
          </cell>
          <cell r="NO197">
            <v>641.51433050566902</v>
          </cell>
          <cell r="NP197">
            <v>646.58438542002432</v>
          </cell>
          <cell r="NQ197">
            <v>650.01019989091162</v>
          </cell>
          <cell r="NR197">
            <v>639.57849135655158</v>
          </cell>
          <cell r="NS197">
            <v>639.43363264471293</v>
          </cell>
          <cell r="NT197">
            <v>636.51764558821912</v>
          </cell>
          <cell r="NU197">
            <v>642.06366484147316</v>
          </cell>
          <cell r="NV197">
            <v>637.76493553560965</v>
          </cell>
          <cell r="NW197">
            <v>630.976329539895</v>
          </cell>
          <cell r="NX197">
            <v>631.83889732402565</v>
          </cell>
          <cell r="NY197">
            <v>630.74022865241761</v>
          </cell>
          <cell r="NZ197">
            <v>616.71244962871071</v>
          </cell>
          <cell r="OA197">
            <v>617.36337319099903</v>
          </cell>
          <cell r="OB197">
            <v>630.8869686462283</v>
          </cell>
          <cell r="OC197">
            <v>631.08732517623901</v>
          </cell>
          <cell r="OD197">
            <v>629.88988920110467</v>
          </cell>
          <cell r="OE197">
            <v>628.14594081312418</v>
          </cell>
          <cell r="OF197">
            <v>637.43006734460585</v>
          </cell>
          <cell r="OG197">
            <v>645.45373495489355</v>
          </cell>
          <cell r="OH197">
            <v>637.77622322744128</v>
          </cell>
          <cell r="OI197">
            <v>637.29555568361275</v>
          </cell>
          <cell r="OJ197">
            <v>672.72667970198393</v>
          </cell>
          <cell r="OK197">
            <v>699.92531381118306</v>
          </cell>
          <cell r="OL197">
            <v>723.33128346496824</v>
          </cell>
          <cell r="OM197">
            <v>755.96400055009121</v>
          </cell>
          <cell r="ON197">
            <v>771.7874632160067</v>
          </cell>
          <cell r="OO197">
            <v>771.52220245796434</v>
          </cell>
          <cell r="OP197">
            <v>796.23378180027009</v>
          </cell>
          <cell r="OQ197">
            <v>808.54206910163168</v>
          </cell>
          <cell r="OR197">
            <v>861.83126223856209</v>
          </cell>
          <cell r="OS197">
            <v>871.83591976529351</v>
          </cell>
          <cell r="OT197">
            <v>892.7247341406345</v>
          </cell>
          <cell r="OU197">
            <v>866.35950794500104</v>
          </cell>
          <cell r="OV197">
            <v>806.94203878450401</v>
          </cell>
          <cell r="OW197">
            <v>794.74192519652843</v>
          </cell>
          <cell r="OX197">
            <v>791.06025637745859</v>
          </cell>
          <cell r="OY197">
            <v>784.68365113359687</v>
          </cell>
          <cell r="OZ197">
            <v>794.16531227213136</v>
          </cell>
          <cell r="PA197">
            <v>788.75756724381449</v>
          </cell>
          <cell r="PB197">
            <v>778.58829754453893</v>
          </cell>
          <cell r="PC197">
            <v>774.39868259304762</v>
          </cell>
          <cell r="PD197">
            <v>765.2170859290361</v>
          </cell>
          <cell r="PE197">
            <v>761.07826559078694</v>
          </cell>
          <cell r="PF197">
            <v>757.1322766546607</v>
          </cell>
          <cell r="PG197">
            <v>778.17253422874217</v>
          </cell>
          <cell r="PH197">
            <v>828.28612339705228</v>
          </cell>
          <cell r="PI197">
            <v>855.55248365724094</v>
          </cell>
          <cell r="PJ197">
            <v>919.39378737473487</v>
          </cell>
          <cell r="PK197">
            <v>1038.483639402926</v>
          </cell>
          <cell r="PL197">
            <v>1029.1741155648231</v>
          </cell>
          <cell r="PM197">
            <v>1012.6649256201387</v>
          </cell>
          <cell r="PN197">
            <v>954.52202499562497</v>
          </cell>
          <cell r="PO197">
            <v>965.19735954535008</v>
          </cell>
          <cell r="PP197">
            <v>960.79986293596028</v>
          </cell>
          <cell r="PQ197">
            <v>950.80931502401825</v>
          </cell>
          <cell r="PR197">
            <v>922.84499915224319</v>
          </cell>
          <cell r="PS197">
            <v>905.59082154667385</v>
          </cell>
          <cell r="PT197">
            <v>888.30372150659559</v>
          </cell>
          <cell r="PU197">
            <v>914.70563270068169</v>
          </cell>
          <cell r="PV197">
            <v>996.07672183263298</v>
          </cell>
          <cell r="PW197">
            <v>938.63553938364987</v>
          </cell>
          <cell r="PX197">
            <v>894.44798842692376</v>
          </cell>
          <cell r="PY197">
            <v>844.88091167145967</v>
          </cell>
          <cell r="PZ197">
            <v>816.34844864416129</v>
          </cell>
          <cell r="QA197">
            <v>693.22512806814905</v>
          </cell>
          <cell r="QB197">
            <v>681.1378913984895</v>
          </cell>
          <cell r="QC197">
            <v>664.56661914873121</v>
          </cell>
          <cell r="QD197">
            <v>663.68806046783925</v>
          </cell>
          <cell r="QE197">
            <v>670.43433761918538</v>
          </cell>
          <cell r="QF197">
            <v>671.84529909813398</v>
          </cell>
          <cell r="QG197">
            <v>676.38577313739063</v>
          </cell>
          <cell r="QH197">
            <v>685.57583557027579</v>
          </cell>
          <cell r="QI197">
            <v>686.23804682439561</v>
          </cell>
          <cell r="QJ197">
            <v>696.66223023086786</v>
          </cell>
          <cell r="QK197">
            <v>680.5245934756399</v>
          </cell>
          <cell r="QL197">
            <v>681.05699627369643</v>
          </cell>
          <cell r="QM197">
            <v>665.58815525949001</v>
          </cell>
          <cell r="QN197">
            <v>645.77449353110785</v>
          </cell>
          <cell r="QO197">
            <v>642.36749187994008</v>
          </cell>
          <cell r="QP197">
            <v>636.12916086101541</v>
          </cell>
          <cell r="QQ197">
            <v>629.38946819657087</v>
          </cell>
          <cell r="QR197">
            <v>629.31609819966559</v>
          </cell>
          <cell r="QS197">
            <v>625.82726078271867</v>
          </cell>
          <cell r="QT197">
            <v>630.99608300060038</v>
          </cell>
          <cell r="QU197">
            <v>634.80661963474745</v>
          </cell>
          <cell r="QV197">
            <v>644.69275639724731</v>
          </cell>
          <cell r="QW197">
            <v>637.73389438307277</v>
          </cell>
          <cell r="QX197">
            <v>631.2077272224426</v>
          </cell>
          <cell r="QY197">
            <v>620.5417990825772</v>
          </cell>
          <cell r="QZ197">
            <v>626.87137227714061</v>
          </cell>
          <cell r="RA197">
            <v>658.19847967374324</v>
          </cell>
          <cell r="RB197">
            <v>662.40972936791184</v>
          </cell>
          <cell r="RC197">
            <v>676.24655827146773</v>
          </cell>
          <cell r="RD197">
            <v>692.08318991118665</v>
          </cell>
          <cell r="RE197">
            <v>689.58672873443356</v>
          </cell>
          <cell r="RF197">
            <v>693.07650679236644</v>
          </cell>
          <cell r="RG197">
            <v>691.74832172018284</v>
          </cell>
          <cell r="RH197">
            <v>694.81010812950126</v>
          </cell>
          <cell r="RI197">
            <v>685.20992622673521</v>
          </cell>
          <cell r="RJ197">
            <v>682.5958849267364</v>
          </cell>
          <cell r="RK197">
            <v>660.93668558388947</v>
          </cell>
          <cell r="RL197">
            <v>658.30759402811532</v>
          </cell>
          <cell r="RM197">
            <v>660.33843791681534</v>
          </cell>
          <cell r="RN197">
            <v>666.54008393728736</v>
          </cell>
          <cell r="RO197">
            <v>666.5203304765821</v>
          </cell>
          <cell r="RP197">
            <v>671.96852306729556</v>
          </cell>
          <cell r="RQ197">
            <v>648.72528430408238</v>
          </cell>
          <cell r="RR197">
            <v>631.66770066457991</v>
          </cell>
          <cell r="RS197">
            <v>629.00850859725472</v>
          </cell>
          <cell r="RT197">
            <v>624.0946000865697</v>
          </cell>
          <cell r="RU197">
            <v>630.40912302535776</v>
          </cell>
          <cell r="RV197">
            <v>629.81369728124139</v>
          </cell>
          <cell r="RW197">
            <v>627.36144623082873</v>
          </cell>
          <cell r="RX197">
            <v>626.39917050218583</v>
          </cell>
          <cell r="RY197">
            <v>618.97939440488813</v>
          </cell>
          <cell r="RZ197">
            <v>617.06048679351807</v>
          </cell>
          <cell r="SA197">
            <v>617.26272460550069</v>
          </cell>
          <cell r="SB197">
            <v>617.10657820183042</v>
          </cell>
          <cell r="SC197">
            <v>620.77789997005459</v>
          </cell>
          <cell r="SD197">
            <v>616.42367284601926</v>
          </cell>
          <cell r="SE197">
            <v>616.03989132374522</v>
          </cell>
          <cell r="SF197">
            <v>609.85611748200654</v>
          </cell>
          <cell r="SG197">
            <v>610.18628246808055</v>
          </cell>
          <cell r="SH197">
            <v>609.13370520478486</v>
          </cell>
          <cell r="TJ197" t="str">
            <v>missing</v>
          </cell>
        </row>
        <row r="198">
          <cell r="A198" t="str">
            <v>XS2033327854 Corp</v>
          </cell>
          <cell r="B198" t="str">
            <v>TRAFIG 7 1/2 PERP nc-24</v>
          </cell>
          <cell r="C198" t="str">
            <v>XS2033327854</v>
          </cell>
          <cell r="D198">
            <v>843.30572152513275</v>
          </cell>
          <cell r="E198">
            <v>838.8277159854174</v>
          </cell>
          <cell r="F198">
            <v>839.88348152458673</v>
          </cell>
          <cell r="G198">
            <v>844.48246019899841</v>
          </cell>
          <cell r="H198">
            <v>852.40370107668639</v>
          </cell>
          <cell r="I198">
            <v>855.86593219614031</v>
          </cell>
          <cell r="J198">
            <v>860.95480207717412</v>
          </cell>
          <cell r="K198">
            <v>862.22951899236443</v>
          </cell>
          <cell r="L198">
            <v>864.92092129486809</v>
          </cell>
          <cell r="M198">
            <v>877.46313596236712</v>
          </cell>
          <cell r="N198">
            <v>878.02501118302348</v>
          </cell>
          <cell r="O198">
            <v>875.06066949397325</v>
          </cell>
          <cell r="P198">
            <v>878.00301606762412</v>
          </cell>
          <cell r="Q198">
            <v>875.29761687350265</v>
          </cell>
          <cell r="R198">
            <v>874.65176030313967</v>
          </cell>
          <cell r="S198">
            <v>872.54722767060991</v>
          </cell>
          <cell r="T198">
            <v>869.70285933828347</v>
          </cell>
          <cell r="U198">
            <v>880.56144789975872</v>
          </cell>
          <cell r="V198">
            <v>877.70808156567819</v>
          </cell>
          <cell r="W198">
            <v>882.24507400578261</v>
          </cell>
          <cell r="X198">
            <v>887.57788971215484</v>
          </cell>
          <cell r="Y198">
            <v>890.59421985578535</v>
          </cell>
          <cell r="Z198">
            <v>891.66398228657238</v>
          </cell>
          <cell r="AA198">
            <v>890.67320231562849</v>
          </cell>
          <cell r="AB198">
            <v>892.91570430839067</v>
          </cell>
          <cell r="AC198">
            <v>888.37271320044999</v>
          </cell>
          <cell r="AD198">
            <v>905.30595272403946</v>
          </cell>
          <cell r="AE198">
            <v>919.44581259191034</v>
          </cell>
          <cell r="AF198">
            <v>893.67953467953214</v>
          </cell>
          <cell r="AG198">
            <v>893.27562437856204</v>
          </cell>
          <cell r="AH198">
            <v>901.78973359405995</v>
          </cell>
          <cell r="AI198">
            <v>911.54756660759449</v>
          </cell>
          <cell r="AJ198">
            <v>921.06045401781796</v>
          </cell>
          <cell r="AK198">
            <v>925.48447154700762</v>
          </cell>
          <cell r="AL198">
            <v>942.12777545851463</v>
          </cell>
          <cell r="AM198">
            <v>945.07512092202899</v>
          </cell>
          <cell r="AN198">
            <v>943.35250347506997</v>
          </cell>
          <cell r="AO198">
            <v>944.0843409510851</v>
          </cell>
          <cell r="AP198">
            <v>946.63977344930174</v>
          </cell>
          <cell r="AQ198">
            <v>941.37594242304567</v>
          </cell>
          <cell r="AR198">
            <v>952.95237156891824</v>
          </cell>
          <cell r="AS198">
            <v>964.56879183369881</v>
          </cell>
          <cell r="AT198">
            <v>982.73975648748876</v>
          </cell>
          <cell r="AU198">
            <v>988.32351646500831</v>
          </cell>
          <cell r="AV198">
            <v>1010.4426043329835</v>
          </cell>
          <cell r="AW198">
            <v>1013.4909273717403</v>
          </cell>
          <cell r="AX198">
            <v>1019.9334966278076</v>
          </cell>
          <cell r="AY198">
            <v>1041.7456526581645</v>
          </cell>
          <cell r="AZ198">
            <v>1028.7555374588965</v>
          </cell>
          <cell r="BA198">
            <v>986.14699981844421</v>
          </cell>
          <cell r="BB198">
            <v>997.66844117581843</v>
          </cell>
          <cell r="BC198">
            <v>1035.8069715003371</v>
          </cell>
          <cell r="BD198">
            <v>1070.6192405096888</v>
          </cell>
          <cell r="BE198">
            <v>1102.0502604153753</v>
          </cell>
          <cell r="BF198">
            <v>1127.2586622189879</v>
          </cell>
          <cell r="BG198">
            <v>1141.8044319437743</v>
          </cell>
          <cell r="BH198">
            <v>1134.706008337617</v>
          </cell>
          <cell r="BI198">
            <v>1137.1134736958743</v>
          </cell>
          <cell r="BJ198">
            <v>1125.294098502636</v>
          </cell>
          <cell r="BK198">
            <v>1134.6650174407362</v>
          </cell>
          <cell r="BL198">
            <v>1155.182460996449</v>
          </cell>
          <cell r="BM198">
            <v>1163.9045240302682</v>
          </cell>
          <cell r="BN198">
            <v>1163.30865635854</v>
          </cell>
          <cell r="BO198">
            <v>1164.7983255378604</v>
          </cell>
          <cell r="BP198">
            <v>1166.5569349918367</v>
          </cell>
          <cell r="BQ198">
            <v>1171.8897506982089</v>
          </cell>
          <cell r="BR198">
            <v>1179.8619802525043</v>
          </cell>
          <cell r="BS198">
            <v>1178.9941729722025</v>
          </cell>
          <cell r="BT198">
            <v>1176.6446947363615</v>
          </cell>
          <cell r="BU198">
            <v>1169.9451825413107</v>
          </cell>
          <cell r="BV198">
            <v>1170.19312747854</v>
          </cell>
          <cell r="BW198">
            <v>1168.7354511943458</v>
          </cell>
          <cell r="BX198">
            <v>1166.0480480037331</v>
          </cell>
          <cell r="BY198">
            <v>1166.525941874683</v>
          </cell>
          <cell r="BZ198">
            <v>1165.5471592394115</v>
          </cell>
          <cell r="CA198">
            <v>1169.5392726843952</v>
          </cell>
          <cell r="CB198">
            <v>1166.0720426750779</v>
          </cell>
          <cell r="CC198">
            <v>1158.3607551716566</v>
          </cell>
          <cell r="CD198">
            <v>1161.9529574275614</v>
          </cell>
          <cell r="CE198">
            <v>1154.9745071781279</v>
          </cell>
          <cell r="CF198">
            <v>1164.4304072439074</v>
          </cell>
          <cell r="CG198">
            <v>1170.2101237040758</v>
          </cell>
          <cell r="CH198">
            <v>1202.9368558623789</v>
          </cell>
          <cell r="CI198">
            <v>1225.7337931958439</v>
          </cell>
          <cell r="CJ198">
            <v>1147.7911024442913</v>
          </cell>
          <cell r="CK198">
            <v>1131.0998091900947</v>
          </cell>
          <cell r="CL198">
            <v>1139.3229830155374</v>
          </cell>
          <cell r="CM198">
            <v>1149.0448240220546</v>
          </cell>
          <cell r="CN198">
            <v>1156.3372045549154</v>
          </cell>
          <cell r="CO198">
            <v>1143.2671071178318</v>
          </cell>
          <cell r="CP198">
            <v>1216.3298815846442</v>
          </cell>
          <cell r="CQ198">
            <v>1356.7247031787635</v>
          </cell>
          <cell r="CR198">
            <v>1426.4622161083817</v>
          </cell>
          <cell r="CS198">
            <v>1435.764150366366</v>
          </cell>
          <cell r="CT198">
            <v>1443.4814365376233</v>
          </cell>
          <cell r="CU198">
            <v>1444.2632629122734</v>
          </cell>
          <cell r="CV198">
            <v>1443.2504878259301</v>
          </cell>
          <cell r="CW198">
            <v>1431.7250473566651</v>
          </cell>
          <cell r="CX198">
            <v>1446.0118745865227</v>
          </cell>
          <cell r="CY198">
            <v>1455.7527113745214</v>
          </cell>
          <cell r="CZ198">
            <v>1714.6842087456585</v>
          </cell>
          <cell r="DA198">
            <v>1776.6174548203944</v>
          </cell>
          <cell r="DB198">
            <v>1814.5420326587557</v>
          </cell>
          <cell r="DC198">
            <v>1731.4814784649611</v>
          </cell>
          <cell r="DD198">
            <v>1712.8376188300849</v>
          </cell>
          <cell r="DE198">
            <v>1643.2360757047536</v>
          </cell>
          <cell r="DF198">
            <v>1494.6880647432804</v>
          </cell>
          <cell r="DG198">
            <v>1416.6184021891952</v>
          </cell>
          <cell r="DH198">
            <v>1360.6758257268668</v>
          </cell>
          <cell r="DI198">
            <v>1255.6381521372198</v>
          </cell>
          <cell r="DJ198">
            <v>1188.0641587405205</v>
          </cell>
          <cell r="DK198">
            <v>1081.5158206341268</v>
          </cell>
          <cell r="DL198">
            <v>1051.2975314093233</v>
          </cell>
          <cell r="DM198">
            <v>997.68743695729972</v>
          </cell>
          <cell r="DN198">
            <v>901.55878488236669</v>
          </cell>
          <cell r="DO198">
            <v>887.81183775776628</v>
          </cell>
          <cell r="DP198">
            <v>894.18842166763534</v>
          </cell>
          <cell r="DQ198">
            <v>893.22663525789972</v>
          </cell>
          <cell r="DR198">
            <v>895.34616456001993</v>
          </cell>
          <cell r="DS198">
            <v>881.435253847897</v>
          </cell>
          <cell r="DT198">
            <v>842.27694999122627</v>
          </cell>
          <cell r="DU198">
            <v>842.12498373937603</v>
          </cell>
          <cell r="DV198">
            <v>817.32949023848767</v>
          </cell>
          <cell r="DW198">
            <v>809.12631197249891</v>
          </cell>
          <cell r="DX198">
            <v>798.99756133109327</v>
          </cell>
          <cell r="DY198">
            <v>797.27594366210701</v>
          </cell>
          <cell r="DZ198">
            <v>796.56210218960052</v>
          </cell>
          <cell r="EA198">
            <v>797.32293322682381</v>
          </cell>
          <cell r="EB198">
            <v>794.97745410287382</v>
          </cell>
          <cell r="EC198">
            <v>793.79871587306263</v>
          </cell>
          <cell r="ED198">
            <v>794.12364371418948</v>
          </cell>
          <cell r="EE198">
            <v>790.12053271150592</v>
          </cell>
          <cell r="EF198">
            <v>793.63675184148553</v>
          </cell>
          <cell r="EG198">
            <v>798.45768122583627</v>
          </cell>
          <cell r="EH198">
            <v>797.60986950498818</v>
          </cell>
          <cell r="EI198">
            <v>810.67096894031761</v>
          </cell>
          <cell r="EJ198">
            <v>830.15864118415118</v>
          </cell>
          <cell r="EK198">
            <v>837.43602504742137</v>
          </cell>
          <cell r="EL198">
            <v>839.57954902088636</v>
          </cell>
          <cell r="EM198">
            <v>843.55766557425261</v>
          </cell>
          <cell r="EN198">
            <v>843.24473506879804</v>
          </cell>
          <cell r="EO198">
            <v>846.02311805492639</v>
          </cell>
          <cell r="EP198">
            <v>854.24729165834185</v>
          </cell>
          <cell r="EQ198">
            <v>846.92291823035475</v>
          </cell>
          <cell r="ER198">
            <v>840.35637650567298</v>
          </cell>
          <cell r="ES198">
            <v>832.25317603695396</v>
          </cell>
          <cell r="ET198">
            <v>824.71984901267297</v>
          </cell>
          <cell r="EU198">
            <v>842.41991824132197</v>
          </cell>
          <cell r="EV198">
            <v>839.45457677429908</v>
          </cell>
          <cell r="EW198">
            <v>844.13253790855413</v>
          </cell>
          <cell r="EX198">
            <v>856.36282184857134</v>
          </cell>
          <cell r="EY198">
            <v>863.07933026915782</v>
          </cell>
          <cell r="EZ198">
            <v>861.21774368399383</v>
          </cell>
          <cell r="FA198">
            <v>861.86659958827499</v>
          </cell>
          <cell r="FB198">
            <v>877.54211842221014</v>
          </cell>
          <cell r="FC198">
            <v>887.17098007726679</v>
          </cell>
          <cell r="FD198">
            <v>896.26196118301152</v>
          </cell>
          <cell r="FE198">
            <v>898.25651823854446</v>
          </cell>
          <cell r="FF198">
            <v>895.56611571401356</v>
          </cell>
          <cell r="FG198">
            <v>896.56589368671177</v>
          </cell>
          <cell r="FH198">
            <v>892.02690169066193</v>
          </cell>
          <cell r="FI198">
            <v>899.93514545470475</v>
          </cell>
          <cell r="FJ198">
            <v>898.96536082118746</v>
          </cell>
          <cell r="FK198">
            <v>901.25985126852993</v>
          </cell>
          <cell r="FL198">
            <v>900.98391254806518</v>
          </cell>
          <cell r="FM198">
            <v>898.42248138201228</v>
          </cell>
          <cell r="FN198">
            <v>900.66098426288363</v>
          </cell>
          <cell r="FO198">
            <v>901.58877822154761</v>
          </cell>
          <cell r="FP198">
            <v>907.23852354526525</v>
          </cell>
          <cell r="FQ198">
            <v>907.20453109419338</v>
          </cell>
          <cell r="FR198">
            <v>908.54623313355455</v>
          </cell>
          <cell r="FS198">
            <v>904.58511280572407</v>
          </cell>
          <cell r="FT198">
            <v>910.92570470857629</v>
          </cell>
          <cell r="FU198">
            <v>925.26352061504133</v>
          </cell>
          <cell r="FV198">
            <v>940.0302412717939</v>
          </cell>
          <cell r="FW198">
            <v>939.23741733944416</v>
          </cell>
          <cell r="FX198">
            <v>942.28973949009185</v>
          </cell>
          <cell r="FY198">
            <v>949.95003831690542</v>
          </cell>
          <cell r="FZ198">
            <v>953.04335136443376</v>
          </cell>
          <cell r="GA198">
            <v>954.39005229365819</v>
          </cell>
          <cell r="GB198">
            <v>955.92871059364074</v>
          </cell>
          <cell r="GC198">
            <v>966.32340217578417</v>
          </cell>
          <cell r="GD198">
            <v>968.26797033268213</v>
          </cell>
          <cell r="GE198">
            <v>967.98903227829931</v>
          </cell>
          <cell r="GF198">
            <v>966.56534844517705</v>
          </cell>
          <cell r="GG198">
            <v>968.7168706424236</v>
          </cell>
          <cell r="GH198">
            <v>962.37327940565342</v>
          </cell>
          <cell r="GI198">
            <v>961.32751164621118</v>
          </cell>
          <cell r="GJ198">
            <v>957.78229895502329</v>
          </cell>
          <cell r="GK198">
            <v>950.9838087406755</v>
          </cell>
          <cell r="GL198">
            <v>950.01802321904904</v>
          </cell>
          <cell r="GM198">
            <v>942.0227987713813</v>
          </cell>
          <cell r="GN198">
            <v>940.93803967100382</v>
          </cell>
          <cell r="GO198">
            <v>933.0787850276231</v>
          </cell>
          <cell r="GP198">
            <v>924.10977683454757</v>
          </cell>
          <cell r="GQ198">
            <v>925.29851284408574</v>
          </cell>
          <cell r="GR198">
            <v>924.00779948133231</v>
          </cell>
          <cell r="GS198">
            <v>925.18753748911627</v>
          </cell>
          <cell r="GT198">
            <v>924.58867048346997</v>
          </cell>
          <cell r="GU198">
            <v>922.98902572715281</v>
          </cell>
          <cell r="GV198">
            <v>925.158543927908</v>
          </cell>
          <cell r="GW198">
            <v>926.91815315985684</v>
          </cell>
          <cell r="GX198">
            <v>924.33272732245928</v>
          </cell>
          <cell r="GY198">
            <v>913.02223911732438</v>
          </cell>
          <cell r="GZ198">
            <v>906.85760813766717</v>
          </cell>
          <cell r="HA198">
            <v>916.00657636582855</v>
          </cell>
          <cell r="HB198">
            <v>936.799958642006</v>
          </cell>
          <cell r="HC198">
            <v>951.0188009697199</v>
          </cell>
          <cell r="HD198">
            <v>959.26496968853473</v>
          </cell>
          <cell r="HE198">
            <v>966.30240683835746</v>
          </cell>
          <cell r="HF198">
            <v>967.45615061885121</v>
          </cell>
          <cell r="HG198">
            <v>973.77674696224938</v>
          </cell>
          <cell r="HH198">
            <v>979.82240436315533</v>
          </cell>
          <cell r="HI198">
            <v>993.68232639867074</v>
          </cell>
          <cell r="HJ198">
            <v>1025.4202781419754</v>
          </cell>
          <cell r="HK198">
            <v>1028.1206784462331</v>
          </cell>
          <cell r="HL198">
            <v>1036.5168138609529</v>
          </cell>
          <cell r="HM198">
            <v>1053.1711153301596</v>
          </cell>
          <cell r="HN198">
            <v>1061.233324901998</v>
          </cell>
          <cell r="HO198">
            <v>1061.6822252117395</v>
          </cell>
          <cell r="HP198">
            <v>1061.8621852468252</v>
          </cell>
          <cell r="HQ198">
            <v>1057.1012425408364</v>
          </cell>
          <cell r="HR198">
            <v>1050.9776024580599</v>
          </cell>
          <cell r="HS198">
            <v>1035.0241453477142</v>
          </cell>
          <cell r="HT198">
            <v>1027.8957284023761</v>
          </cell>
          <cell r="HU198">
            <v>1029.4343867023588</v>
          </cell>
          <cell r="HV198">
            <v>1028.9984835062623</v>
          </cell>
          <cell r="HW198">
            <v>1028.8955063750743</v>
          </cell>
          <cell r="HX198">
            <v>1027.6837754721641</v>
          </cell>
          <cell r="HY198">
            <v>1023.7736438209414</v>
          </cell>
          <cell r="HZ198">
            <v>1022.4109464441539</v>
          </cell>
          <cell r="IA198">
            <v>1021.2302086583971</v>
          </cell>
          <cell r="IB198">
            <v>1019.534585216701</v>
          </cell>
          <cell r="IC198">
            <v>1023.7086582527161</v>
          </cell>
          <cell r="ID198">
            <v>1025.415279252112</v>
          </cell>
          <cell r="IE198">
            <v>1028.1276768920422</v>
          </cell>
          <cell r="IF198">
            <v>1021.1992155412436</v>
          </cell>
          <cell r="IG198">
            <v>1048.5061513095498</v>
          </cell>
          <cell r="IH198">
            <v>1047.7373220485449</v>
          </cell>
          <cell r="II198">
            <v>1042.6164592723846</v>
          </cell>
          <cell r="IJ198">
            <v>1033.3695128028987</v>
          </cell>
          <cell r="IK198">
            <v>1032.9995949530005</v>
          </cell>
          <cell r="IL198">
            <v>1034.3872867791056</v>
          </cell>
          <cell r="IM198">
            <v>1040.5759124301076</v>
          </cell>
          <cell r="IN198">
            <v>1045.6667818670867</v>
          </cell>
          <cell r="IO198">
            <v>1045.4048400382399</v>
          </cell>
          <cell r="IP198">
            <v>1052.0023748800756</v>
          </cell>
          <cell r="IQ198">
            <v>1062.0771375109555</v>
          </cell>
          <cell r="IR198">
            <v>1064.2236608183384</v>
          </cell>
          <cell r="IS198">
            <v>1078.6774509696363</v>
          </cell>
          <cell r="IT198">
            <v>1083.1524571754337</v>
          </cell>
          <cell r="IU198">
            <v>1095.9276201105715</v>
          </cell>
          <cell r="IV198">
            <v>1124.1703480613232</v>
          </cell>
          <cell r="IW198">
            <v>1135.9907230325341</v>
          </cell>
          <cell r="IX198">
            <v>1141.8684177340269</v>
          </cell>
          <cell r="IY198">
            <v>1143.2271159989239</v>
          </cell>
          <cell r="IZ198">
            <v>1141.9254050784707</v>
          </cell>
          <cell r="JA198">
            <v>1132.6954548345207</v>
          </cell>
          <cell r="JB198">
            <v>1119.4423980284334</v>
          </cell>
          <cell r="JC198">
            <v>1120.8450865241289</v>
          </cell>
          <cell r="JD198">
            <v>1118.0507070904373</v>
          </cell>
          <cell r="JE198">
            <v>1112.9098487548231</v>
          </cell>
          <cell r="JF198">
            <v>1114.941397595346</v>
          </cell>
          <cell r="JG198">
            <v>1068.0718062352537</v>
          </cell>
          <cell r="TJ198" t="str">
            <v>missing</v>
          </cell>
        </row>
        <row r="199">
          <cell r="A199" t="str">
            <v>XS1642682410 Corp</v>
          </cell>
          <cell r="B199" t="str">
            <v>SOFTBK 6 PERP nc-23</v>
          </cell>
          <cell r="C199" t="str">
            <v>XS1642682410</v>
          </cell>
          <cell r="D199">
            <v>663.38826172041888</v>
          </cell>
          <cell r="E199">
            <v>638.8782590110302</v>
          </cell>
          <cell r="F199">
            <v>624.55173611426346</v>
          </cell>
          <cell r="G199">
            <v>621.21928841614726</v>
          </cell>
          <cell r="H199">
            <v>645.0848177568912</v>
          </cell>
          <cell r="I199">
            <v>678.27219403696063</v>
          </cell>
          <cell r="J199">
            <v>680.44879275870323</v>
          </cell>
          <cell r="K199">
            <v>678.9436872518063</v>
          </cell>
          <cell r="L199">
            <v>666.74172485446923</v>
          </cell>
          <cell r="M199">
            <v>683.65114490103724</v>
          </cell>
          <cell r="N199">
            <v>689.13117000460625</v>
          </cell>
          <cell r="O199">
            <v>716.44423157358165</v>
          </cell>
          <cell r="P199">
            <v>719.48046169853205</v>
          </cell>
          <cell r="Q199">
            <v>714.48679382658008</v>
          </cell>
          <cell r="R199">
            <v>714.58386512589448</v>
          </cell>
          <cell r="S199">
            <v>717.51201586604122</v>
          </cell>
          <cell r="T199">
            <v>731.57634618115424</v>
          </cell>
          <cell r="U199">
            <v>729.69496429753303</v>
          </cell>
          <cell r="V199">
            <v>727.11306788277625</v>
          </cell>
          <cell r="W199">
            <v>742.66248900389667</v>
          </cell>
          <cell r="X199">
            <v>753.46342233896257</v>
          </cell>
          <cell r="Y199">
            <v>775.8448616087436</v>
          </cell>
          <cell r="Z199">
            <v>784.6002925128937</v>
          </cell>
          <cell r="AA199">
            <v>792.60617286872866</v>
          </cell>
          <cell r="AB199">
            <v>801.65982281613356</v>
          </cell>
          <cell r="AC199">
            <v>811.07774031972883</v>
          </cell>
          <cell r="AD199">
            <v>817.69560116887101</v>
          </cell>
          <cell r="AE199">
            <v>825.04700080561645</v>
          </cell>
          <cell r="AF199">
            <v>856.13683643245702</v>
          </cell>
          <cell r="AG199">
            <v>892.45751413679125</v>
          </cell>
          <cell r="AH199">
            <v>889.18310907125465</v>
          </cell>
          <cell r="AI199">
            <v>884.95800571346285</v>
          </cell>
          <cell r="AJ199">
            <v>887.44383156394963</v>
          </cell>
          <cell r="AK199">
            <v>887.4538389143944</v>
          </cell>
          <cell r="AL199">
            <v>883.84919128417971</v>
          </cell>
          <cell r="AM199">
            <v>876.04646014237403</v>
          </cell>
          <cell r="AN199">
            <v>875.19183241438861</v>
          </cell>
          <cell r="AO199">
            <v>870.66750927829742</v>
          </cell>
          <cell r="AP199">
            <v>864.6290740199089</v>
          </cell>
          <cell r="AQ199">
            <v>868.8231545913219</v>
          </cell>
          <cell r="AR199">
            <v>861.92508792972569</v>
          </cell>
          <cell r="AS199">
            <v>847.11521000647554</v>
          </cell>
          <cell r="AT199">
            <v>845.17878769540789</v>
          </cell>
          <cell r="AU199">
            <v>850.69984293580058</v>
          </cell>
          <cell r="AV199">
            <v>907.70171106934549</v>
          </cell>
          <cell r="AW199">
            <v>969.8573646819591</v>
          </cell>
          <cell r="AX199">
            <v>934.97174103140833</v>
          </cell>
          <cell r="AY199">
            <v>881.36036322855944</v>
          </cell>
          <cell r="AZ199">
            <v>844.40221730089195</v>
          </cell>
          <cell r="BA199">
            <v>814.71741367650031</v>
          </cell>
          <cell r="BB199">
            <v>799.38515206003194</v>
          </cell>
          <cell r="BC199">
            <v>820.01530500197407</v>
          </cell>
          <cell r="BD199">
            <v>818.68032445263862</v>
          </cell>
          <cell r="BE199">
            <v>815.44995172905919</v>
          </cell>
          <cell r="BF199">
            <v>824.65171046304704</v>
          </cell>
          <cell r="BG199">
            <v>818.60026564908026</v>
          </cell>
          <cell r="BH199">
            <v>812.68091786098478</v>
          </cell>
          <cell r="BI199">
            <v>808.13057561373716</v>
          </cell>
          <cell r="BJ199">
            <v>803.96751782870285</v>
          </cell>
          <cell r="BK199">
            <v>817.67058279275898</v>
          </cell>
          <cell r="BL199">
            <v>819.18469491505618</v>
          </cell>
          <cell r="BM199">
            <v>811.39097038865089</v>
          </cell>
          <cell r="BN199">
            <v>845.93534338903419</v>
          </cell>
          <cell r="BO199">
            <v>845.03668331909182</v>
          </cell>
          <cell r="BP199">
            <v>897.41515554714204</v>
          </cell>
          <cell r="BQ199">
            <v>911.92281148695952</v>
          </cell>
          <cell r="BR199">
            <v>902.44084694051742</v>
          </cell>
          <cell r="BS199">
            <v>898.99131324219707</v>
          </cell>
          <cell r="BT199">
            <v>905.33897562932964</v>
          </cell>
          <cell r="BU199">
            <v>954.84533827972416</v>
          </cell>
          <cell r="BV199">
            <v>987.19309785747521</v>
          </cell>
          <cell r="BW199">
            <v>1012.679817970276</v>
          </cell>
          <cell r="BX199">
            <v>1059.1099210939408</v>
          </cell>
          <cell r="BY199">
            <v>1076.3375748846531</v>
          </cell>
          <cell r="BZ199">
            <v>1051.2021127724647</v>
          </cell>
          <cell r="CA199">
            <v>1044.2870336151123</v>
          </cell>
          <cell r="CB199">
            <v>1077.0460952961446</v>
          </cell>
          <cell r="CC199">
            <v>1127.2809930589199</v>
          </cell>
          <cell r="CD199">
            <v>1122.7956985895635</v>
          </cell>
          <cell r="CE199">
            <v>1137.0921994349958</v>
          </cell>
          <cell r="CF199">
            <v>1159.4906512005327</v>
          </cell>
          <cell r="CG199">
            <v>1164.6954741668701</v>
          </cell>
          <cell r="CH199">
            <v>1180.0297372534276</v>
          </cell>
          <cell r="CI199">
            <v>1129.6657446699141</v>
          </cell>
          <cell r="CJ199">
            <v>1100.8415731837749</v>
          </cell>
          <cell r="CK199">
            <v>1110.9149721415042</v>
          </cell>
          <cell r="CL199">
            <v>1132.3487153241635</v>
          </cell>
          <cell r="CM199">
            <v>1087.6598911778929</v>
          </cell>
          <cell r="CN199">
            <v>1084.3374508302211</v>
          </cell>
          <cell r="CO199">
            <v>1120.8142432014943</v>
          </cell>
          <cell r="CP199">
            <v>1243.7745581166746</v>
          </cell>
          <cell r="CQ199">
            <v>1295.4655253691672</v>
          </cell>
          <cell r="CR199">
            <v>1365.2007462086679</v>
          </cell>
          <cell r="CS199">
            <v>1471.79003653121</v>
          </cell>
          <cell r="CT199">
            <v>1549.0868113667966</v>
          </cell>
          <cell r="CU199">
            <v>1612.3933102805615</v>
          </cell>
          <cell r="CV199">
            <v>1584.3086819922923</v>
          </cell>
          <cell r="CW199">
            <v>1433.1696696946622</v>
          </cell>
          <cell r="CX199">
            <v>1403.3907969760894</v>
          </cell>
          <cell r="CY199">
            <v>1188.3898778150083</v>
          </cell>
          <cell r="CZ199">
            <v>1285.3721117105486</v>
          </cell>
          <cell r="DA199">
            <v>1091.4196527400015</v>
          </cell>
          <cell r="DB199">
            <v>1222.2437436347009</v>
          </cell>
          <cell r="DC199">
            <v>1736.9427924463748</v>
          </cell>
          <cell r="DD199">
            <v>1975.5200285203457</v>
          </cell>
          <cell r="DE199">
            <v>2186.9823485641482</v>
          </cell>
          <cell r="DF199">
            <v>1524.9831070854664</v>
          </cell>
          <cell r="DG199">
            <v>1199.2578603980542</v>
          </cell>
          <cell r="DH199">
            <v>1123.6623351380824</v>
          </cell>
          <cell r="DI199">
            <v>1051.5233487217427</v>
          </cell>
          <cell r="DJ199">
            <v>906.50683342623711</v>
          </cell>
          <cell r="DK199">
            <v>785.15069678735733</v>
          </cell>
          <cell r="DL199">
            <v>784.94554610323905</v>
          </cell>
          <cell r="DM199">
            <v>749.34539763092994</v>
          </cell>
          <cell r="DN199">
            <v>597.33774731469157</v>
          </cell>
          <cell r="DO199">
            <v>563.08558894729617</v>
          </cell>
          <cell r="DP199">
            <v>622.91853652167322</v>
          </cell>
          <cell r="DQ199">
            <v>638.17974594998361</v>
          </cell>
          <cell r="DR199">
            <v>665.01745837283136</v>
          </cell>
          <cell r="DS199">
            <v>642.86919036841402</v>
          </cell>
          <cell r="DT199">
            <v>562.89144634866705</v>
          </cell>
          <cell r="DU199">
            <v>532.01276581621164</v>
          </cell>
          <cell r="DV199">
            <v>506.47901115632061</v>
          </cell>
          <cell r="DW199">
            <v>493.22827843236922</v>
          </cell>
          <cell r="DX199">
            <v>475.19203072571759</v>
          </cell>
          <cell r="DY199">
            <v>469.3377307155132</v>
          </cell>
          <cell r="DZ199">
            <v>467.71253700327878</v>
          </cell>
          <cell r="EA199">
            <v>466.01428963279727</v>
          </cell>
          <cell r="EB199">
            <v>457.97438428544996</v>
          </cell>
          <cell r="EC199">
            <v>468.88339700531958</v>
          </cell>
          <cell r="ED199">
            <v>453.17485901212689</v>
          </cell>
          <cell r="EE199">
            <v>480.30078312778471</v>
          </cell>
          <cell r="EF199">
            <v>522.02442933726309</v>
          </cell>
          <cell r="EG199">
            <v>525.17574399232865</v>
          </cell>
          <cell r="EH199">
            <v>534.05226383686067</v>
          </cell>
          <cell r="EI199">
            <v>547.22694069743159</v>
          </cell>
          <cell r="EJ199">
            <v>555.71617607975008</v>
          </cell>
          <cell r="EK199">
            <v>561.32129306387901</v>
          </cell>
          <cell r="EL199">
            <v>544.07162310218814</v>
          </cell>
          <cell r="EM199">
            <v>545.81790575480466</v>
          </cell>
          <cell r="EN199">
            <v>525.62507402729989</v>
          </cell>
          <cell r="EO199">
            <v>543.9505341618061</v>
          </cell>
          <cell r="EP199">
            <v>533.61093968224532</v>
          </cell>
          <cell r="EQ199">
            <v>518.00247519350046</v>
          </cell>
          <cell r="ER199">
            <v>521.66116251611709</v>
          </cell>
          <cell r="ES199">
            <v>522.72494386839867</v>
          </cell>
          <cell r="ET199">
            <v>529.62301052999499</v>
          </cell>
          <cell r="EU199">
            <v>532.30898338937754</v>
          </cell>
          <cell r="EV199">
            <v>534.54762768387786</v>
          </cell>
          <cell r="EW199">
            <v>535.83657442116737</v>
          </cell>
          <cell r="EX199">
            <v>535.21611869359015</v>
          </cell>
          <cell r="EY199">
            <v>550.3562391815185</v>
          </cell>
          <cell r="EZ199">
            <v>560.79190422534941</v>
          </cell>
          <cell r="FA199">
            <v>573.69438115382195</v>
          </cell>
          <cell r="FB199">
            <v>584.52033286499977</v>
          </cell>
          <cell r="FC199">
            <v>570.58409663558007</v>
          </cell>
          <cell r="FD199">
            <v>565.57441700291633</v>
          </cell>
          <cell r="FE199">
            <v>561.47740773081784</v>
          </cell>
          <cell r="FF199">
            <v>554.52029770159731</v>
          </cell>
          <cell r="FG199">
            <v>559.4769383769036</v>
          </cell>
          <cell r="FH199">
            <v>560.31955728435514</v>
          </cell>
          <cell r="FI199">
            <v>559.5079611632824</v>
          </cell>
          <cell r="FJ199">
            <v>556.50475529479979</v>
          </cell>
          <cell r="FK199">
            <v>556.72691847467422</v>
          </cell>
          <cell r="FL199">
            <v>562.0828524327278</v>
          </cell>
          <cell r="FM199">
            <v>565.56541038751595</v>
          </cell>
          <cell r="FN199">
            <v>567.35372391200065</v>
          </cell>
          <cell r="FO199">
            <v>567.52885254478451</v>
          </cell>
          <cell r="FP199">
            <v>565.39628616499897</v>
          </cell>
          <cell r="FQ199">
            <v>565.19713989114769</v>
          </cell>
          <cell r="FR199">
            <v>562.47113762998583</v>
          </cell>
          <cell r="FS199">
            <v>574.45493978762624</v>
          </cell>
          <cell r="FT199">
            <v>571.19854795289041</v>
          </cell>
          <cell r="FU199">
            <v>583.75577129101748</v>
          </cell>
          <cell r="FV199">
            <v>589.00762880444529</v>
          </cell>
          <cell r="FW199">
            <v>590.03538369512557</v>
          </cell>
          <cell r="FX199">
            <v>594.50666787385944</v>
          </cell>
          <cell r="FY199">
            <v>605.67487097024923</v>
          </cell>
          <cell r="FZ199">
            <v>581.51512552642816</v>
          </cell>
          <cell r="GA199">
            <v>578.85817398333552</v>
          </cell>
          <cell r="GB199">
            <v>587.66864531493184</v>
          </cell>
          <cell r="GC199">
            <v>616.79804098963746</v>
          </cell>
          <cell r="GD199">
            <v>633.40824125790596</v>
          </cell>
          <cell r="GE199">
            <v>646.23166011786452</v>
          </cell>
          <cell r="GF199">
            <v>664.46805483341222</v>
          </cell>
          <cell r="GG199">
            <v>663.48833522486689</v>
          </cell>
          <cell r="GH199">
            <v>640.01709549164775</v>
          </cell>
          <cell r="GI199">
            <v>630.13483692741397</v>
          </cell>
          <cell r="GJ199">
            <v>623.26479084706307</v>
          </cell>
          <cell r="GK199">
            <v>624.49769642186163</v>
          </cell>
          <cell r="GL199">
            <v>611.88243045115473</v>
          </cell>
          <cell r="GM199">
            <v>599.56438278865812</v>
          </cell>
          <cell r="GN199">
            <v>594.53969213032713</v>
          </cell>
          <cell r="GO199">
            <v>586.08248026943215</v>
          </cell>
          <cell r="GP199">
            <v>598.83684841132174</v>
          </cell>
          <cell r="GQ199">
            <v>613.20039850473404</v>
          </cell>
          <cell r="GR199">
            <v>601.58886978364001</v>
          </cell>
          <cell r="GS199">
            <v>607.58727564024923</v>
          </cell>
          <cell r="GT199">
            <v>629.29421949005132</v>
          </cell>
          <cell r="GU199">
            <v>617.06823945164683</v>
          </cell>
          <cell r="GV199">
            <v>621.28733839917186</v>
          </cell>
          <cell r="GW199">
            <v>645.34600960350031</v>
          </cell>
          <cell r="GX199">
            <v>659.05307750773432</v>
          </cell>
          <cell r="GY199">
            <v>672.29380288124082</v>
          </cell>
          <cell r="GZ199">
            <v>682.75448630118376</v>
          </cell>
          <cell r="HA199">
            <v>686.90653600072869</v>
          </cell>
          <cell r="HB199">
            <v>677.22242297530181</v>
          </cell>
          <cell r="HC199">
            <v>661.95220693159104</v>
          </cell>
          <cell r="HD199">
            <v>660.86741014337531</v>
          </cell>
          <cell r="HE199">
            <v>666.3254190759659</v>
          </cell>
          <cell r="HF199">
            <v>650.20257677435882</v>
          </cell>
          <cell r="HG199">
            <v>636.0371722197533</v>
          </cell>
          <cell r="HH199">
            <v>617.80878338456159</v>
          </cell>
          <cell r="HI199">
            <v>657.13466842746743</v>
          </cell>
          <cell r="HJ199">
            <v>690.31303809213637</v>
          </cell>
          <cell r="HK199">
            <v>685.85676493906965</v>
          </cell>
          <cell r="HL199">
            <v>677.69376918125158</v>
          </cell>
          <cell r="HM199">
            <v>711.76379377055162</v>
          </cell>
          <cell r="HN199">
            <v>740.06057788825035</v>
          </cell>
          <cell r="HO199">
            <v>707.54469482302659</v>
          </cell>
          <cell r="HP199">
            <v>676.50389521336547</v>
          </cell>
          <cell r="HQ199">
            <v>665.02646498823162</v>
          </cell>
          <cell r="HR199">
            <v>652.24707847023012</v>
          </cell>
          <cell r="HS199">
            <v>678.74554171299928</v>
          </cell>
          <cell r="HT199">
            <v>740.48789175224306</v>
          </cell>
          <cell r="HU199">
            <v>617.06823945164683</v>
          </cell>
          <cell r="HV199">
            <v>581.1058248932361</v>
          </cell>
          <cell r="HW199">
            <v>571.86303602242469</v>
          </cell>
          <cell r="HX199">
            <v>585.36395250749581</v>
          </cell>
          <cell r="HY199">
            <v>588.49024878644946</v>
          </cell>
          <cell r="HZ199">
            <v>561.68756209015839</v>
          </cell>
          <cell r="IA199">
            <v>548.26170073342325</v>
          </cell>
          <cell r="IB199">
            <v>556.6378530557156</v>
          </cell>
          <cell r="IC199">
            <v>577.82141247725497</v>
          </cell>
          <cell r="ID199">
            <v>568.41550379419334</v>
          </cell>
          <cell r="IE199">
            <v>545.25449192476276</v>
          </cell>
          <cell r="IF199">
            <v>538.63963328075408</v>
          </cell>
          <cell r="IG199">
            <v>526.44367529368401</v>
          </cell>
          <cell r="IH199">
            <v>531.60646738815308</v>
          </cell>
          <cell r="II199">
            <v>538.94886040949825</v>
          </cell>
          <cell r="IJ199">
            <v>543.89749520444877</v>
          </cell>
          <cell r="IK199">
            <v>540.08269321489342</v>
          </cell>
          <cell r="IL199">
            <v>545.45163672852516</v>
          </cell>
          <cell r="IM199">
            <v>543.47118207550045</v>
          </cell>
          <cell r="IN199">
            <v>539.92457707786559</v>
          </cell>
          <cell r="IO199">
            <v>550.05701940321921</v>
          </cell>
          <cell r="IP199">
            <v>522.49077186799047</v>
          </cell>
          <cell r="IQ199">
            <v>544.76313101792346</v>
          </cell>
          <cell r="IR199">
            <v>560.86495788359639</v>
          </cell>
          <cell r="IS199">
            <v>571.3996956968308</v>
          </cell>
          <cell r="IT199">
            <v>587.86779158878335</v>
          </cell>
          <cell r="IU199">
            <v>601.62489624524119</v>
          </cell>
          <cell r="IV199">
            <v>601.36570586872097</v>
          </cell>
          <cell r="IW199">
            <v>563.48388149499897</v>
          </cell>
          <cell r="IX199">
            <v>574.67109855723379</v>
          </cell>
          <cell r="IY199">
            <v>554.62037120604509</v>
          </cell>
          <cell r="IZ199">
            <v>559.11066935062411</v>
          </cell>
          <cell r="JA199">
            <v>571.28861410689353</v>
          </cell>
          <cell r="JB199">
            <v>576.70659363770483</v>
          </cell>
          <cell r="JC199">
            <v>601.19758238124848</v>
          </cell>
          <cell r="JD199">
            <v>580.12710601973538</v>
          </cell>
          <cell r="JE199">
            <v>535.16007753109932</v>
          </cell>
          <cell r="JF199">
            <v>495.71010134267806</v>
          </cell>
          <cell r="JG199">
            <v>497.58848102116588</v>
          </cell>
          <cell r="JH199">
            <v>492.80997118377684</v>
          </cell>
          <cell r="JI199">
            <v>474.55456250238421</v>
          </cell>
          <cell r="JJ199">
            <v>465.17367219543456</v>
          </cell>
          <cell r="JK199">
            <v>471.0549920518398</v>
          </cell>
          <cell r="JL199">
            <v>478.14820204710963</v>
          </cell>
          <cell r="JM199">
            <v>485.21339146113399</v>
          </cell>
          <cell r="JN199">
            <v>510.76716082191467</v>
          </cell>
          <cell r="JO199">
            <v>516.10408081412322</v>
          </cell>
          <cell r="JP199">
            <v>524.1680038025379</v>
          </cell>
          <cell r="JQ199">
            <v>519.96291514563563</v>
          </cell>
          <cell r="JR199">
            <v>521.48303167819984</v>
          </cell>
          <cell r="JS199">
            <v>519.31543957185738</v>
          </cell>
          <cell r="JT199">
            <v>516.07806170296669</v>
          </cell>
          <cell r="JU199">
            <v>512.80765957760809</v>
          </cell>
          <cell r="JV199">
            <v>511.12442323279384</v>
          </cell>
          <cell r="JW199">
            <v>516.2071565237045</v>
          </cell>
          <cell r="JX199">
            <v>501.09305514693261</v>
          </cell>
          <cell r="JY199">
            <v>501.85861745595935</v>
          </cell>
          <cell r="JZ199">
            <v>507.11247643947604</v>
          </cell>
          <cell r="KA199">
            <v>513.67829906630516</v>
          </cell>
          <cell r="KB199">
            <v>520.41424665069587</v>
          </cell>
          <cell r="KC199">
            <v>547.70629278373713</v>
          </cell>
          <cell r="KD199">
            <v>552.97716426301008</v>
          </cell>
          <cell r="KE199">
            <v>565.21115018177034</v>
          </cell>
          <cell r="KF199">
            <v>556.16850831985471</v>
          </cell>
          <cell r="KG199">
            <v>539.44922793173794</v>
          </cell>
          <cell r="KH199">
            <v>525.34186600971225</v>
          </cell>
          <cell r="KI199">
            <v>523.45548045086866</v>
          </cell>
          <cell r="KJ199">
            <v>541.64984429454796</v>
          </cell>
          <cell r="KK199">
            <v>583.25240156364441</v>
          </cell>
          <cell r="KL199">
            <v>596.77133127951618</v>
          </cell>
          <cell r="KM199">
            <v>612.95822062397008</v>
          </cell>
          <cell r="KN199">
            <v>615.02673996090891</v>
          </cell>
          <cell r="KO199">
            <v>596.72829967260361</v>
          </cell>
          <cell r="KP199">
            <v>573.64834734177589</v>
          </cell>
          <cell r="KQ199">
            <v>575.9900673458576</v>
          </cell>
          <cell r="KR199">
            <v>587.90181658029564</v>
          </cell>
          <cell r="KS199">
            <v>599.08903364253047</v>
          </cell>
          <cell r="KT199">
            <v>617.89284512829772</v>
          </cell>
          <cell r="KU199">
            <v>633.79352425003049</v>
          </cell>
          <cell r="KV199">
            <v>646.90915774297707</v>
          </cell>
          <cell r="KW199">
            <v>597.58693034076691</v>
          </cell>
          <cell r="KX199">
            <v>563.97624313688277</v>
          </cell>
          <cell r="KY199">
            <v>565.99472572159766</v>
          </cell>
          <cell r="KZ199">
            <v>576.14818348288543</v>
          </cell>
          <cell r="LA199">
            <v>603.54530679559707</v>
          </cell>
          <cell r="LB199">
            <v>610.61850208997726</v>
          </cell>
          <cell r="LC199">
            <v>602.68267318725589</v>
          </cell>
          <cell r="LD199">
            <v>610.48740579915045</v>
          </cell>
          <cell r="LE199">
            <v>628.506641010046</v>
          </cell>
          <cell r="LF199">
            <v>630.44006111598014</v>
          </cell>
          <cell r="LG199">
            <v>630.75829486012458</v>
          </cell>
          <cell r="LH199">
            <v>624.46967584061622</v>
          </cell>
          <cell r="LI199">
            <v>606.32434801411625</v>
          </cell>
          <cell r="LJ199">
            <v>580.11609793424611</v>
          </cell>
          <cell r="LK199">
            <v>569.00693820548065</v>
          </cell>
          <cell r="LL199">
            <v>559.47193470168122</v>
          </cell>
          <cell r="LM199">
            <v>541.54877005505557</v>
          </cell>
          <cell r="LN199">
            <v>535.78653766894342</v>
          </cell>
          <cell r="LO199">
            <v>526.86798695254322</v>
          </cell>
          <cell r="LP199">
            <v>534.15734101653095</v>
          </cell>
          <cell r="LQ199">
            <v>537.91510110855097</v>
          </cell>
          <cell r="LR199">
            <v>543.70735554599764</v>
          </cell>
          <cell r="LS199">
            <v>546.54343866205215</v>
          </cell>
          <cell r="LT199">
            <v>549.10331890583041</v>
          </cell>
          <cell r="LU199">
            <v>545.51768524146075</v>
          </cell>
          <cell r="LV199">
            <v>546.0310623192787</v>
          </cell>
          <cell r="LW199">
            <v>548.28371690440179</v>
          </cell>
          <cell r="LX199">
            <v>547.31000170612333</v>
          </cell>
          <cell r="LY199">
            <v>552.14054976582531</v>
          </cell>
          <cell r="LZ199">
            <v>554.17904705142985</v>
          </cell>
          <cell r="MA199">
            <v>555.03667698454854</v>
          </cell>
          <cell r="MB199">
            <v>560.63378808832169</v>
          </cell>
          <cell r="MC199">
            <v>562.83940812635421</v>
          </cell>
          <cell r="MD199">
            <v>560.07537793350218</v>
          </cell>
          <cell r="ME199">
            <v>562.23196195435526</v>
          </cell>
          <cell r="MF199">
            <v>558.48120700764662</v>
          </cell>
          <cell r="MG199">
            <v>554.23708968400956</v>
          </cell>
          <cell r="MH199">
            <v>552.6058915615082</v>
          </cell>
          <cell r="MI199">
            <v>547.75432806587219</v>
          </cell>
          <cell r="MJ199">
            <v>542.23827650070189</v>
          </cell>
          <cell r="MK199">
            <v>535.51333700180055</v>
          </cell>
          <cell r="ML199">
            <v>538.36242967343333</v>
          </cell>
          <cell r="MM199">
            <v>537.67592543292039</v>
          </cell>
          <cell r="MN199">
            <v>538.81776411867145</v>
          </cell>
          <cell r="MO199">
            <v>540.45196444630619</v>
          </cell>
          <cell r="MP199">
            <v>542.24528164601327</v>
          </cell>
          <cell r="MQ199">
            <v>560.06537058305742</v>
          </cell>
          <cell r="MR199">
            <v>572.79972402405735</v>
          </cell>
          <cell r="MS199">
            <v>562.24297003984452</v>
          </cell>
          <cell r="MT199">
            <v>571.75895957779892</v>
          </cell>
          <cell r="MU199">
            <v>557.68161970710764</v>
          </cell>
          <cell r="MV199">
            <v>574.25479277873035</v>
          </cell>
          <cell r="MW199">
            <v>589.06366996693612</v>
          </cell>
          <cell r="MX199">
            <v>601.59987786912916</v>
          </cell>
          <cell r="MY199">
            <v>604.72817561817169</v>
          </cell>
          <cell r="MZ199">
            <v>615.32495900416382</v>
          </cell>
          <cell r="NA199">
            <v>613.39053816318517</v>
          </cell>
          <cell r="NB199">
            <v>620.74093706488611</v>
          </cell>
          <cell r="NC199">
            <v>618.05496420550344</v>
          </cell>
          <cell r="ND199">
            <v>610.02506620860095</v>
          </cell>
          <cell r="NE199">
            <v>605.38766001248359</v>
          </cell>
          <cell r="NF199">
            <v>613.99798433518413</v>
          </cell>
          <cell r="NG199">
            <v>616.0234720652104</v>
          </cell>
          <cell r="NH199">
            <v>625.20921903848648</v>
          </cell>
          <cell r="NI199">
            <v>631.93315780234343</v>
          </cell>
          <cell r="NJ199">
            <v>635.95911488628383</v>
          </cell>
          <cell r="NK199">
            <v>638.04464671897892</v>
          </cell>
          <cell r="NL199">
            <v>638.98533766078947</v>
          </cell>
          <cell r="NM199">
            <v>637.06492711043359</v>
          </cell>
          <cell r="NN199">
            <v>632.77577670979508</v>
          </cell>
          <cell r="NO199">
            <v>630.64020812487604</v>
          </cell>
          <cell r="NP199">
            <v>607.77641456365586</v>
          </cell>
          <cell r="NQ199">
            <v>605.92505473136907</v>
          </cell>
          <cell r="NR199">
            <v>593.99929520630837</v>
          </cell>
          <cell r="NS199">
            <v>606.76367069864273</v>
          </cell>
          <cell r="NT199">
            <v>629.24318200278276</v>
          </cell>
          <cell r="NU199">
            <v>633.4933037366867</v>
          </cell>
          <cell r="NV199">
            <v>604.83325279784208</v>
          </cell>
          <cell r="NW199">
            <v>565.784571362257</v>
          </cell>
          <cell r="NX199">
            <v>591.43240981721885</v>
          </cell>
          <cell r="NY199">
            <v>608.18071152162554</v>
          </cell>
          <cell r="NZ199">
            <v>606.33835830473902</v>
          </cell>
          <cell r="OA199">
            <v>611.96048778462409</v>
          </cell>
          <cell r="OB199">
            <v>624.83494413185122</v>
          </cell>
          <cell r="OC199">
            <v>654.25455296945574</v>
          </cell>
          <cell r="OD199">
            <v>666.84880350422861</v>
          </cell>
          <cell r="OE199">
            <v>671.20700462293632</v>
          </cell>
          <cell r="OF199">
            <v>688.19648347306259</v>
          </cell>
          <cell r="OG199">
            <v>703.69987078213694</v>
          </cell>
          <cell r="OH199">
            <v>707.02531333494187</v>
          </cell>
          <cell r="OI199">
            <v>699.16654103064536</v>
          </cell>
          <cell r="OJ199">
            <v>705.55623428964611</v>
          </cell>
          <cell r="OK199">
            <v>718.27157376480102</v>
          </cell>
          <cell r="OL199">
            <v>769.55223964905736</v>
          </cell>
          <cell r="OM199">
            <v>786.16043844723697</v>
          </cell>
          <cell r="ON199">
            <v>787.98677990341184</v>
          </cell>
          <cell r="OO199">
            <v>781.53404033660888</v>
          </cell>
          <cell r="OP199">
            <v>786.23449284052856</v>
          </cell>
          <cell r="OQ199">
            <v>791.13809455847741</v>
          </cell>
          <cell r="OR199">
            <v>823.95720034217834</v>
          </cell>
          <cell r="OS199">
            <v>843.61163661575313</v>
          </cell>
          <cell r="OT199">
            <v>862.08720700693129</v>
          </cell>
          <cell r="OU199">
            <v>836.79362875771517</v>
          </cell>
          <cell r="OV199">
            <v>827.96014052009582</v>
          </cell>
          <cell r="OW199">
            <v>818.3871090846061</v>
          </cell>
          <cell r="OX199">
            <v>807.97145874166495</v>
          </cell>
          <cell r="OY199">
            <v>803.76136640954019</v>
          </cell>
          <cell r="OZ199">
            <v>805.75483061814305</v>
          </cell>
          <cell r="PA199">
            <v>785.68008562588682</v>
          </cell>
          <cell r="PB199">
            <v>780.17304067611701</v>
          </cell>
          <cell r="PC199">
            <v>767.91904005646711</v>
          </cell>
          <cell r="PD199">
            <v>749.37942262244223</v>
          </cell>
          <cell r="PE199">
            <v>747.04770996880529</v>
          </cell>
          <cell r="PF199">
            <v>730.89184341073042</v>
          </cell>
          <cell r="PG199">
            <v>722.09538236975675</v>
          </cell>
          <cell r="PH199">
            <v>707.26849195075033</v>
          </cell>
          <cell r="PI199">
            <v>717.44596735310552</v>
          </cell>
          <cell r="PJ199">
            <v>736.16371562504776</v>
          </cell>
          <cell r="PK199">
            <v>742.3202376186847</v>
          </cell>
          <cell r="PL199">
            <v>739.73834120392803</v>
          </cell>
          <cell r="PM199">
            <v>733.29360751748084</v>
          </cell>
          <cell r="PN199">
            <v>705.46917034077649</v>
          </cell>
          <cell r="PO199">
            <v>695.5238654687405</v>
          </cell>
          <cell r="PP199">
            <v>685.36840623736384</v>
          </cell>
          <cell r="PQ199">
            <v>687.6931137456894</v>
          </cell>
          <cell r="PR199">
            <v>688.52872750782967</v>
          </cell>
          <cell r="PS199">
            <v>690.14291313457488</v>
          </cell>
          <cell r="PT199">
            <v>694.21990770578384</v>
          </cell>
          <cell r="PU199">
            <v>703.98407953476908</v>
          </cell>
          <cell r="PV199">
            <v>692.79886394262314</v>
          </cell>
          <cell r="PW199">
            <v>732.97437303829201</v>
          </cell>
          <cell r="PX199">
            <v>781.11873529314994</v>
          </cell>
          <cell r="PY199">
            <v>733.65887580871583</v>
          </cell>
          <cell r="PZ199">
            <v>663.92665717434875</v>
          </cell>
          <cell r="QA199">
            <v>646.35374979329106</v>
          </cell>
          <cell r="QB199">
            <v>631.71599829769127</v>
          </cell>
          <cell r="QC199">
            <v>596.57218500566489</v>
          </cell>
          <cell r="QD199">
            <v>550.02199367666253</v>
          </cell>
          <cell r="QE199">
            <v>549.76480477023119</v>
          </cell>
          <cell r="QF199">
            <v>556.72891994476322</v>
          </cell>
          <cell r="QG199">
            <v>554.10699412822726</v>
          </cell>
          <cell r="QH199">
            <v>572.47648660469054</v>
          </cell>
          <cell r="QI199">
            <v>604.80223001146317</v>
          </cell>
          <cell r="QJ199">
            <v>611.17991444993015</v>
          </cell>
          <cell r="QK199">
            <v>620.35865627789497</v>
          </cell>
          <cell r="QL199">
            <v>637.28308735013013</v>
          </cell>
          <cell r="QM199">
            <v>653.52401638698575</v>
          </cell>
          <cell r="QN199">
            <v>651.74070653772344</v>
          </cell>
          <cell r="QO199">
            <v>662.87888758277893</v>
          </cell>
          <cell r="QP199">
            <v>651.04519568181036</v>
          </cell>
          <cell r="QQ199">
            <v>631.07652860426913</v>
          </cell>
          <cell r="QR199">
            <v>606.57052883505821</v>
          </cell>
          <cell r="QS199">
            <v>590.22352188348771</v>
          </cell>
          <cell r="QT199">
            <v>574.91327643799775</v>
          </cell>
          <cell r="QU199">
            <v>576.83368698835375</v>
          </cell>
          <cell r="QV199">
            <v>575.54373951601985</v>
          </cell>
          <cell r="QW199">
            <v>545.84592633605007</v>
          </cell>
          <cell r="QX199">
            <v>530.27749124908451</v>
          </cell>
          <cell r="QY199">
            <v>535.95366042137141</v>
          </cell>
          <cell r="QZ199">
            <v>490.693416564703</v>
          </cell>
          <cell r="RA199">
            <v>482.80262073898314</v>
          </cell>
          <cell r="RB199">
            <v>477.5467602853775</v>
          </cell>
          <cell r="RC199">
            <v>478.48444902205466</v>
          </cell>
          <cell r="RD199">
            <v>484.73704157996173</v>
          </cell>
          <cell r="RE199">
            <v>491.56405605340001</v>
          </cell>
          <cell r="RF199">
            <v>490.12900199961661</v>
          </cell>
          <cell r="RG199">
            <v>495.39486980366706</v>
          </cell>
          <cell r="RH199">
            <v>499.4288327679634</v>
          </cell>
          <cell r="RI199">
            <v>498.29199775743484</v>
          </cell>
          <cell r="RJ199">
            <v>496.76287460947037</v>
          </cell>
          <cell r="RK199">
            <v>502.27692470455173</v>
          </cell>
          <cell r="RL199">
            <v>501.28819848060607</v>
          </cell>
          <cell r="RM199">
            <v>509.04289434027669</v>
          </cell>
          <cell r="RN199">
            <v>520.45427605247494</v>
          </cell>
          <cell r="RO199">
            <v>537.85505700588226</v>
          </cell>
          <cell r="RP199">
            <v>538.13226061320302</v>
          </cell>
          <cell r="RQ199">
            <v>535.79054060912142</v>
          </cell>
          <cell r="RR199">
            <v>533.98221238374708</v>
          </cell>
          <cell r="RS199">
            <v>530.19643171048165</v>
          </cell>
          <cell r="RT199">
            <v>526.80894358491901</v>
          </cell>
          <cell r="RU199">
            <v>528.96752907586097</v>
          </cell>
          <cell r="RV199">
            <v>532.82236046719549</v>
          </cell>
          <cell r="RW199">
            <v>522.51579024410239</v>
          </cell>
          <cell r="RX199">
            <v>522.00841757655144</v>
          </cell>
          <cell r="RY199">
            <v>520.67443776226048</v>
          </cell>
          <cell r="RZ199">
            <v>519.58864023900037</v>
          </cell>
          <cell r="SA199">
            <v>515.85990146327015</v>
          </cell>
          <cell r="SB199">
            <v>518.4227839121819</v>
          </cell>
          <cell r="SC199">
            <v>517.99446931314469</v>
          </cell>
          <cell r="SD199">
            <v>521.42098610544201</v>
          </cell>
          <cell r="SE199">
            <v>524.36114566612241</v>
          </cell>
          <cell r="SF199">
            <v>519.49256967473025</v>
          </cell>
          <cell r="SG199">
            <v>511.81192820835111</v>
          </cell>
          <cell r="SH199">
            <v>508.92080466485027</v>
          </cell>
          <cell r="SI199">
            <v>504.83680494832993</v>
          </cell>
          <cell r="TJ199" t="str">
            <v>others</v>
          </cell>
        </row>
        <row r="200">
          <cell r="A200" t="str">
            <v>XS1642686676 Corp</v>
          </cell>
          <cell r="TJ200" t="str">
            <v>others</v>
          </cell>
        </row>
      </sheetData>
      <sheetData sheetId="21"/>
      <sheetData sheetId="22">
        <row r="1">
          <cell r="J1" t="str">
            <v>redHedge hybrids</v>
          </cell>
          <cell r="K1" t="str">
            <v>RH sector buckets</v>
          </cell>
          <cell r="W1" t="str">
            <v>bb_composite</v>
          </cell>
          <cell r="X1" t="str">
            <v>sp</v>
          </cell>
          <cell r="Y1" t="str">
            <v>moody</v>
          </cell>
          <cell r="Z1" t="str">
            <v>score</v>
          </cell>
        </row>
        <row r="2">
          <cell r="J2" t="str">
            <v>SOLBBB</v>
          </cell>
          <cell r="K2" t="str">
            <v>Low Beta</v>
          </cell>
          <cell r="W2" t="str">
            <v>AAA+</v>
          </cell>
          <cell r="X2" t="str">
            <v>AAA+</v>
          </cell>
          <cell r="Y2" t="str">
            <v>Aaa1</v>
          </cell>
          <cell r="Z2">
            <v>1</v>
          </cell>
        </row>
        <row r="3">
          <cell r="J3" t="str">
            <v>BAYNGR</v>
          </cell>
          <cell r="K3" t="str">
            <v>Low Beta</v>
          </cell>
          <cell r="W3" t="str">
            <v>AAA</v>
          </cell>
          <cell r="X3" t="str">
            <v>AAA</v>
          </cell>
          <cell r="Y3" t="str">
            <v>Aaa2</v>
          </cell>
          <cell r="Z3">
            <v>2</v>
          </cell>
        </row>
        <row r="4">
          <cell r="J4" t="str">
            <v>BNFP</v>
          </cell>
          <cell r="K4" t="str">
            <v>Low Beta</v>
          </cell>
          <cell r="W4" t="str">
            <v>AAA-</v>
          </cell>
          <cell r="X4" t="str">
            <v>AAA-</v>
          </cell>
          <cell r="Y4" t="str">
            <v>Aaa3</v>
          </cell>
          <cell r="Z4">
            <v>3</v>
          </cell>
        </row>
        <row r="5">
          <cell r="J5" t="str">
            <v>ERFFP</v>
          </cell>
          <cell r="K5" t="str">
            <v>missing</v>
          </cell>
          <cell r="W5" t="str">
            <v>AA+</v>
          </cell>
          <cell r="X5" t="str">
            <v>AA+</v>
          </cell>
          <cell r="Y5" t="str">
            <v>Aa1</v>
          </cell>
          <cell r="Z5">
            <v>4</v>
          </cell>
        </row>
        <row r="6">
          <cell r="J6" t="str">
            <v>MRKGR</v>
          </cell>
          <cell r="K6" t="str">
            <v>Low Beta</v>
          </cell>
          <cell r="W6" t="str">
            <v>AA</v>
          </cell>
          <cell r="X6" t="str">
            <v>AA</v>
          </cell>
          <cell r="Y6" t="str">
            <v>Aa2</v>
          </cell>
          <cell r="Z6">
            <v>5</v>
          </cell>
        </row>
        <row r="7">
          <cell r="J7" t="str">
            <v>AKEFP</v>
          </cell>
          <cell r="K7" t="str">
            <v>Low Beta</v>
          </cell>
          <cell r="W7" t="str">
            <v>AA-</v>
          </cell>
          <cell r="X7" t="str">
            <v>AA-</v>
          </cell>
          <cell r="Y7" t="str">
            <v>Aa3</v>
          </cell>
          <cell r="Z7">
            <v>6</v>
          </cell>
        </row>
        <row r="8">
          <cell r="J8" t="str">
            <v>LXSGR</v>
          </cell>
          <cell r="K8" t="str">
            <v>Low Beta</v>
          </cell>
          <cell r="W8" t="str">
            <v>A+</v>
          </cell>
          <cell r="X8" t="str">
            <v>A+</v>
          </cell>
          <cell r="Y8" t="str">
            <v>A1</v>
          </cell>
          <cell r="Z8">
            <v>7</v>
          </cell>
        </row>
        <row r="9">
          <cell r="J9" t="str">
            <v>LHNVX</v>
          </cell>
          <cell r="K9" t="str">
            <v>Low Beta</v>
          </cell>
          <cell r="W9" t="str">
            <v>A</v>
          </cell>
          <cell r="X9" t="str">
            <v>A</v>
          </cell>
          <cell r="Y9" t="str">
            <v>A2</v>
          </cell>
          <cell r="Z9">
            <v>8</v>
          </cell>
        </row>
        <row r="10">
          <cell r="J10" t="str">
            <v>EVKGR</v>
          </cell>
          <cell r="K10" t="str">
            <v>others</v>
          </cell>
          <cell r="W10" t="str">
            <v>A-</v>
          </cell>
          <cell r="X10" t="str">
            <v>A-</v>
          </cell>
          <cell r="Y10" t="str">
            <v>A3</v>
          </cell>
          <cell r="Z10">
            <v>9</v>
          </cell>
        </row>
        <row r="11">
          <cell r="J11" t="str">
            <v>DBHNGR</v>
          </cell>
          <cell r="K11" t="str">
            <v>Low Beta</v>
          </cell>
          <cell r="W11" t="str">
            <v>BBB+</v>
          </cell>
          <cell r="X11" t="str">
            <v>BBB+</v>
          </cell>
          <cell r="Y11" t="str">
            <v>Baa1</v>
          </cell>
          <cell r="Z11">
            <v>10</v>
          </cell>
        </row>
        <row r="12">
          <cell r="J12" t="str">
            <v>OMVAV</v>
          </cell>
          <cell r="K12" t="str">
            <v>Energy</v>
          </cell>
          <cell r="W12" t="str">
            <v>BBB</v>
          </cell>
          <cell r="X12" t="str">
            <v>BBB</v>
          </cell>
          <cell r="Y12" t="str">
            <v>Baa2</v>
          </cell>
          <cell r="Z12">
            <v>11</v>
          </cell>
        </row>
        <row r="13">
          <cell r="J13" t="str">
            <v>REPSM</v>
          </cell>
          <cell r="K13" t="str">
            <v>Energy</v>
          </cell>
          <cell r="W13" t="str">
            <v>BBB-</v>
          </cell>
          <cell r="X13" t="str">
            <v>BBB-</v>
          </cell>
          <cell r="Y13" t="str">
            <v>Baa3</v>
          </cell>
          <cell r="Z13">
            <v>12</v>
          </cell>
        </row>
        <row r="14">
          <cell r="J14" t="str">
            <v>TOTAL</v>
          </cell>
          <cell r="K14" t="str">
            <v>Energy</v>
          </cell>
          <cell r="W14" t="str">
            <v>BB+</v>
          </cell>
          <cell r="X14" t="str">
            <v>BB+</v>
          </cell>
          <cell r="Y14" t="str">
            <v>Ba1</v>
          </cell>
          <cell r="Z14">
            <v>13</v>
          </cell>
        </row>
        <row r="15">
          <cell r="J15" t="str">
            <v>BHP</v>
          </cell>
          <cell r="K15" t="str">
            <v>Energy</v>
          </cell>
          <cell r="W15" t="str">
            <v>BB</v>
          </cell>
          <cell r="X15" t="str">
            <v>BB</v>
          </cell>
          <cell r="Y15" t="str">
            <v>Ba2</v>
          </cell>
          <cell r="Z15">
            <v>14</v>
          </cell>
        </row>
        <row r="16">
          <cell r="J16" t="str">
            <v>AMXLMM</v>
          </cell>
          <cell r="K16" t="str">
            <v>TMT/ AUTO</v>
          </cell>
          <cell r="W16" t="str">
            <v>BB-</v>
          </cell>
          <cell r="X16" t="str">
            <v>BB-</v>
          </cell>
          <cell r="Y16" t="str">
            <v>Ba3</v>
          </cell>
          <cell r="Z16">
            <v>15</v>
          </cell>
        </row>
        <row r="17">
          <cell r="J17" t="str">
            <v>BERTEL</v>
          </cell>
          <cell r="K17" t="str">
            <v>TMT/ AUTO</v>
          </cell>
          <cell r="W17" t="str">
            <v>B+</v>
          </cell>
          <cell r="X17" t="str">
            <v>B+</v>
          </cell>
          <cell r="Y17" t="str">
            <v>B1</v>
          </cell>
          <cell r="Z17">
            <v>16</v>
          </cell>
        </row>
        <row r="18">
          <cell r="J18" t="str">
            <v>KPN</v>
          </cell>
          <cell r="K18" t="str">
            <v>TMT/ AUTO</v>
          </cell>
          <cell r="W18" t="str">
            <v>B</v>
          </cell>
          <cell r="X18" t="str">
            <v>B</v>
          </cell>
          <cell r="Y18" t="str">
            <v>B2</v>
          </cell>
          <cell r="Z18">
            <v>17</v>
          </cell>
        </row>
        <row r="19">
          <cell r="J19" t="str">
            <v>TELIAS</v>
          </cell>
          <cell r="K19" t="str">
            <v>TMT/ AUTO</v>
          </cell>
          <cell r="W19" t="str">
            <v>B-</v>
          </cell>
          <cell r="X19" t="str">
            <v>B-</v>
          </cell>
          <cell r="Y19" t="str">
            <v>B3</v>
          </cell>
          <cell r="Z19">
            <v>18</v>
          </cell>
        </row>
        <row r="20">
          <cell r="J20" t="str">
            <v>SESGFP</v>
          </cell>
          <cell r="K20" t="str">
            <v>TMT/ AUTO</v>
          </cell>
        </row>
        <row r="21">
          <cell r="J21" t="str">
            <v>ORAFP</v>
          </cell>
          <cell r="K21" t="str">
            <v>TMT/ AUTO</v>
          </cell>
        </row>
        <row r="22">
          <cell r="J22" t="str">
            <v>TELEFO</v>
          </cell>
          <cell r="K22" t="str">
            <v>TMT/ AUTO</v>
          </cell>
        </row>
        <row r="23">
          <cell r="J23" t="str">
            <v>VOD</v>
          </cell>
          <cell r="K23" t="str">
            <v>TMT/ AUTO</v>
          </cell>
        </row>
        <row r="24">
          <cell r="J24" t="str">
            <v>BRITEL</v>
          </cell>
          <cell r="K24" t="str">
            <v>TMT/ AUTO</v>
          </cell>
        </row>
        <row r="25">
          <cell r="J25" t="str">
            <v>IFXGR</v>
          </cell>
          <cell r="K25" t="str">
            <v>TMT/ AUTO</v>
          </cell>
        </row>
        <row r="26">
          <cell r="J26" t="str">
            <v>T</v>
          </cell>
          <cell r="K26" t="str">
            <v>TMT/ AUTO</v>
          </cell>
        </row>
        <row r="27">
          <cell r="J27" t="str">
            <v>ENGIFP</v>
          </cell>
          <cell r="K27" t="str">
            <v>UTILS</v>
          </cell>
        </row>
        <row r="28">
          <cell r="J28" t="str">
            <v>SEVFP</v>
          </cell>
          <cell r="K28" t="str">
            <v>UTILS</v>
          </cell>
        </row>
        <row r="29">
          <cell r="J29" t="str">
            <v>EDF</v>
          </cell>
          <cell r="K29" t="str">
            <v>UTILS</v>
          </cell>
        </row>
        <row r="30">
          <cell r="J30" t="str">
            <v>ENBW</v>
          </cell>
          <cell r="K30" t="str">
            <v>UTILS</v>
          </cell>
        </row>
        <row r="31">
          <cell r="J31" t="str">
            <v>RWE</v>
          </cell>
          <cell r="K31" t="str">
            <v>UTILS</v>
          </cell>
        </row>
        <row r="32">
          <cell r="J32" t="str">
            <v>TENN</v>
          </cell>
          <cell r="K32" t="str">
            <v>UTILS</v>
          </cell>
        </row>
        <row r="33">
          <cell r="J33" t="str">
            <v>VATFAL</v>
          </cell>
          <cell r="K33" t="str">
            <v>UTILS</v>
          </cell>
        </row>
        <row r="34">
          <cell r="J34" t="str">
            <v>ENELIM</v>
          </cell>
          <cell r="K34" t="str">
            <v>UTILS</v>
          </cell>
        </row>
        <row r="35">
          <cell r="J35" t="str">
            <v>IBESM</v>
          </cell>
          <cell r="K35" t="str">
            <v>UTILS</v>
          </cell>
        </row>
        <row r="36">
          <cell r="J36" t="str">
            <v>NTGYSM</v>
          </cell>
          <cell r="K36" t="str">
            <v>UTILS</v>
          </cell>
        </row>
        <row r="37">
          <cell r="J37" t="str">
            <v>CNALN</v>
          </cell>
          <cell r="K37" t="str">
            <v>UTILS</v>
          </cell>
        </row>
        <row r="38">
          <cell r="J38" t="str">
            <v>NGGLN</v>
          </cell>
          <cell r="K38" t="str">
            <v>UTILS</v>
          </cell>
        </row>
        <row r="39">
          <cell r="J39" t="str">
            <v>SSELN</v>
          </cell>
          <cell r="K39" t="str">
            <v>UTILS</v>
          </cell>
        </row>
        <row r="40">
          <cell r="J40" t="str">
            <v>ALLRNV</v>
          </cell>
          <cell r="K40" t="str">
            <v>UTILS</v>
          </cell>
        </row>
        <row r="41">
          <cell r="J41" t="str">
            <v>ORSTED</v>
          </cell>
          <cell r="K41" t="str">
            <v>UTILS</v>
          </cell>
        </row>
        <row r="42">
          <cell r="J42" t="str">
            <v>STEDIN</v>
          </cell>
          <cell r="K42" t="str">
            <v>UTILS</v>
          </cell>
        </row>
        <row r="43">
          <cell r="J43" t="str">
            <v>EDPPL</v>
          </cell>
          <cell r="K43" t="str">
            <v>UTILS</v>
          </cell>
        </row>
        <row r="44">
          <cell r="J44" t="str">
            <v>ELIASO</v>
          </cell>
          <cell r="K44" t="str">
            <v>UTILS</v>
          </cell>
        </row>
        <row r="45">
          <cell r="J45" t="str">
            <v>VLVY</v>
          </cell>
          <cell r="K45" t="str">
            <v>TMT/ AUTO</v>
          </cell>
        </row>
        <row r="46">
          <cell r="J46" t="str">
            <v>VW</v>
          </cell>
          <cell r="K46" t="str">
            <v>TMT/ AUTO</v>
          </cell>
        </row>
        <row r="47">
          <cell r="J47" t="str">
            <v>ACFP</v>
          </cell>
          <cell r="K47" t="str">
            <v>REIT</v>
          </cell>
        </row>
        <row r="48">
          <cell r="J48" t="str">
            <v>AFFP</v>
          </cell>
          <cell r="K48" t="str">
            <v>missing</v>
          </cell>
        </row>
        <row r="49">
          <cell r="J49" t="str">
            <v>LHAGR</v>
          </cell>
          <cell r="K49" t="str">
            <v>others</v>
          </cell>
        </row>
        <row r="50">
          <cell r="J50" t="str">
            <v>WIEAV</v>
          </cell>
          <cell r="K50" t="str">
            <v>missing</v>
          </cell>
        </row>
        <row r="51">
          <cell r="J51" t="str">
            <v>FERSM</v>
          </cell>
          <cell r="K51" t="str">
            <v>REIT</v>
          </cell>
        </row>
        <row r="52">
          <cell r="J52" t="str">
            <v>SBRYLN</v>
          </cell>
          <cell r="K52" t="str">
            <v>missing</v>
          </cell>
        </row>
        <row r="53">
          <cell r="J53" t="str">
            <v>DBOERS</v>
          </cell>
          <cell r="K53" t="str">
            <v>Low Beta</v>
          </cell>
        </row>
        <row r="54">
          <cell r="J54" t="str">
            <v>ANNGR</v>
          </cell>
          <cell r="K54" t="str">
            <v>REIT</v>
          </cell>
        </row>
        <row r="55">
          <cell r="J55" t="str">
            <v>ULFP</v>
          </cell>
          <cell r="K55" t="str">
            <v>REIT</v>
          </cell>
        </row>
        <row r="56">
          <cell r="J56" t="str">
            <v>AKFAST</v>
          </cell>
          <cell r="K56" t="str">
            <v>REIT</v>
          </cell>
        </row>
        <row r="57">
          <cell r="J57" t="str">
            <v>BALDER</v>
          </cell>
          <cell r="K57" t="str">
            <v>REIT</v>
          </cell>
        </row>
        <row r="58">
          <cell r="J58" t="str">
            <v>TLGGR</v>
          </cell>
          <cell r="K58" t="str">
            <v>REIT</v>
          </cell>
        </row>
        <row r="59">
          <cell r="J59" t="str">
            <v>HEIBOS</v>
          </cell>
          <cell r="K59" t="str">
            <v>REIT</v>
          </cell>
        </row>
        <row r="60">
          <cell r="J60" t="str">
            <v>SBBBSS</v>
          </cell>
          <cell r="K60" t="str">
            <v>REIT</v>
          </cell>
        </row>
        <row r="61">
          <cell r="J61" t="str">
            <v>ARNDTN</v>
          </cell>
          <cell r="K61" t="str">
            <v>REIT</v>
          </cell>
        </row>
        <row r="62">
          <cell r="J62" t="str">
            <v>GYCGR</v>
          </cell>
          <cell r="K62" t="str">
            <v>REIT</v>
          </cell>
        </row>
        <row r="63">
          <cell r="J63" t="str">
            <v>CPIPGR</v>
          </cell>
          <cell r="K63" t="str">
            <v>REIT</v>
          </cell>
        </row>
        <row r="64">
          <cell r="J64" t="str">
            <v>JUSTLN</v>
          </cell>
          <cell r="K64" t="str">
            <v>missing</v>
          </cell>
        </row>
        <row r="65">
          <cell r="J65" t="str">
            <v>SZUGR</v>
          </cell>
          <cell r="K65" t="str">
            <v>others</v>
          </cell>
        </row>
        <row r="66">
          <cell r="J66" t="str">
            <v>COFP</v>
          </cell>
          <cell r="K66" t="str">
            <v>missing</v>
          </cell>
        </row>
        <row r="67">
          <cell r="J67" t="str">
            <v>TRAFIG</v>
          </cell>
          <cell r="K67" t="str">
            <v>missing</v>
          </cell>
        </row>
        <row r="68">
          <cell r="J68" t="str">
            <v>ECLEAR</v>
          </cell>
          <cell r="K68" t="str">
            <v>Low Beta</v>
          </cell>
        </row>
        <row r="69">
          <cell r="J69" t="str">
            <v>SOFTBK</v>
          </cell>
          <cell r="K69" t="str">
            <v>others</v>
          </cell>
        </row>
        <row r="70">
          <cell r="J70" t="str">
            <v>BPLN</v>
          </cell>
          <cell r="K70" t="str">
            <v>Energy</v>
          </cell>
        </row>
        <row r="71">
          <cell r="J71" t="str">
            <v>FIRMEN</v>
          </cell>
          <cell r="K71" t="str">
            <v>others</v>
          </cell>
        </row>
      </sheetData>
      <sheetData sheetId="23"/>
      <sheetData sheetId="24">
        <row r="5">
          <cell r="E5" t="str">
            <v>#N/A Requesting Data...</v>
          </cell>
        </row>
      </sheetData>
      <sheetData sheetId="25"/>
      <sheetData sheetId="26"/>
      <sheetData sheetId="2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8FD03C-4360-4B0C-A46E-76F9898EC9E0}" name="bonds" displayName="bonds" ref="F1:AF192" totalsRowShown="0" headerRowDxfId="44" dataDxfId="43" headerRowBorderDxfId="41" tableBorderDxfId="42">
  <autoFilter ref="F1:AF192" xr:uid="{F247113D-FA53-43BB-9892-16854BCB52A6}"/>
  <tableColumns count="27">
    <tableColumn id="19" xr3:uid="{D84B5AA6-2020-40DC-B572-C4F91AD4BEC0}" name="isin get" dataDxfId="40"/>
    <tableColumn id="1" xr3:uid="{4ADD7DB8-24A1-4748-BDA4-09D41C366867}" name="worksheet get" dataDxfId="39">
      <calculatedColumnFormula>bonds[[#This Row],[isin get]]</calculatedColumnFormula>
    </tableColumn>
    <tableColumn id="2" xr3:uid="{17E4A7F3-D3CD-47D3-A9D6-AE99D19CEC72}" name="ID_ISIN" dataDxfId="38">
      <calculatedColumnFormula array="1">_xll.BDP(bonds[[#This Row],[worksheet get]],bonds[[#Headers],[ID_ISIN]])</calculatedColumnFormula>
    </tableColumn>
    <tableColumn id="3" xr3:uid="{C5569912-9A75-4287-A81F-542FBF895B5D}" name="security name" dataDxfId="37">
      <calculatedColumnFormula array="1">_xll.BDP(bonds[[#This Row],[worksheet get]],bonds[[#Headers],[security name]])</calculatedColumnFormula>
    </tableColumn>
    <tableColumn id="4" xr3:uid="{53438033-224A-4871-B3E5-4D728FFAEC18}" name="ticker" dataDxfId="36">
      <calculatedColumnFormula array="1">_xll.BDP(bonds[[#This Row],[worksheet get]],bonds[[#Headers],[ticker]])</calculatedColumnFormula>
    </tableColumn>
    <tableColumn id="5" xr3:uid="{E923C328-CB48-452E-A1AF-EEE6EA2DEA03}" name="coupon" dataDxfId="35">
      <calculatedColumnFormula array="1">_xll.BDP(bonds[[#This Row],[worksheet get]],bonds[[#Headers],[coupon]])</calculatedColumnFormula>
    </tableColumn>
    <tableColumn id="6" xr3:uid="{A3B6ED6D-102B-4650-9EA5-097245E77099}" name="nxt_call_dt" dataDxfId="34">
      <calculatedColumnFormula array="1">_xll.BDP(bonds[[#This Row],[worksheet get]],bonds[[#Headers],[nxt_call_dt]])*1</calculatedColumnFormula>
    </tableColumn>
    <tableColumn id="7" xr3:uid="{723A373B-81B5-475E-B619-0EC8C8F1FD38}" name="mty_typ" dataDxfId="33">
      <calculatedColumnFormula array="1">_xll.BDP(bonds[[#This Row],[worksheet get]],bonds[[#Headers],[mty_typ]])</calculatedColumnFormula>
    </tableColumn>
    <tableColumn id="8" xr3:uid="{BF0BA92D-1063-433D-9BE8-A4FE409BF402}" name="crncy" dataDxfId="32">
      <calculatedColumnFormula array="1">_xll.BDP(bonds[[#This Row],[worksheet get]],bonds[[#Headers],[crncy]])</calculatedColumnFormula>
    </tableColumn>
    <tableColumn id="9" xr3:uid="{35CA1A45-031B-4571-B952-FDDD1F3DF85B}" name="amt_outstanding" dataDxfId="31">
      <calculatedColumnFormula array="1">_xll.BDP(bonds[[#This Row],[worksheet get]],bonds[[#Headers],[amt_outstanding]])</calculatedColumnFormula>
    </tableColumn>
    <tableColumn id="10" xr3:uid="{546FFA60-B706-4505-A410-F73EB073985A}" name="industry_sector" dataDxfId="30">
      <calculatedColumnFormula array="1">_xll.BDP(bonds[[#This Row],[worksheet get]],bonds[[#Headers],[industry_sector]])</calculatedColumnFormula>
    </tableColumn>
    <tableColumn id="11" xr3:uid="{AA929797-0878-4DF8-9AB4-0D3CE6A001B5}" name="unique lookup" dataDxfId="29">
      <calculatedColumnFormula>bonds[[#This Row],[security name]]&amp;" nc-"&amp;RIGHT(YEAR(bonds[[#This Row],[nxt_call_dt]]),2)</calculatedColumnFormula>
    </tableColumn>
    <tableColumn id="12" xr3:uid="{5D22F541-4377-41AB-BA96-2AA5319943FF}" name="yas_ispread" dataDxfId="28">
      <calculatedColumnFormula array="1">_xll.BDP(bonds[[#This Row],[worksheet get]],bonds[[#Headers],[yas_ispread]])</calculatedColumnFormula>
    </tableColumn>
    <tableColumn id="13" xr3:uid="{1CC9282D-EF83-4743-9891-43DD444148B9}" name="blp_i_sprd_mid" dataDxfId="27">
      <calculatedColumnFormula array="1">_xll.BDP(bonds[[#This Row],[worksheet get]],bonds[[#Headers],[blp_i_sprd_mid]])</calculatedColumnFormula>
    </tableColumn>
    <tableColumn id="14" xr3:uid="{E6F003E2-448A-4C7D-BA3B-38CE23FC9F61}" name="rtg_moody" dataDxfId="26">
      <calculatedColumnFormula array="1">_xll.BDP(bonds[[#This Row],[worksheet get]],bonds[[#Headers],[rtg_moody]],"fill=-")</calculatedColumnFormula>
    </tableColumn>
    <tableColumn id="15" xr3:uid="{CBCBD078-FD0A-4795-8C5A-AED059D3A00C}" name="rtg_sp" dataDxfId="25">
      <calculatedColumnFormula array="1">_xll.BDP(bonds[[#This Row],[worksheet get]],bonds[[#Headers],[rtg_sp]],"fill=-")</calculatedColumnFormula>
    </tableColumn>
    <tableColumn id="16" xr3:uid="{2B08FE82-7D8F-49B6-8B21-C7330383B873}" name="bb_composite" dataDxfId="24">
      <calculatedColumnFormula array="1">_xll.BDP(bonds[[#This Row],[worksheet get]],bonds[[#Headers],[bb_composite]],"fill=-")</calculatedColumnFormula>
    </tableColumn>
    <tableColumn id="21" xr3:uid="{6E4A9881-AAB5-4D0F-B346-76BF5910A799}" name="green_bond_loan_indicator" dataDxfId="23">
      <calculatedColumnFormula array="1">_xll.BDP(bonds[[#This Row],[worksheet get]],bonds[[#Headers],[green_bond_loan_indicator]])</calculatedColumnFormula>
    </tableColumn>
    <tableColumn id="17" xr3:uid="{B27880AF-3CD4-408B-A53D-249A4A22168F}" name="yas/blp factor" dataDxfId="22">
      <calculatedColumnFormula>IFERROR(bonds[[#This Row],[yas_ispread]]/bonds[[#This Row],[blp_i_sprd_mid]],1)</calculatedColumnFormula>
    </tableColumn>
    <tableColumn id="18" xr3:uid="{A7D3B96F-1BD0-4554-A72A-DFA7421DB1CB}" name="rh sector" dataDxfId="21">
      <calculatedColumnFormula>_xlfn.XLOOKUP(bonds[[#This Row],[ticker]],[1]lists!J:J,[1]lists!K:K)</calculatedColumnFormula>
    </tableColumn>
    <tableColumn id="20" xr3:uid="{24292F38-894E-43F7-AE08-AF06C1EDAA75}" name="reset_idx" dataDxfId="20">
      <calculatedColumnFormula array="1">_xll.BDP(bonds[[#This Row],[isin get]],bonds[[#Headers],[reset_idx]])</calculatedColumnFormula>
    </tableColumn>
    <tableColumn id="22" xr3:uid="{20BC0F8D-1158-41F3-A110-309251017378}" name="basic_spread" dataDxfId="19">
      <calculatedColumnFormula array="1">_xll.BDP(bonds[[#This Row],[isin get]],bonds[[#Headers],[basic_spread]])*100</calculatedColumnFormula>
    </tableColumn>
    <tableColumn id="23" xr3:uid="{4A66FD90-E152-4567-A29E-48E777BF5BB4}" name="reset coupon" dataDxfId="18">
      <calculatedColumnFormula array="1">_xll.BDP(bonds[[#This Row],[reset_idx]]&amp;" Curncy","px_last")*100+bonds[[#This Row],[basic_spread]]</calculatedColumnFormula>
    </tableColumn>
    <tableColumn id="24" xr3:uid="{B88D3D1A-0900-46DB-B027-C1BEFED79F59}" name="lifeYrs" dataDxfId="17">
      <calculatedColumnFormula>(bonds[[#This Row],[nxt_call_dt]]-TODAY())/365</calculatedColumnFormula>
    </tableColumn>
    <tableColumn id="25" xr3:uid="{234B495D-F66C-4DD4-89C5-C5366EDBF057}" name="rtgScore" dataDxfId="16">
      <calculatedColumnFormula>IFERROR(_xlfn.XLOOKUP(bonds[[#This Row],[bb_composite]],[1]lists!W:W,[1]lists!Z:Z,"-",0)*1,IFERROR(_xlfn.XLOOKUP(bonds[[#This Row],[rtg_sp]],[1]lists!X:X,[1]lists!Z:Z,"-",0)*1,IFERROR(_xlfn.XLOOKUP(bonds[[#This Row],[rtg_moody]],[1]lists!Y:Y,[1]lists!Z:Z,"-",0)*1,"-")))</calculatedColumnFormula>
    </tableColumn>
    <tableColumn id="26" xr3:uid="{8DB0B408-B63C-4D4E-923B-E1D7A2E42C72}" name="rhRating" dataDxfId="15">
      <calculatedColumnFormula>_xlfn.XLOOKUP(bonds[[#This Row],[rtgScore]],[1]lists!Z:Z,[1]lists!W:W,"-")</calculatedColumnFormula>
    </tableColumn>
    <tableColumn id="27" xr3:uid="{3CCBF256-3D94-4ACA-8800-3ACDDF4F90CA}" name="RSK_BB_IMPLIED_CDS_SPREAD" dataDxfId="14">
      <calculatedColumnFormula array="1">_xll.BDP(bonds[[#This Row],[isin get]],bonds[[#Headers],[RSK_BB_IMPLIED_CDS_SPREAD]])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7B45F-50DC-4E97-A18B-00BB91D4F526}">
  <sheetPr codeName="Sheet18">
    <tabColor theme="5"/>
  </sheetPr>
  <dimension ref="B1:AR305"/>
  <sheetViews>
    <sheetView workbookViewId="0">
      <selection activeCell="F1" sqref="F1"/>
    </sheetView>
  </sheetViews>
  <sheetFormatPr defaultColWidth="8.7265625" defaultRowHeight="14.5" x14ac:dyDescent="0.35"/>
  <cols>
    <col min="1" max="1" width="8.7265625" style="2"/>
    <col min="2" max="2" width="32.1796875" style="2" bestFit="1" customWidth="1"/>
    <col min="3" max="3" width="16.453125" style="2" bestFit="1" customWidth="1"/>
    <col min="4" max="4" width="16.453125" style="2" customWidth="1"/>
    <col min="5" max="5" width="8.7265625" style="2"/>
    <col min="6" max="7" width="16.36328125" style="2" bestFit="1" customWidth="1"/>
    <col min="8" max="8" width="20.1796875" style="2" bestFit="1" customWidth="1"/>
    <col min="9" max="10" width="8.7265625" style="2"/>
    <col min="11" max="11" width="12.81640625" style="8" customWidth="1"/>
    <col min="12" max="12" width="12.6328125" style="2" bestFit="1" customWidth="1"/>
    <col min="13" max="13" width="8.7265625" style="2"/>
    <col min="14" max="14" width="12.54296875" style="9" bestFit="1" customWidth="1"/>
    <col min="15" max="15" width="21.1796875" style="2" bestFit="1" customWidth="1"/>
    <col min="16" max="16" width="25.7265625" style="2" bestFit="1" customWidth="1"/>
    <col min="17" max="17" width="8.7265625" style="2"/>
    <col min="25" max="28" width="8.7265625" style="2"/>
    <col min="29" max="29" width="8.7265625" style="10"/>
    <col min="30" max="16384" width="8.7265625" style="2"/>
  </cols>
  <sheetData>
    <row r="1" spans="2:36" ht="11" x14ac:dyDescent="0.3">
      <c r="B1" s="1" t="s">
        <v>0</v>
      </c>
      <c r="C1" s="1" t="s">
        <v>1</v>
      </c>
      <c r="D1" s="1"/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4" t="s">
        <v>8</v>
      </c>
      <c r="M1" s="4" t="s">
        <v>9</v>
      </c>
      <c r="N1" s="4" t="s">
        <v>10</v>
      </c>
      <c r="O1" s="5" t="s">
        <v>11</v>
      </c>
      <c r="P1" s="1" t="s">
        <v>12</v>
      </c>
      <c r="Q1" s="1" t="s">
        <v>13</v>
      </c>
      <c r="R1" s="6" t="s">
        <v>14</v>
      </c>
      <c r="S1" s="6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7" t="s">
        <v>25</v>
      </c>
      <c r="AD1" s="3" t="s">
        <v>26</v>
      </c>
      <c r="AE1" s="3" t="s">
        <v>27</v>
      </c>
      <c r="AF1" s="3" t="s">
        <v>28</v>
      </c>
    </row>
    <row r="2" spans="2:36" ht="10.5" x14ac:dyDescent="0.25">
      <c r="B2" s="2" t="str">
        <f>_xll.BTCWGETALL("cols=2;rows=11")</f>
        <v>w-A2662832868646BF98C30314CC8F2D6D</v>
      </c>
      <c r="C2" s="2" t="s">
        <v>29</v>
      </c>
      <c r="F2" s="2" t="s">
        <v>30</v>
      </c>
      <c r="G2" s="2" t="str">
        <f>bonds[[#This Row],[isin get]]</f>
        <v>XS1323897485 Corp</v>
      </c>
      <c r="H2" s="2" t="str" cm="1">
        <f t="array" ref="H2">_xll.BDP(bonds[[#This Row],[worksheet get]],bonds[[#Headers],[ID_ISIN]])</f>
        <v>XS1323897485</v>
      </c>
      <c r="I2" s="2" t="str" cm="1">
        <f t="array" ref="I2">_xll.BDP(bonds[[#This Row],[worksheet get]],bonds[[#Headers],[security name]])</f>
        <v>SOLBBB 5.118 PERP</v>
      </c>
      <c r="J2" s="2" t="str" cm="1">
        <f t="array" ref="J2">_xll.BDP(bonds[[#This Row],[worksheet get]],bonds[[#Headers],[ticker]])</f>
        <v>SOLBBB</v>
      </c>
      <c r="K2" s="2" cm="1">
        <f t="array" ref="K2">_xll.BDP(bonds[[#This Row],[worksheet get]],bonds[[#Headers],[coupon]])</f>
        <v>5.1180000000000003</v>
      </c>
      <c r="L2" s="8" cm="1">
        <f t="array" ref="L2">_xll.BDP(bonds[[#This Row],[worksheet get]],bonds[[#Headers],[nxt_call_dt]])*1</f>
        <v>44349</v>
      </c>
      <c r="M2" s="2" t="str" cm="1">
        <f t="array" ref="M2">_xll.BDP(bonds[[#This Row],[worksheet get]],bonds[[#Headers],[mty_typ]])</f>
        <v>PERP/CALL</v>
      </c>
      <c r="N2" s="2" t="str" cm="1">
        <f t="array" ref="N2">_xll.BDP(bonds[[#This Row],[worksheet get]],bonds[[#Headers],[crncy]])</f>
        <v>EUR</v>
      </c>
      <c r="O2" s="9" cm="1">
        <f t="array" ref="O2">_xll.BDP(bonds[[#This Row],[worksheet get]],bonds[[#Headers],[amt_outstanding]])</f>
        <v>500000000</v>
      </c>
      <c r="P2" s="2" t="str" cm="1">
        <f t="array" ref="P2">_xll.BDP(bonds[[#This Row],[worksheet get]],bonds[[#Headers],[industry_sector]])</f>
        <v>Basic Materials</v>
      </c>
      <c r="Q2" s="2" t="str">
        <f>bonds[[#This Row],[security name]]&amp;" nc-"&amp;RIGHT(YEAR(bonds[[#This Row],[nxt_call_dt]]),2)</f>
        <v>SOLBBB 5.118 PERP nc-21</v>
      </c>
      <c r="R2" s="2" cm="1">
        <f t="array" ref="R2">_xll.BDP(bonds[[#This Row],[worksheet get]],bonds[[#Headers],[yas_ispread]])</f>
        <v>180.9636650170107</v>
      </c>
      <c r="S2" s="2" cm="1">
        <f t="array" ref="S2">_xll.BDP(bonds[[#This Row],[worksheet get]],bonds[[#Headers],[blp_i_sprd_mid]])</f>
        <v>177.429443359375</v>
      </c>
      <c r="T2" s="2" t="str" cm="1">
        <f t="array" ref="T2">_xll.BDP(bonds[[#This Row],[worksheet get]],bonds[[#Headers],[rtg_moody]],"fill=-")</f>
        <v>Ba1</v>
      </c>
      <c r="U2" s="2" t="str" cm="1">
        <f t="array" ref="U2">_xll.BDP(bonds[[#This Row],[worksheet get]],bonds[[#Headers],[rtg_sp]],"fill=-")</f>
        <v>BB+</v>
      </c>
      <c r="V2" s="2" t="str" cm="1">
        <f t="array" ref="V2">_xll.BDP(bonds[[#This Row],[worksheet get]],bonds[[#Headers],[bb_composite]],"fill=-")</f>
        <v>BB+</v>
      </c>
      <c r="W2" s="2" t="str" cm="1">
        <f t="array" ref="W2">_xll.BDP(bonds[[#This Row],[worksheet get]],bonds[[#Headers],[green_bond_loan_indicator]])</f>
        <v>N</v>
      </c>
      <c r="X2" s="2">
        <f>IFERROR(bonds[[#This Row],[yas_ispread]]/bonds[[#This Row],[blp_i_sprd_mid]],1)</f>
        <v>1.0199190257869282</v>
      </c>
      <c r="Y2" s="2" t="str">
        <f>_xlfn.XLOOKUP(bonds[[#This Row],[ticker]],[1]lists!J:J,[1]lists!K:K)</f>
        <v>Low Beta</v>
      </c>
      <c r="Z2" s="2" t="str" cm="1">
        <f t="array" ref="Z2">_xll.BDP(bonds[[#This Row],[isin get]],bonds[[#Headers],[reset_idx]])</f>
        <v>EUSA5</v>
      </c>
      <c r="AA2" s="2" cm="1">
        <f t="array" ref="AA2">_xll.BDP(bonds[[#This Row],[isin get]],bonds[[#Headers],[basic_spread]])*100</f>
        <v>488.89999389648438</v>
      </c>
      <c r="AB2" s="2" cm="1">
        <f t="array" ref="AB2">_xll.BDP(bonds[[#This Row],[reset_idx]]&amp;" Curncy","px_last")*100+bonds[[#This Row],[basic_spread]]</f>
        <v>451.79999389648435</v>
      </c>
      <c r="AC2" s="10">
        <f ca="1">(bonds[[#This Row],[nxt_call_dt]]-TODAY())/365</f>
        <v>0.78630136986301369</v>
      </c>
      <c r="AD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2" s="2" t="str">
        <f>_xlfn.XLOOKUP(bonds[[#This Row],[rtgScore]],[1]lists!Z:Z,[1]lists!W:W,"-")</f>
        <v>BB+</v>
      </c>
      <c r="AF2" s="2" cm="1">
        <f t="array" ref="AF2">_xll.BDP(bonds[[#This Row],[isin get]],bonds[[#Headers],[RSK_BB_IMPLIED_CDS_SPREAD]])</f>
        <v>78</v>
      </c>
      <c r="AI2" s="2" t="s">
        <v>31</v>
      </c>
      <c r="AJ2" s="2" t="str">
        <f>bonds[[#This Row],[ID_ISIN]]</f>
        <v>XS1323897485</v>
      </c>
    </row>
    <row r="3" spans="2:36" ht="10.5" x14ac:dyDescent="0.25">
      <c r="B3" s="2" t="s">
        <v>32</v>
      </c>
      <c r="C3" s="2" t="s">
        <v>33</v>
      </c>
      <c r="F3" s="2" t="s">
        <v>34</v>
      </c>
      <c r="G3" s="2" t="str">
        <f>bonds[[#This Row],[isin get]]</f>
        <v>XS0992293901 Corp</v>
      </c>
      <c r="H3" s="2" t="str" cm="1">
        <f t="array" ref="H3">_xll.BDP(bonds[[#This Row],[worksheet get]],bonds[[#Headers],[ID_ISIN]])</f>
        <v>XS0992293901</v>
      </c>
      <c r="I3" s="2" t="str" cm="1">
        <f t="array" ref="I3">_xll.BDP(bonds[[#This Row],[worksheet get]],bonds[[#Headers],[security name]])</f>
        <v>SOLBBB 5.425 PERP</v>
      </c>
      <c r="J3" s="2" t="str" cm="1">
        <f t="array" ref="J3">_xll.BDP(bonds[[#This Row],[worksheet get]],bonds[[#Headers],[ticker]])</f>
        <v>SOLBBB</v>
      </c>
      <c r="K3" s="2" cm="1">
        <f t="array" ref="K3">_xll.BDP(bonds[[#This Row],[worksheet get]],bonds[[#Headers],[coupon]])</f>
        <v>5.4249999999999998</v>
      </c>
      <c r="L3" s="8" cm="1">
        <f t="array" ref="L3">_xll.BDP(bonds[[#This Row],[worksheet get]],bonds[[#Headers],[nxt_call_dt]])*1</f>
        <v>45242</v>
      </c>
      <c r="M3" s="2" t="str" cm="1">
        <f t="array" ref="M3">_xll.BDP(bonds[[#This Row],[worksheet get]],bonds[[#Headers],[mty_typ]])</f>
        <v>PERP/CALL</v>
      </c>
      <c r="N3" s="2" t="str" cm="1">
        <f t="array" ref="N3">_xll.BDP(bonds[[#This Row],[worksheet get]],bonds[[#Headers],[crncy]])</f>
        <v>EUR</v>
      </c>
      <c r="O3" s="9" cm="1">
        <f t="array" ref="O3">_xll.BDP(bonds[[#This Row],[worksheet get]],bonds[[#Headers],[amt_outstanding]])</f>
        <v>500000000</v>
      </c>
      <c r="P3" s="2" t="str" cm="1">
        <f t="array" ref="P3">_xll.BDP(bonds[[#This Row],[worksheet get]],bonds[[#Headers],[industry_sector]])</f>
        <v>Basic Materials</v>
      </c>
      <c r="Q3" s="2" t="str">
        <f>bonds[[#This Row],[security name]]&amp;" nc-"&amp;RIGHT(YEAR(bonds[[#This Row],[nxt_call_dt]]),2)</f>
        <v>SOLBBB 5.425 PERP nc-23</v>
      </c>
      <c r="R3" s="2" cm="1">
        <f t="array" ref="R3">_xll.BDP(bonds[[#This Row],[worksheet get]],bonds[[#Headers],[yas_ispread]])</f>
        <v>251.80383309487419</v>
      </c>
      <c r="S3" s="2" cm="1">
        <f t="array" ref="S3">_xll.BDP(bonds[[#This Row],[worksheet get]],bonds[[#Headers],[blp_i_sprd_mid]])</f>
        <v>251.79936218261719</v>
      </c>
      <c r="T3" s="2" t="str" cm="1">
        <f t="array" ref="T3">_xll.BDP(bonds[[#This Row],[worksheet get]],bonds[[#Headers],[rtg_moody]],"fill=-")</f>
        <v>Ba1</v>
      </c>
      <c r="U3" s="2" t="str" cm="1">
        <f t="array" ref="U3">_xll.BDP(bonds[[#This Row],[worksheet get]],bonds[[#Headers],[rtg_sp]],"fill=-")</f>
        <v>BB+</v>
      </c>
      <c r="V3" s="2" t="str" cm="1">
        <f t="array" ref="V3">_xll.BDP(bonds[[#This Row],[worksheet get]],bonds[[#Headers],[bb_composite]],"fill=-")</f>
        <v>BB+</v>
      </c>
      <c r="W3" s="2" t="str" cm="1">
        <f t="array" ref="W3">_xll.BDP(bonds[[#This Row],[worksheet get]],bonds[[#Headers],[green_bond_loan_indicator]])</f>
        <v>N</v>
      </c>
      <c r="X3" s="2">
        <f>IFERROR(bonds[[#This Row],[yas_ispread]]/bonds[[#This Row],[blp_i_sprd_mid]],1)</f>
        <v>1.0000177558521921</v>
      </c>
      <c r="Y3" s="2" t="str">
        <f>_xlfn.XLOOKUP(bonds[[#This Row],[ticker]],[1]lists!J:J,[1]lists!K:K)</f>
        <v>Low Beta</v>
      </c>
      <c r="Z3" s="2" t="str" cm="1">
        <f t="array" ref="Z3">_xll.BDP(bonds[[#This Row],[isin get]],bonds[[#Headers],[reset_idx]])</f>
        <v>EUSA5</v>
      </c>
      <c r="AA3" s="2" cm="1">
        <f t="array" ref="AA3">_xll.BDP(bonds[[#This Row],[isin get]],bonds[[#Headers],[basic_spread]])*100</f>
        <v>370</v>
      </c>
      <c r="AB3" s="2" cm="1">
        <f t="array" ref="AB3">_xll.BDP(bonds[[#This Row],[reset_idx]]&amp;" Curncy","px_last")*100+bonds[[#This Row],[basic_spread]]</f>
        <v>332.9</v>
      </c>
      <c r="AC3" s="10">
        <f ca="1">(bonds[[#This Row],[nxt_call_dt]]-TODAY())/365</f>
        <v>3.2328767123287672</v>
      </c>
      <c r="AD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3" s="2" t="str">
        <f>_xlfn.XLOOKUP(bonds[[#This Row],[rtgScore]],[1]lists!Z:Z,[1]lists!W:W,"-")</f>
        <v>BB+</v>
      </c>
      <c r="AF3" s="2" cm="1">
        <f t="array" ref="AF3">_xll.BDP(bonds[[#This Row],[isin get]],bonds[[#Headers],[RSK_BB_IMPLIED_CDS_SPREAD]])</f>
        <v>78</v>
      </c>
      <c r="AI3" s="2" t="s">
        <v>35</v>
      </c>
      <c r="AJ3" s="2">
        <f>_xlfn.XLOOKUP(AJ2,bonds[ID_ISIN],bonds[yas_ispread])</f>
        <v>180.9636650170107</v>
      </c>
    </row>
    <row r="4" spans="2:36" ht="10.5" x14ac:dyDescent="0.25">
      <c r="B4" s="2" t="s">
        <v>36</v>
      </c>
      <c r="C4" s="2" t="s">
        <v>37</v>
      </c>
      <c r="F4" s="2" t="s">
        <v>38</v>
      </c>
      <c r="G4" s="2" t="str">
        <f>bonds[[#This Row],[isin get]]</f>
        <v>BE6309987400 Corp</v>
      </c>
      <c r="H4" s="2" t="str" cm="1">
        <f t="array" ref="H4">_xll.BDP(bonds[[#This Row],[worksheet get]],bonds[[#Headers],[ID_ISIN]])</f>
        <v>BE6309987400</v>
      </c>
      <c r="I4" s="2" t="str" cm="1">
        <f t="array" ref="I4">_xll.BDP(bonds[[#This Row],[worksheet get]],bonds[[#Headers],[security name]])</f>
        <v>SOLBBB 4 1/4 PERP</v>
      </c>
      <c r="J4" s="2" t="str" cm="1">
        <f t="array" ref="J4">_xll.BDP(bonds[[#This Row],[worksheet get]],bonds[[#Headers],[ticker]])</f>
        <v>SOLBBB</v>
      </c>
      <c r="K4" s="2" cm="1">
        <f t="array" ref="K4">_xll.BDP(bonds[[#This Row],[worksheet get]],bonds[[#Headers],[coupon]])</f>
        <v>4.25</v>
      </c>
      <c r="L4" s="8" cm="1">
        <f t="array" ref="L4">_xll.BDP(bonds[[#This Row],[worksheet get]],bonds[[#Headers],[nxt_call_dt]])*1</f>
        <v>45264</v>
      </c>
      <c r="M4" s="2" t="str" cm="1">
        <f t="array" ref="M4">_xll.BDP(bonds[[#This Row],[worksheet get]],bonds[[#Headers],[mty_typ]])</f>
        <v>PERP/CALL</v>
      </c>
      <c r="N4" s="2" t="str" cm="1">
        <f t="array" ref="N4">_xll.BDP(bonds[[#This Row],[worksheet get]],bonds[[#Headers],[crncy]])</f>
        <v>EUR</v>
      </c>
      <c r="O4" s="9" cm="1">
        <f t="array" ref="O4">_xll.BDP(bonds[[#This Row],[worksheet get]],bonds[[#Headers],[amt_outstanding]])</f>
        <v>300000000</v>
      </c>
      <c r="P4" s="2" t="str" cm="1">
        <f t="array" ref="P4">_xll.BDP(bonds[[#This Row],[worksheet get]],bonds[[#Headers],[industry_sector]])</f>
        <v>Basic Materials</v>
      </c>
      <c r="Q4" s="2" t="str">
        <f>bonds[[#This Row],[security name]]&amp;" nc-"&amp;RIGHT(YEAR(bonds[[#This Row],[nxt_call_dt]]),2)</f>
        <v>SOLBBB 4 1/4 PERP nc-23</v>
      </c>
      <c r="R4" s="2" cm="1">
        <f t="array" ref="R4">_xll.BDP(bonds[[#This Row],[worksheet get]],bonds[[#Headers],[yas_ispread]])</f>
        <v>282.81964567811485</v>
      </c>
      <c r="S4" s="2" cm="1">
        <f t="array" ref="S4">_xll.BDP(bonds[[#This Row],[worksheet get]],bonds[[#Headers],[blp_i_sprd_mid]])</f>
        <v>270.79656982421875</v>
      </c>
      <c r="T4" s="2" t="str" cm="1">
        <f t="array" ref="T4">_xll.BDP(bonds[[#This Row],[worksheet get]],bonds[[#Headers],[rtg_moody]],"fill=-")</f>
        <v>Ba1</v>
      </c>
      <c r="U4" s="2" t="str" cm="1">
        <f t="array" ref="U4">_xll.BDP(bonds[[#This Row],[worksheet get]],bonds[[#Headers],[rtg_sp]],"fill=-")</f>
        <v>BB+</v>
      </c>
      <c r="V4" s="2" t="str" cm="1">
        <f t="array" ref="V4">_xll.BDP(bonds[[#This Row],[worksheet get]],bonds[[#Headers],[bb_composite]],"fill=-")</f>
        <v>BB+</v>
      </c>
      <c r="W4" s="2" t="str" cm="1">
        <f t="array" ref="W4">_xll.BDP(bonds[[#This Row],[worksheet get]],bonds[[#Headers],[green_bond_loan_indicator]])</f>
        <v>N</v>
      </c>
      <c r="X4" s="2">
        <f>IFERROR(bonds[[#This Row],[yas_ispread]]/bonds[[#This Row],[blp_i_sprd_mid]],1)</f>
        <v>1.0443989222673706</v>
      </c>
      <c r="Y4" s="2" t="str">
        <f>_xlfn.XLOOKUP(bonds[[#This Row],[ticker]],[1]lists!J:J,[1]lists!K:K)</f>
        <v>Low Beta</v>
      </c>
      <c r="Z4" s="2" t="str" cm="1">
        <f t="array" ref="Z4">_xll.BDP(bonds[[#This Row],[isin get]],bonds[[#Headers],[reset_idx]])</f>
        <v>EUSA5</v>
      </c>
      <c r="AA4" s="2" cm="1">
        <f t="array" ref="AA4">_xll.BDP(bonds[[#This Row],[isin get]],bonds[[#Headers],[basic_spread]])*100</f>
        <v>391.70001220703125</v>
      </c>
      <c r="AB4" s="2" cm="1">
        <f t="array" ref="AB4">_xll.BDP(bonds[[#This Row],[reset_idx]]&amp;" Curncy","px_last")*100+bonds[[#This Row],[basic_spread]]</f>
        <v>354.60001220703123</v>
      </c>
      <c r="AC4" s="10">
        <f ca="1">(bonds[[#This Row],[nxt_call_dt]]-TODAY())/365</f>
        <v>3.2931506849315069</v>
      </c>
      <c r="AD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4" s="2" t="str">
        <f>_xlfn.XLOOKUP(bonds[[#This Row],[rtgScore]],[1]lists!Z:Z,[1]lists!W:W,"-")</f>
        <v>BB+</v>
      </c>
      <c r="AF4" s="2" cm="1">
        <f t="array" ref="AF4">_xll.BDP(bonds[[#This Row],[isin get]],bonds[[#Headers],[RSK_BB_IMPLIED_CDS_SPREAD]])</f>
        <v>78</v>
      </c>
      <c r="AI4" s="2" t="s">
        <v>39</v>
      </c>
      <c r="AJ4" s="2">
        <f>_xlfn.XLOOKUP(AJ2,bonds[ID_ISIN],bonds[blp_i_sprd_mid])</f>
        <v>177.429443359375</v>
      </c>
    </row>
    <row r="5" spans="2:36" ht="10.5" x14ac:dyDescent="0.25">
      <c r="B5" s="2" t="s">
        <v>40</v>
      </c>
      <c r="C5" s="2" t="s">
        <v>41</v>
      </c>
      <c r="F5" s="2" t="s">
        <v>42</v>
      </c>
      <c r="G5" s="2" t="str">
        <f>bonds[[#This Row],[isin get]]</f>
        <v>XS1323897725 Corp</v>
      </c>
      <c r="H5" s="2" t="str" cm="1">
        <f t="array" ref="H5">_xll.BDP(bonds[[#This Row],[worksheet get]],bonds[[#Headers],[ID_ISIN]])</f>
        <v>XS1323897725</v>
      </c>
      <c r="I5" s="2" t="str" cm="1">
        <f t="array" ref="I5">_xll.BDP(bonds[[#This Row],[worksheet get]],bonds[[#Headers],[security name]])</f>
        <v>SOLBBB 5.869 PERP</v>
      </c>
      <c r="J5" s="2" t="str" cm="1">
        <f t="array" ref="J5">_xll.BDP(bonds[[#This Row],[worksheet get]],bonds[[#Headers],[ticker]])</f>
        <v>SOLBBB</v>
      </c>
      <c r="K5" s="2" cm="1">
        <f t="array" ref="K5">_xll.BDP(bonds[[#This Row],[worksheet get]],bonds[[#Headers],[coupon]])</f>
        <v>5.8689999999999998</v>
      </c>
      <c r="L5" s="8" cm="1">
        <f t="array" ref="L5">_xll.BDP(bonds[[#This Row],[worksheet get]],bonds[[#Headers],[nxt_call_dt]])*1</f>
        <v>45446</v>
      </c>
      <c r="M5" s="2" t="str" cm="1">
        <f t="array" ref="M5">_xll.BDP(bonds[[#This Row],[worksheet get]],bonds[[#Headers],[mty_typ]])</f>
        <v>PERP/CALL</v>
      </c>
      <c r="N5" s="2" t="str" cm="1">
        <f t="array" ref="N5">_xll.BDP(bonds[[#This Row],[worksheet get]],bonds[[#Headers],[crncy]])</f>
        <v>EUR</v>
      </c>
      <c r="O5" s="9" cm="1">
        <f t="array" ref="O5">_xll.BDP(bonds[[#This Row],[worksheet get]],bonds[[#Headers],[amt_outstanding]])</f>
        <v>500000000</v>
      </c>
      <c r="P5" s="2" t="str" cm="1">
        <f t="array" ref="P5">_xll.BDP(bonds[[#This Row],[worksheet get]],bonds[[#Headers],[industry_sector]])</f>
        <v>Basic Materials</v>
      </c>
      <c r="Q5" s="2" t="str">
        <f>bonds[[#This Row],[security name]]&amp;" nc-"&amp;RIGHT(YEAR(bonds[[#This Row],[nxt_call_dt]]),2)</f>
        <v>SOLBBB 5.869 PERP nc-24</v>
      </c>
      <c r="R5" s="2" cm="1">
        <f t="array" ref="R5">_xll.BDP(bonds[[#This Row],[worksheet get]],bonds[[#Headers],[yas_ispread]])</f>
        <v>288.2532224128588</v>
      </c>
      <c r="S5" s="2" cm="1">
        <f t="array" ref="S5">_xll.BDP(bonds[[#This Row],[worksheet get]],bonds[[#Headers],[blp_i_sprd_mid]])</f>
        <v>288.16726684570313</v>
      </c>
      <c r="T5" s="2" t="str" cm="1">
        <f t="array" ref="T5">_xll.BDP(bonds[[#This Row],[worksheet get]],bonds[[#Headers],[rtg_moody]],"fill=-")</f>
        <v>Ba1</v>
      </c>
      <c r="U5" s="2" t="str" cm="1">
        <f t="array" ref="U5">_xll.BDP(bonds[[#This Row],[worksheet get]],bonds[[#Headers],[rtg_sp]],"fill=-")</f>
        <v>BB+</v>
      </c>
      <c r="V5" s="2" t="str" cm="1">
        <f t="array" ref="V5">_xll.BDP(bonds[[#This Row],[worksheet get]],bonds[[#Headers],[bb_composite]],"fill=-")</f>
        <v>BB+</v>
      </c>
      <c r="W5" s="2" t="str" cm="1">
        <f t="array" ref="W5">_xll.BDP(bonds[[#This Row],[worksheet get]],bonds[[#Headers],[green_bond_loan_indicator]])</f>
        <v>N</v>
      </c>
      <c r="X5" s="2">
        <f>IFERROR(bonds[[#This Row],[yas_ispread]]/bonds[[#This Row],[blp_i_sprd_mid]],1)</f>
        <v>1.0002982835909733</v>
      </c>
      <c r="Y5" s="2" t="str">
        <f>_xlfn.XLOOKUP(bonds[[#This Row],[ticker]],[1]lists!J:J,[1]lists!K:K)</f>
        <v>Low Beta</v>
      </c>
      <c r="Z5" s="2" t="str" cm="1">
        <f t="array" ref="Z5">_xll.BDP(bonds[[#This Row],[isin get]],bonds[[#Headers],[reset_idx]])</f>
        <v>EUSA5</v>
      </c>
      <c r="AA5" s="2" cm="1">
        <f t="array" ref="AA5">_xll.BDP(bonds[[#This Row],[isin get]],bonds[[#Headers],[basic_spread]])*100</f>
        <v>522.29998779296875</v>
      </c>
      <c r="AB5" s="2" cm="1">
        <f t="array" ref="AB5">_xll.BDP(bonds[[#This Row],[reset_idx]]&amp;" Curncy","px_last")*100+bonds[[#This Row],[basic_spread]]</f>
        <v>485.19998779296873</v>
      </c>
      <c r="AC5" s="10">
        <f ca="1">(bonds[[#This Row],[nxt_call_dt]]-TODAY())/365</f>
        <v>3.7917808219178082</v>
      </c>
      <c r="AD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5" s="2" t="str">
        <f>_xlfn.XLOOKUP(bonds[[#This Row],[rtgScore]],[1]lists!Z:Z,[1]lists!W:W,"-")</f>
        <v>BB+</v>
      </c>
      <c r="AF5" s="2" cm="1">
        <f t="array" ref="AF5">_xll.BDP(bonds[[#This Row],[isin get]],bonds[[#Headers],[RSK_BB_IMPLIED_CDS_SPREAD]])</f>
        <v>78</v>
      </c>
      <c r="AI5" s="2" t="s">
        <v>43</v>
      </c>
      <c r="AJ5" s="2">
        <f>AJ3/AJ4</f>
        <v>1.0199190257869282</v>
      </c>
    </row>
    <row r="6" spans="2:36" ht="10.5" x14ac:dyDescent="0.25">
      <c r="B6" s="2" t="s">
        <v>44</v>
      </c>
      <c r="C6" s="2" t="s">
        <v>41</v>
      </c>
      <c r="F6" s="2" t="s">
        <v>45</v>
      </c>
      <c r="G6" s="2" t="str">
        <f>bonds[[#This Row],[isin get]]</f>
        <v>DE000A14J611 Corp</v>
      </c>
      <c r="H6" s="2" t="str" cm="1">
        <f t="array" ref="H6">_xll.BDP(bonds[[#This Row],[worksheet get]],bonds[[#Headers],[ID_ISIN]])</f>
        <v>DE000A14J611</v>
      </c>
      <c r="I6" s="2" t="str" cm="1">
        <f t="array" ref="I6">_xll.BDP(bonds[[#This Row],[worksheet get]],bonds[[#Headers],[security name]])</f>
        <v>BAYNGR 2 3/8 04/02/75</v>
      </c>
      <c r="J6" s="2" t="str" cm="1">
        <f t="array" ref="J6">_xll.BDP(bonds[[#This Row],[worksheet get]],bonds[[#Headers],[ticker]])</f>
        <v>BAYNGR</v>
      </c>
      <c r="K6" s="2" cm="1">
        <f t="array" ref="K6">_xll.BDP(bonds[[#This Row],[worksheet get]],bonds[[#Headers],[coupon]])</f>
        <v>2.375</v>
      </c>
      <c r="L6" s="8" cm="1">
        <f t="array" ref="L6">_xll.BDP(bonds[[#This Row],[worksheet get]],bonds[[#Headers],[nxt_call_dt]])*1</f>
        <v>44836</v>
      </c>
      <c r="M6" s="2" t="str" cm="1">
        <f t="array" ref="M6">_xll.BDP(bonds[[#This Row],[worksheet get]],bonds[[#Headers],[mty_typ]])</f>
        <v>CALLABLE</v>
      </c>
      <c r="N6" s="2" t="str" cm="1">
        <f t="array" ref="N6">_xll.BDP(bonds[[#This Row],[worksheet get]],bonds[[#Headers],[crncy]])</f>
        <v>EUR</v>
      </c>
      <c r="O6" s="9" cm="1">
        <f t="array" ref="O6">_xll.BDP(bonds[[#This Row],[worksheet get]],bonds[[#Headers],[amt_outstanding]])</f>
        <v>1300000000</v>
      </c>
      <c r="P6" s="2" t="str" cm="1">
        <f t="array" ref="P6">_xll.BDP(bonds[[#This Row],[worksheet get]],bonds[[#Headers],[industry_sector]])</f>
        <v>Consumer, Non-cyclical</v>
      </c>
      <c r="Q6" s="2" t="str">
        <f>bonds[[#This Row],[security name]]&amp;" nc-"&amp;RIGHT(YEAR(bonds[[#This Row],[nxt_call_dt]]),2)</f>
        <v>BAYNGR 2 3/8 04/02/75 nc-22</v>
      </c>
      <c r="R6" s="2" cm="1">
        <f t="array" ref="R6">_xll.BDP(bonds[[#This Row],[worksheet get]],bonds[[#Headers],[yas_ispread]])</f>
        <v>213.7880452384488</v>
      </c>
      <c r="S6" s="2" cm="1">
        <f t="array" ref="S6">_xll.BDP(bonds[[#This Row],[worksheet get]],bonds[[#Headers],[blp_i_sprd_mid]])</f>
        <v>214.06268310546875</v>
      </c>
      <c r="T6" s="2" t="str" cm="1">
        <f t="array" ref="T6">_xll.BDP(bonds[[#This Row],[worksheet get]],bonds[[#Headers],[rtg_moody]],"fill=-")</f>
        <v>Baa3</v>
      </c>
      <c r="U6" s="2" t="str" cm="1">
        <f t="array" ref="U6">_xll.BDP(bonds[[#This Row],[worksheet get]],bonds[[#Headers],[rtg_sp]],"fill=-")</f>
        <v>BB+</v>
      </c>
      <c r="V6" s="2" t="str" cm="1">
        <f t="array" ref="V6">_xll.BDP(bonds[[#This Row],[worksheet get]],bonds[[#Headers],[bb_composite]],"fill=-")</f>
        <v>BB+</v>
      </c>
      <c r="W6" s="2" t="str" cm="1">
        <f t="array" ref="W6">_xll.BDP(bonds[[#This Row],[worksheet get]],bonds[[#Headers],[green_bond_loan_indicator]])</f>
        <v>N</v>
      </c>
      <c r="X6" s="2">
        <f>IFERROR(bonds[[#This Row],[yas_ispread]]/bonds[[#This Row],[blp_i_sprd_mid]],1)</f>
        <v>0.99871702128070294</v>
      </c>
      <c r="Y6" s="2" t="str">
        <f>_xlfn.XLOOKUP(bonds[[#This Row],[ticker]],[1]lists!J:J,[1]lists!K:K)</f>
        <v>Low Beta</v>
      </c>
      <c r="Z6" s="2" t="str" cm="1">
        <f t="array" ref="Z6">_xll.BDP(bonds[[#This Row],[isin get]],bonds[[#Headers],[reset_idx]])</f>
        <v>EUSA5</v>
      </c>
      <c r="AA6" s="2" cm="1">
        <f t="array" ref="AA6">_xll.BDP(bonds[[#This Row],[isin get]],bonds[[#Headers],[basic_spread]])*100</f>
        <v>200.69999694824219</v>
      </c>
      <c r="AB6" s="2" cm="1">
        <f t="array" ref="AB6">_xll.BDP(bonds[[#This Row],[reset_idx]]&amp;" Curncy","px_last")*100+bonds[[#This Row],[basic_spread]]</f>
        <v>163.59999694824219</v>
      </c>
      <c r="AC6" s="10">
        <f ca="1">(bonds[[#This Row],[nxt_call_dt]]-TODAY())/365</f>
        <v>2.1205479452054794</v>
      </c>
      <c r="AD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6" s="2" t="str">
        <f>_xlfn.XLOOKUP(bonds[[#This Row],[rtgScore]],[1]lists!Z:Z,[1]lists!W:W,"-")</f>
        <v>BB+</v>
      </c>
      <c r="AF6" s="2" cm="1">
        <f t="array" ref="AF6">_xll.BDP(bonds[[#This Row],[isin get]],bonds[[#Headers],[RSK_BB_IMPLIED_CDS_SPREAD]])</f>
        <v>58</v>
      </c>
    </row>
    <row r="7" spans="2:36" ht="10.5" x14ac:dyDescent="0.25">
      <c r="B7" s="2" t="s">
        <v>46</v>
      </c>
      <c r="C7" s="2" t="s">
        <v>41</v>
      </c>
      <c r="F7" s="2" t="s">
        <v>47</v>
      </c>
      <c r="G7" s="2" t="str">
        <f>bonds[[#This Row],[isin get]]</f>
        <v>DE000A11QR73 Corp</v>
      </c>
      <c r="H7" s="2" t="str" cm="1">
        <f t="array" ref="H7">_xll.BDP(bonds[[#This Row],[worksheet get]],bonds[[#Headers],[ID_ISIN]])</f>
        <v>DE000A11QR73</v>
      </c>
      <c r="I7" s="2" t="str" cm="1">
        <f t="array" ref="I7">_xll.BDP(bonds[[#This Row],[worksheet get]],bonds[[#Headers],[security name]])</f>
        <v>BAYNGR 3 3/4 07/01/74</v>
      </c>
      <c r="J7" s="2" t="str" cm="1">
        <f t="array" ref="J7">_xll.BDP(bonds[[#This Row],[worksheet get]],bonds[[#Headers],[ticker]])</f>
        <v>BAYNGR</v>
      </c>
      <c r="K7" s="2" cm="1">
        <f t="array" ref="K7">_xll.BDP(bonds[[#This Row],[worksheet get]],bonds[[#Headers],[coupon]])</f>
        <v>3.75</v>
      </c>
      <c r="L7" s="8" cm="1">
        <f t="array" ref="L7">_xll.BDP(bonds[[#This Row],[worksheet get]],bonds[[#Headers],[nxt_call_dt]])*1</f>
        <v>45474</v>
      </c>
      <c r="M7" s="2" t="str" cm="1">
        <f t="array" ref="M7">_xll.BDP(bonds[[#This Row],[worksheet get]],bonds[[#Headers],[mty_typ]])</f>
        <v>CALLABLE</v>
      </c>
      <c r="N7" s="2" t="str" cm="1">
        <f t="array" ref="N7">_xll.BDP(bonds[[#This Row],[worksheet get]],bonds[[#Headers],[crncy]])</f>
        <v>EUR</v>
      </c>
      <c r="O7" s="9" cm="1">
        <f t="array" ref="O7">_xll.BDP(bonds[[#This Row],[worksheet get]],bonds[[#Headers],[amt_outstanding]])</f>
        <v>1500000000</v>
      </c>
      <c r="P7" s="2" t="str" cm="1">
        <f t="array" ref="P7">_xll.BDP(bonds[[#This Row],[worksheet get]],bonds[[#Headers],[industry_sector]])</f>
        <v>Consumer, Non-cyclical</v>
      </c>
      <c r="Q7" s="2" t="str">
        <f>bonds[[#This Row],[security name]]&amp;" nc-"&amp;RIGHT(YEAR(bonds[[#This Row],[nxt_call_dt]]),2)</f>
        <v>BAYNGR 3 3/4 07/01/74 nc-24</v>
      </c>
      <c r="R7" s="2" cm="1">
        <f t="array" ref="R7">_xll.BDP(bonds[[#This Row],[worksheet get]],bonds[[#Headers],[yas_ispread]])</f>
        <v>270.29914242857632</v>
      </c>
      <c r="S7" s="2" cm="1">
        <f t="array" ref="S7">_xll.BDP(bonds[[#This Row],[worksheet get]],bonds[[#Headers],[blp_i_sprd_mid]])</f>
        <v>270.32867431640625</v>
      </c>
      <c r="T7" s="2" t="str" cm="1">
        <f t="array" ref="T7">_xll.BDP(bonds[[#This Row],[worksheet get]],bonds[[#Headers],[rtg_moody]],"fill=-")</f>
        <v>Baa3</v>
      </c>
      <c r="U7" s="2" t="str" cm="1">
        <f t="array" ref="U7">_xll.BDP(bonds[[#This Row],[worksheet get]],bonds[[#Headers],[rtg_sp]],"fill=-")</f>
        <v>BB+</v>
      </c>
      <c r="V7" s="2" t="str" cm="1">
        <f t="array" ref="V7">_xll.BDP(bonds[[#This Row],[worksheet get]],bonds[[#Headers],[bb_composite]],"fill=-")</f>
        <v>BB+</v>
      </c>
      <c r="W7" s="2" t="str" cm="1">
        <f t="array" ref="W7">_xll.BDP(bonds[[#This Row],[worksheet get]],bonds[[#Headers],[green_bond_loan_indicator]])</f>
        <v>N</v>
      </c>
      <c r="X7" s="2">
        <f>IFERROR(bonds[[#This Row],[yas_ispread]]/bonds[[#This Row],[blp_i_sprd_mid]],1)</f>
        <v>0.99989075562218988</v>
      </c>
      <c r="Y7" s="2" t="str">
        <f>_xlfn.XLOOKUP(bonds[[#This Row],[ticker]],[1]lists!J:J,[1]lists!K:K)</f>
        <v>Low Beta</v>
      </c>
      <c r="Z7" s="2" t="str" cm="1">
        <f t="array" ref="Z7">_xll.BDP(bonds[[#This Row],[isin get]],bonds[[#Headers],[reset_idx]])</f>
        <v>EUSA5</v>
      </c>
      <c r="AA7" s="2" cm="1">
        <f t="array" ref="AA7">_xll.BDP(bonds[[#This Row],[isin get]],bonds[[#Headers],[basic_spread]])*100</f>
        <v>254.99999999999997</v>
      </c>
      <c r="AB7" s="2" cm="1">
        <f t="array" ref="AB7">_xll.BDP(bonds[[#This Row],[reset_idx]]&amp;" Curncy","px_last")*100+bonds[[#This Row],[basic_spread]]</f>
        <v>217.89999999999998</v>
      </c>
      <c r="AC7" s="10">
        <f ca="1">(bonds[[#This Row],[nxt_call_dt]]-TODAY())/365</f>
        <v>3.8684931506849316</v>
      </c>
      <c r="AD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7" s="2" t="str">
        <f>_xlfn.XLOOKUP(bonds[[#This Row],[rtgScore]],[1]lists!Z:Z,[1]lists!W:W,"-")</f>
        <v>BB+</v>
      </c>
      <c r="AF7" s="2" cm="1">
        <f t="array" ref="AF7">_xll.BDP(bonds[[#This Row],[isin get]],bonds[[#Headers],[RSK_BB_IMPLIED_CDS_SPREAD]])</f>
        <v>58</v>
      </c>
      <c r="AI7" s="2" t="s">
        <v>43</v>
      </c>
      <c r="AJ7" s="2">
        <f>_xlfn.XLOOKUP(AJ2,bonds[ID_ISIN],bonds[yas_ispread])/_xlfn.XLOOKUP(AJ2,bonds[ID_ISIN],bonds[blp_i_sprd_mid])</f>
        <v>1.0199190257869282</v>
      </c>
    </row>
    <row r="8" spans="2:36" ht="10.5" x14ac:dyDescent="0.25">
      <c r="B8" s="2" t="s">
        <v>48</v>
      </c>
      <c r="C8" s="2" t="s">
        <v>49</v>
      </c>
      <c r="F8" s="2" t="s">
        <v>50</v>
      </c>
      <c r="G8" s="2" t="str">
        <f>bonds[[#This Row],[isin get]]</f>
        <v>XS2077670003 Corp</v>
      </c>
      <c r="H8" s="2" t="str" cm="1">
        <f t="array" ref="H8">_xll.BDP(bonds[[#This Row],[worksheet get]],bonds[[#Headers],[ID_ISIN]])</f>
        <v>XS2077670003</v>
      </c>
      <c r="I8" s="2" t="str" cm="1">
        <f t="array" ref="I8">_xll.BDP(bonds[[#This Row],[worksheet get]],bonds[[#Headers],[security name]])</f>
        <v>BAYNGR 2 3/8 11/12/79</v>
      </c>
      <c r="J8" s="2" t="str" cm="1">
        <f t="array" ref="J8">_xll.BDP(bonds[[#This Row],[worksheet get]],bonds[[#Headers],[ticker]])</f>
        <v>BAYNGR</v>
      </c>
      <c r="K8" s="2" cm="1">
        <f t="array" ref="K8">_xll.BDP(bonds[[#This Row],[worksheet get]],bonds[[#Headers],[coupon]])</f>
        <v>2.375</v>
      </c>
      <c r="L8" s="8" cm="1">
        <f t="array" ref="L8">_xll.BDP(bonds[[#This Row],[worksheet get]],bonds[[#Headers],[nxt_call_dt]])*1</f>
        <v>45700</v>
      </c>
      <c r="M8" s="2" t="str" cm="1">
        <f t="array" ref="M8">_xll.BDP(bonds[[#This Row],[worksheet get]],bonds[[#Headers],[mty_typ]])</f>
        <v>CALLABLE</v>
      </c>
      <c r="N8" s="2" t="str" cm="1">
        <f t="array" ref="N8">_xll.BDP(bonds[[#This Row],[worksheet get]],bonds[[#Headers],[crncy]])</f>
        <v>EUR</v>
      </c>
      <c r="O8" s="9" cm="1">
        <f t="array" ref="O8">_xll.BDP(bonds[[#This Row],[worksheet get]],bonds[[#Headers],[amt_outstanding]])</f>
        <v>1000000000</v>
      </c>
      <c r="P8" s="2" t="str" cm="1">
        <f t="array" ref="P8">_xll.BDP(bonds[[#This Row],[worksheet get]],bonds[[#Headers],[industry_sector]])</f>
        <v>Consumer, Non-cyclical</v>
      </c>
      <c r="Q8" s="2" t="str">
        <f>bonds[[#This Row],[security name]]&amp;" nc-"&amp;RIGHT(YEAR(bonds[[#This Row],[nxt_call_dt]]),2)</f>
        <v>BAYNGR 2 3/8 11/12/79 nc-25</v>
      </c>
      <c r="R8" s="2" cm="1">
        <f t="array" ref="R8">_xll.BDP(bonds[[#This Row],[worksheet get]],bonds[[#Headers],[yas_ispread]])</f>
        <v>281.11263844661727</v>
      </c>
      <c r="S8" s="2" cm="1">
        <f t="array" ref="S8">_xll.BDP(bonds[[#This Row],[worksheet get]],bonds[[#Headers],[blp_i_sprd_mid]])</f>
        <v>282.06826782226563</v>
      </c>
      <c r="T8" s="2" t="str" cm="1">
        <f t="array" ref="T8">_xll.BDP(bonds[[#This Row],[worksheet get]],bonds[[#Headers],[rtg_moody]],"fill=-")</f>
        <v>Baa3</v>
      </c>
      <c r="U8" s="2" t="str" cm="1">
        <f t="array" ref="U8">_xll.BDP(bonds[[#This Row],[worksheet get]],bonds[[#Headers],[rtg_sp]],"fill=-")</f>
        <v>BB+</v>
      </c>
      <c r="V8" s="2" t="str" cm="1">
        <f t="array" ref="V8">_xll.BDP(bonds[[#This Row],[worksheet get]],bonds[[#Headers],[bb_composite]],"fill=-")</f>
        <v>BB+</v>
      </c>
      <c r="W8" s="2" t="str" cm="1">
        <f t="array" ref="W8">_xll.BDP(bonds[[#This Row],[worksheet get]],bonds[[#Headers],[green_bond_loan_indicator]])</f>
        <v>N</v>
      </c>
      <c r="X8" s="2">
        <f>IFERROR(bonds[[#This Row],[yas_ispread]]/bonds[[#This Row],[blp_i_sprd_mid]],1)</f>
        <v>0.99661206351559362</v>
      </c>
      <c r="Y8" s="2" t="str">
        <f>_xlfn.XLOOKUP(bonds[[#This Row],[ticker]],[1]lists!J:J,[1]lists!K:K)</f>
        <v>Low Beta</v>
      </c>
      <c r="Z8" s="2" t="str" cm="1">
        <f t="array" ref="Z8">_xll.BDP(bonds[[#This Row],[isin get]],bonds[[#Headers],[reset_idx]])</f>
        <v>EUAMDB05</v>
      </c>
      <c r="AA8" s="2" cm="1">
        <f t="array" ref="AA8">_xll.BDP(bonds[[#This Row],[isin get]],bonds[[#Headers],[basic_spread]])*100</f>
        <v>264.70001220703125</v>
      </c>
      <c r="AB8" s="2" cm="1">
        <f t="array" ref="AB8">_xll.BDP(bonds[[#This Row],[reset_idx]]&amp;" Curncy","px_last")*100+bonds[[#This Row],[basic_spread]]</f>
        <v>230.70001220703125</v>
      </c>
      <c r="AC8" s="10">
        <f ca="1">(bonds[[#This Row],[nxt_call_dt]]-TODAY())/365</f>
        <v>4.4876712328767123</v>
      </c>
      <c r="AD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8" s="2" t="str">
        <f>_xlfn.XLOOKUP(bonds[[#This Row],[rtgScore]],[1]lists!Z:Z,[1]lists!W:W,"-")</f>
        <v>BB+</v>
      </c>
      <c r="AF8" s="2" cm="1">
        <f t="array" ref="AF8">_xll.BDP(bonds[[#This Row],[isin get]],bonds[[#Headers],[RSK_BB_IMPLIED_CDS_SPREAD]])</f>
        <v>58</v>
      </c>
    </row>
    <row r="9" spans="2:36" ht="10.5" x14ac:dyDescent="0.25">
      <c r="B9" s="2" t="s">
        <v>51</v>
      </c>
      <c r="C9" s="2" t="s">
        <v>52</v>
      </c>
      <c r="F9" s="2" t="s">
        <v>53</v>
      </c>
      <c r="G9" s="2" t="str">
        <f>bonds[[#This Row],[isin get]]</f>
        <v>XS2077670342 Corp</v>
      </c>
      <c r="H9" s="2" t="str" cm="1">
        <f t="array" ref="H9">_xll.BDP(bonds[[#This Row],[worksheet get]],bonds[[#Headers],[ID_ISIN]])</f>
        <v>XS2077670342</v>
      </c>
      <c r="I9" s="2" t="str" cm="1">
        <f t="array" ref="I9">_xll.BDP(bonds[[#This Row],[worksheet get]],bonds[[#Headers],[security name]])</f>
        <v>BAYNGR 3 1/8 11/12/79</v>
      </c>
      <c r="J9" s="2" t="str" cm="1">
        <f t="array" ref="J9">_xll.BDP(bonds[[#This Row],[worksheet get]],bonds[[#Headers],[ticker]])</f>
        <v>BAYNGR</v>
      </c>
      <c r="K9" s="2" cm="1">
        <f t="array" ref="K9">_xll.BDP(bonds[[#This Row],[worksheet get]],bonds[[#Headers],[coupon]])</f>
        <v>3.125</v>
      </c>
      <c r="L9" s="8" cm="1">
        <f t="array" ref="L9">_xll.BDP(bonds[[#This Row],[worksheet get]],bonds[[#Headers],[nxt_call_dt]])*1</f>
        <v>46611</v>
      </c>
      <c r="M9" s="2" t="str" cm="1">
        <f t="array" ref="M9">_xll.BDP(bonds[[#This Row],[worksheet get]],bonds[[#Headers],[mty_typ]])</f>
        <v>CALLABLE</v>
      </c>
      <c r="N9" s="2" t="str" cm="1">
        <f t="array" ref="N9">_xll.BDP(bonds[[#This Row],[worksheet get]],bonds[[#Headers],[crncy]])</f>
        <v>EUR</v>
      </c>
      <c r="O9" s="9" cm="1">
        <f t="array" ref="O9">_xll.BDP(bonds[[#This Row],[worksheet get]],bonds[[#Headers],[amt_outstanding]])</f>
        <v>750000000</v>
      </c>
      <c r="P9" s="2" t="str" cm="1">
        <f t="array" ref="P9">_xll.BDP(bonds[[#This Row],[worksheet get]],bonds[[#Headers],[industry_sector]])</f>
        <v>Consumer, Non-cyclical</v>
      </c>
      <c r="Q9" s="2" t="str">
        <f>bonds[[#This Row],[security name]]&amp;" nc-"&amp;RIGHT(YEAR(bonds[[#This Row],[nxt_call_dt]]),2)</f>
        <v>BAYNGR 3 1/8 11/12/79 nc-27</v>
      </c>
      <c r="R9" s="2" cm="1">
        <f t="array" ref="R9">_xll.BDP(bonds[[#This Row],[worksheet get]],bonds[[#Headers],[yas_ispread]])</f>
        <v>314.66355378436168</v>
      </c>
      <c r="S9" s="2" cm="1">
        <f t="array" ref="S9">_xll.BDP(bonds[[#This Row],[worksheet get]],bonds[[#Headers],[blp_i_sprd_mid]])</f>
        <v>314.63421630859375</v>
      </c>
      <c r="T9" s="2" t="str" cm="1">
        <f t="array" ref="T9">_xll.BDP(bonds[[#This Row],[worksheet get]],bonds[[#Headers],[rtg_moody]],"fill=-")</f>
        <v>Baa3</v>
      </c>
      <c r="U9" s="2" t="str" cm="1">
        <f t="array" ref="U9">_xll.BDP(bonds[[#This Row],[worksheet get]],bonds[[#Headers],[rtg_sp]],"fill=-")</f>
        <v>BB+</v>
      </c>
      <c r="V9" s="2" t="str" cm="1">
        <f t="array" ref="V9">_xll.BDP(bonds[[#This Row],[worksheet get]],bonds[[#Headers],[bb_composite]],"fill=-")</f>
        <v>BB+</v>
      </c>
      <c r="W9" s="2" t="str" cm="1">
        <f t="array" ref="W9">_xll.BDP(bonds[[#This Row],[worksheet get]],bonds[[#Headers],[green_bond_loan_indicator]])</f>
        <v>N</v>
      </c>
      <c r="X9" s="2">
        <f>IFERROR(bonds[[#This Row],[yas_ispread]]/bonds[[#This Row],[blp_i_sprd_mid]],1)</f>
        <v>1.0000932431193026</v>
      </c>
      <c r="Y9" s="2" t="str">
        <f>_xlfn.XLOOKUP(bonds[[#This Row],[ticker]],[1]lists!J:J,[1]lists!K:K)</f>
        <v>Low Beta</v>
      </c>
      <c r="Z9" s="2" t="str" cm="1">
        <f t="array" ref="Z9">_xll.BDP(bonds[[#This Row],[isin get]],bonds[[#Headers],[reset_idx]])</f>
        <v>EUSA5</v>
      </c>
      <c r="AA9" s="2" cm="1">
        <f t="array" ref="AA9">_xll.BDP(bonds[[#This Row],[isin get]],bonds[[#Headers],[basic_spread]])*100</f>
        <v>310.79998779296875</v>
      </c>
      <c r="AB9" s="2" cm="1">
        <f t="array" ref="AB9">_xll.BDP(bonds[[#This Row],[reset_idx]]&amp;" Curncy","px_last")*100+bonds[[#This Row],[basic_spread]]</f>
        <v>273.69998779296873</v>
      </c>
      <c r="AC9" s="10">
        <f ca="1">(bonds[[#This Row],[nxt_call_dt]]-TODAY())/365</f>
        <v>6.9835616438356167</v>
      </c>
      <c r="AD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9" s="2" t="str">
        <f>_xlfn.XLOOKUP(bonds[[#This Row],[rtgScore]],[1]lists!Z:Z,[1]lists!W:W,"-")</f>
        <v>BB+</v>
      </c>
      <c r="AF9" s="2" cm="1">
        <f t="array" ref="AF9">_xll.BDP(bonds[[#This Row],[isin get]],bonds[[#Headers],[RSK_BB_IMPLIED_CDS_SPREAD]])</f>
        <v>58</v>
      </c>
    </row>
    <row r="10" spans="2:36" ht="10.5" x14ac:dyDescent="0.25">
      <c r="B10" s="2" t="s">
        <v>54</v>
      </c>
      <c r="C10" s="2" t="s">
        <v>55</v>
      </c>
      <c r="F10" s="2" t="s">
        <v>56</v>
      </c>
      <c r="G10" s="2" t="str">
        <f>bonds[[#This Row],[isin get]]</f>
        <v>XS2182055009 Corp</v>
      </c>
      <c r="H10" s="2" t="str" cm="1">
        <f t="array" ref="H10">_xll.BDP(bonds[[#This Row],[worksheet get]],bonds[[#Headers],[ID_ISIN]])</f>
        <v>XS2182055009</v>
      </c>
      <c r="I10" s="2" t="str" cm="1">
        <f t="array" ref="I10">_xll.BDP(bonds[[#This Row],[worksheet get]],bonds[[#Headers],[security name]])</f>
        <v>FIRMEN 3 3/4 PERP</v>
      </c>
      <c r="J10" s="2" t="str" cm="1">
        <f t="array" ref="J10">_xll.BDP(bonds[[#This Row],[worksheet get]],bonds[[#Headers],[ticker]])</f>
        <v>FIRMEN</v>
      </c>
      <c r="K10" s="2" cm="1">
        <f t="array" ref="K10">_xll.BDP(bonds[[#This Row],[worksheet get]],bonds[[#Headers],[coupon]])</f>
        <v>3.75</v>
      </c>
      <c r="L10" s="8" cm="1">
        <f t="array" ref="L10">_xll.BDP(bonds[[#This Row],[worksheet get]],bonds[[#Headers],[nxt_call_dt]])*1</f>
        <v>45903</v>
      </c>
      <c r="M10" s="2" t="str" cm="1">
        <f t="array" ref="M10">_xll.BDP(bonds[[#This Row],[worksheet get]],bonds[[#Headers],[mty_typ]])</f>
        <v>PERP/CALL</v>
      </c>
      <c r="N10" s="2" t="str" cm="1">
        <f t="array" ref="N10">_xll.BDP(bonds[[#This Row],[worksheet get]],bonds[[#Headers],[crncy]])</f>
        <v>EUR</v>
      </c>
      <c r="O10" s="9" cm="1">
        <f t="array" ref="O10">_xll.BDP(bonds[[#This Row],[worksheet get]],bonds[[#Headers],[amt_outstanding]])</f>
        <v>750000000</v>
      </c>
      <c r="P10" s="2" t="str" cm="1">
        <f t="array" ref="P10">_xll.BDP(bonds[[#This Row],[worksheet get]],bonds[[#Headers],[industry_sector]])</f>
        <v>Basic Materials</v>
      </c>
      <c r="Q10" s="2" t="str">
        <f>bonds[[#This Row],[security name]]&amp;" nc-"&amp;RIGHT(YEAR(bonds[[#This Row],[nxt_call_dt]]),2)</f>
        <v>FIRMEN 3 3/4 PERP nc-25</v>
      </c>
      <c r="R10" s="2" cm="1">
        <f t="array" ref="R10">_xll.BDP(bonds[[#This Row],[worksheet get]],bonds[[#Headers],[yas_ispread]])</f>
        <v>318.44402449802578</v>
      </c>
      <c r="S10" s="2" cm="1">
        <f t="array" ref="S10">_xll.BDP(bonds[[#This Row],[worksheet get]],bonds[[#Headers],[blp_i_sprd_mid]])</f>
        <v>318.30218505859375</v>
      </c>
      <c r="T10" s="2" t="str" cm="1">
        <f t="array" ref="T10">_xll.BDP(bonds[[#This Row],[worksheet get]],bonds[[#Headers],[rtg_moody]],"fill=-")</f>
        <v>-</v>
      </c>
      <c r="U10" s="2" t="str" cm="1">
        <f t="array" ref="U10">_xll.BDP(bonds[[#This Row],[worksheet get]],bonds[[#Headers],[rtg_sp]],"fill=-")</f>
        <v>BB+</v>
      </c>
      <c r="V10" s="2" t="str" cm="1">
        <f t="array" ref="V10">_xll.BDP(bonds[[#This Row],[worksheet get]],bonds[[#Headers],[bb_composite]],"fill=-")</f>
        <v>NR</v>
      </c>
      <c r="W10" s="2" t="str" cm="1">
        <f t="array" ref="W10">_xll.BDP(bonds[[#This Row],[worksheet get]],bonds[[#Headers],[green_bond_loan_indicator]])</f>
        <v>N</v>
      </c>
      <c r="X10" s="2">
        <f>IFERROR(bonds[[#This Row],[yas_ispread]]/bonds[[#This Row],[blp_i_sprd_mid]],1)</f>
        <v>1.0004456125219685</v>
      </c>
      <c r="Y10" s="2" t="str">
        <f>_xlfn.XLOOKUP(bonds[[#This Row],[ticker]],[1]lists!J:J,[1]lists!K:K)</f>
        <v>others</v>
      </c>
      <c r="Z10" s="2" t="str" cm="1">
        <f t="array" ref="Z10">_xll.BDP(bonds[[#This Row],[isin get]],bonds[[#Headers],[reset_idx]])</f>
        <v>EUSA5</v>
      </c>
      <c r="AA10" s="2" cm="1">
        <f t="array" ref="AA10">_xll.BDP(bonds[[#This Row],[isin get]],bonds[[#Headers],[basic_spread]])*100</f>
        <v>438.99999999999994</v>
      </c>
      <c r="AB10" s="2" cm="1">
        <f t="array" ref="AB10">_xll.BDP(bonds[[#This Row],[reset_idx]]&amp;" Curncy","px_last")*100+bonds[[#This Row],[basic_spread]]</f>
        <v>401.89999999999992</v>
      </c>
      <c r="AC10" s="10">
        <f ca="1">(bonds[[#This Row],[nxt_call_dt]]-TODAY())/365</f>
        <v>5.043835616438356</v>
      </c>
      <c r="AD1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0" s="2" t="str">
        <f>_xlfn.XLOOKUP(bonds[[#This Row],[rtgScore]],[1]lists!Z:Z,[1]lists!W:W,"-")</f>
        <v>BB+</v>
      </c>
      <c r="AF10" s="2" t="str" cm="1">
        <f t="array" ref="AF10">_xll.BDP(bonds[[#This Row],[isin get]],bonds[[#Headers],[RSK_BB_IMPLIED_CDS_SPREAD]])</f>
        <v>#N/A N/A</v>
      </c>
    </row>
    <row r="11" spans="2:36" ht="10.5" x14ac:dyDescent="0.25">
      <c r="B11" s="2" t="s">
        <v>57</v>
      </c>
      <c r="C11" s="2" t="s">
        <v>58</v>
      </c>
      <c r="F11" s="2" t="s">
        <v>59</v>
      </c>
      <c r="G11" s="2" t="str">
        <f>bonds[[#This Row],[isin get]]</f>
        <v>XS1152338072 Corp</v>
      </c>
      <c r="H11" s="2" t="str" cm="1">
        <f t="array" ref="H11">_xll.BDP(bonds[[#This Row],[worksheet get]],bonds[[#Headers],[ID_ISIN]])</f>
        <v>XS1152338072</v>
      </c>
      <c r="I11" s="2" t="str" cm="1">
        <f t="array" ref="I11">_xll.BDP(bonds[[#This Row],[worksheet get]],bonds[[#Headers],[security name]])</f>
        <v>MRKGR 2 5/8 12/12/74</v>
      </c>
      <c r="J11" s="2" t="str" cm="1">
        <f t="array" ref="J11">_xll.BDP(bonds[[#This Row],[worksheet get]],bonds[[#Headers],[ticker]])</f>
        <v>MRKGR</v>
      </c>
      <c r="K11" s="2" cm="1">
        <f t="array" ref="K11">_xll.BDP(bonds[[#This Row],[worksheet get]],bonds[[#Headers],[coupon]])</f>
        <v>2.625</v>
      </c>
      <c r="L11" s="8" cm="1">
        <f t="array" ref="L11">_xll.BDP(bonds[[#This Row],[worksheet get]],bonds[[#Headers],[nxt_call_dt]])*1</f>
        <v>44359</v>
      </c>
      <c r="M11" s="2" t="str" cm="1">
        <f t="array" ref="M11">_xll.BDP(bonds[[#This Row],[worksheet get]],bonds[[#Headers],[mty_typ]])</f>
        <v>CALLABLE</v>
      </c>
      <c r="N11" s="2" t="str" cm="1">
        <f t="array" ref="N11">_xll.BDP(bonds[[#This Row],[worksheet get]],bonds[[#Headers],[crncy]])</f>
        <v>EUR</v>
      </c>
      <c r="O11" s="9" cm="1">
        <f t="array" ref="O11">_xll.BDP(bonds[[#This Row],[worksheet get]],bonds[[#Headers],[amt_outstanding]])</f>
        <v>1000000000</v>
      </c>
      <c r="P11" s="2" t="str" cm="1">
        <f t="array" ref="P11">_xll.BDP(bonds[[#This Row],[worksheet get]],bonds[[#Headers],[industry_sector]])</f>
        <v>Consumer, Non-cyclical</v>
      </c>
      <c r="Q11" s="2" t="str">
        <f>bonds[[#This Row],[security name]]&amp;" nc-"&amp;RIGHT(YEAR(bonds[[#This Row],[nxt_call_dt]]),2)</f>
        <v>MRKGR 2 5/8 12/12/74 nc-21</v>
      </c>
      <c r="R11" s="2" cm="1">
        <f t="array" ref="R11">_xll.BDP(bonds[[#This Row],[worksheet get]],bonds[[#Headers],[yas_ispread]])</f>
        <v>108.02566438809875</v>
      </c>
      <c r="S11" s="2" cm="1">
        <f t="array" ref="S11">_xll.BDP(bonds[[#This Row],[worksheet get]],bonds[[#Headers],[blp_i_sprd_mid]])</f>
        <v>103.27601623535156</v>
      </c>
      <c r="T11" s="2" t="str" cm="1">
        <f t="array" ref="T11">_xll.BDP(bonds[[#This Row],[worksheet get]],bonds[[#Headers],[rtg_moody]],"fill=-")</f>
        <v>Baa3</v>
      </c>
      <c r="U11" s="2" t="str" cm="1">
        <f t="array" ref="U11">_xll.BDP(bonds[[#This Row],[worksheet get]],bonds[[#Headers],[rtg_sp]],"fill=-")</f>
        <v>BBB+</v>
      </c>
      <c r="V11" s="2" t="str" cm="1">
        <f t="array" ref="V11">_xll.BDP(bonds[[#This Row],[worksheet get]],bonds[[#Headers],[bb_composite]],"fill=-")</f>
        <v>BBB</v>
      </c>
      <c r="W11" s="2" t="str" cm="1">
        <f t="array" ref="W11">_xll.BDP(bonds[[#This Row],[worksheet get]],bonds[[#Headers],[green_bond_loan_indicator]])</f>
        <v>N</v>
      </c>
      <c r="X11" s="2">
        <f>IFERROR(bonds[[#This Row],[yas_ispread]]/bonds[[#This Row],[blp_i_sprd_mid]],1)</f>
        <v>1.0459898466835069</v>
      </c>
      <c r="Y11" s="2" t="str">
        <f>_xlfn.XLOOKUP(bonds[[#This Row],[ticker]],[1]lists!J:J,[1]lists!K:K)</f>
        <v>Low Beta</v>
      </c>
      <c r="Z11" s="2" t="str" cm="1">
        <f t="array" ref="Z11">_xll.BDP(bonds[[#This Row],[isin get]],bonds[[#Headers],[reset_idx]])</f>
        <v>EUSA5</v>
      </c>
      <c r="AA11" s="2" cm="1">
        <f t="array" ref="AA11">_xll.BDP(bonds[[#This Row],[isin get]],bonds[[#Headers],[basic_spread]])*100</f>
        <v>218.39999389648438</v>
      </c>
      <c r="AB11" s="2" cm="1">
        <f t="array" ref="AB11">_xll.BDP(bonds[[#This Row],[reset_idx]]&amp;" Curncy","px_last")*100+bonds[[#This Row],[basic_spread]]</f>
        <v>181.29999389648438</v>
      </c>
      <c r="AC11" s="10">
        <f ca="1">(bonds[[#This Row],[nxt_call_dt]]-TODAY())/365</f>
        <v>0.81369863013698629</v>
      </c>
      <c r="AD1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11" s="2" t="str">
        <f>_xlfn.XLOOKUP(bonds[[#This Row],[rtgScore]],[1]lists!Z:Z,[1]lists!W:W,"-")</f>
        <v>BBB</v>
      </c>
      <c r="AF11" s="2" cm="1">
        <f t="array" ref="AF11">_xll.BDP(bonds[[#This Row],[isin get]],bonds[[#Headers],[RSK_BB_IMPLIED_CDS_SPREAD]])</f>
        <v>34</v>
      </c>
    </row>
    <row r="12" spans="2:36" ht="10.5" x14ac:dyDescent="0.25">
      <c r="B12" s="2" t="s">
        <v>60</v>
      </c>
      <c r="C12" s="2" t="s">
        <v>61</v>
      </c>
      <c r="F12" s="2" t="s">
        <v>62</v>
      </c>
      <c r="G12" s="2" t="str">
        <f>bonds[[#This Row],[isin get]]</f>
        <v>XS1152343668 Corp</v>
      </c>
      <c r="H12" s="2" t="str" cm="1">
        <f t="array" ref="H12">_xll.BDP(bonds[[#This Row],[worksheet get]],bonds[[#Headers],[ID_ISIN]])</f>
        <v>XS1152343668</v>
      </c>
      <c r="I12" s="2" t="str" cm="1">
        <f t="array" ref="I12">_xll.BDP(bonds[[#This Row],[worksheet get]],bonds[[#Headers],[security name]])</f>
        <v>MRKGR 3 3/8 12/12/74</v>
      </c>
      <c r="J12" s="2" t="str" cm="1">
        <f t="array" ref="J12">_xll.BDP(bonds[[#This Row],[worksheet get]],bonds[[#Headers],[ticker]])</f>
        <v>MRKGR</v>
      </c>
      <c r="K12" s="2" cm="1">
        <f t="array" ref="K12">_xll.BDP(bonds[[#This Row],[worksheet get]],bonds[[#Headers],[coupon]])</f>
        <v>3.375</v>
      </c>
      <c r="L12" s="8" cm="1">
        <f t="array" ref="L12">_xll.BDP(bonds[[#This Row],[worksheet get]],bonds[[#Headers],[nxt_call_dt]])*1</f>
        <v>45638</v>
      </c>
      <c r="M12" s="2" t="str" cm="1">
        <f t="array" ref="M12">_xll.BDP(bonds[[#This Row],[worksheet get]],bonds[[#Headers],[mty_typ]])</f>
        <v>CALLABLE</v>
      </c>
      <c r="N12" s="2" t="str" cm="1">
        <f t="array" ref="N12">_xll.BDP(bonds[[#This Row],[worksheet get]],bonds[[#Headers],[crncy]])</f>
        <v>EUR</v>
      </c>
      <c r="O12" s="9" cm="1">
        <f t="array" ref="O12">_xll.BDP(bonds[[#This Row],[worksheet get]],bonds[[#Headers],[amt_outstanding]])</f>
        <v>500000000</v>
      </c>
      <c r="P12" s="2" t="str" cm="1">
        <f t="array" ref="P12">_xll.BDP(bonds[[#This Row],[worksheet get]],bonds[[#Headers],[industry_sector]])</f>
        <v>Consumer, Non-cyclical</v>
      </c>
      <c r="Q12" s="2" t="str">
        <f>bonds[[#This Row],[security name]]&amp;" nc-"&amp;RIGHT(YEAR(bonds[[#This Row],[nxt_call_dt]]),2)</f>
        <v>MRKGR 3 3/8 12/12/74 nc-24</v>
      </c>
      <c r="R12" s="2" cm="1">
        <f t="array" ref="R12">_xll.BDP(bonds[[#This Row],[worksheet get]],bonds[[#Headers],[yas_ispread]])</f>
        <v>167.21293075110165</v>
      </c>
      <c r="S12" s="2" cm="1">
        <f t="array" ref="S12">_xll.BDP(bonds[[#This Row],[worksheet get]],bonds[[#Headers],[blp_i_sprd_mid]])</f>
        <v>167.27339172363281</v>
      </c>
      <c r="T12" s="2" t="str" cm="1">
        <f t="array" ref="T12">_xll.BDP(bonds[[#This Row],[worksheet get]],bonds[[#Headers],[rtg_moody]],"fill=-")</f>
        <v>Baa3</v>
      </c>
      <c r="U12" s="2" t="str" cm="1">
        <f t="array" ref="U12">_xll.BDP(bonds[[#This Row],[worksheet get]],bonds[[#Headers],[rtg_sp]],"fill=-")</f>
        <v>BBB+</v>
      </c>
      <c r="V12" s="2" t="str" cm="1">
        <f t="array" ref="V12">_xll.BDP(bonds[[#This Row],[worksheet get]],bonds[[#Headers],[bb_composite]],"fill=-")</f>
        <v>BBB</v>
      </c>
      <c r="W12" s="2" t="str" cm="1">
        <f t="array" ref="W12">_xll.BDP(bonds[[#This Row],[worksheet get]],bonds[[#Headers],[green_bond_loan_indicator]])</f>
        <v>N</v>
      </c>
      <c r="X12" s="2">
        <f>IFERROR(bonds[[#This Row],[yas_ispread]]/bonds[[#This Row],[blp_i_sprd_mid]],1)</f>
        <v>0.99963854996955492</v>
      </c>
      <c r="Y12" s="2" t="str">
        <f>_xlfn.XLOOKUP(bonds[[#This Row],[ticker]],[1]lists!J:J,[1]lists!K:K)</f>
        <v>Low Beta</v>
      </c>
      <c r="Z12" s="2" t="str" cm="1">
        <f t="array" ref="Z12">_xll.BDP(bonds[[#This Row],[isin get]],bonds[[#Headers],[reset_idx]])</f>
        <v>EUSA5</v>
      </c>
      <c r="AA12" s="2" cm="1">
        <f t="array" ref="AA12">_xll.BDP(bonds[[#This Row],[isin get]],bonds[[#Headers],[basic_spread]])*100</f>
        <v>266.10000610351563</v>
      </c>
      <c r="AB12" s="2" cm="1">
        <f t="array" ref="AB12">_xll.BDP(bonds[[#This Row],[reset_idx]]&amp;" Curncy","px_last")*100+bonds[[#This Row],[basic_spread]]</f>
        <v>229.00000610351563</v>
      </c>
      <c r="AC12" s="10">
        <f ca="1">(bonds[[#This Row],[nxt_call_dt]]-TODAY())/365</f>
        <v>4.3178082191780822</v>
      </c>
      <c r="AD1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12" s="2" t="str">
        <f>_xlfn.XLOOKUP(bonds[[#This Row],[rtgScore]],[1]lists!Z:Z,[1]lists!W:W,"-")</f>
        <v>BBB</v>
      </c>
      <c r="AF12" s="2" cm="1">
        <f t="array" ref="AF12">_xll.BDP(bonds[[#This Row],[isin get]],bonds[[#Headers],[RSK_BB_IMPLIED_CDS_SPREAD]])</f>
        <v>34</v>
      </c>
    </row>
    <row r="13" spans="2:36" ht="10.5" x14ac:dyDescent="0.25">
      <c r="F13" s="2" t="s">
        <v>63</v>
      </c>
      <c r="G13" s="2" t="str">
        <f>bonds[[#This Row],[isin get]]</f>
        <v>XS2011260531 Corp</v>
      </c>
      <c r="H13" s="2" t="str" cm="1">
        <f t="array" ref="H13">_xll.BDP(bonds[[#This Row],[worksheet get]],bonds[[#Headers],[ID_ISIN]])</f>
        <v>XS2011260531</v>
      </c>
      <c r="I13" s="2" t="str" cm="1">
        <f t="array" ref="I13">_xll.BDP(bonds[[#This Row],[worksheet get]],bonds[[#Headers],[security name]])</f>
        <v>MRKGR 1 5/8 06/25/79</v>
      </c>
      <c r="J13" s="2" t="str" cm="1">
        <f t="array" ref="J13">_xll.BDP(bonds[[#This Row],[worksheet get]],bonds[[#Headers],[ticker]])</f>
        <v>MRKGR</v>
      </c>
      <c r="K13" s="2" cm="1">
        <f t="array" ref="K13">_xll.BDP(bonds[[#This Row],[worksheet get]],bonds[[#Headers],[coupon]])</f>
        <v>1.625</v>
      </c>
      <c r="L13" s="8" cm="1">
        <f t="array" ref="L13">_xll.BDP(bonds[[#This Row],[worksheet get]],bonds[[#Headers],[nxt_call_dt]])*1</f>
        <v>45553</v>
      </c>
      <c r="M13" s="2" t="str" cm="1">
        <f t="array" ref="M13">_xll.BDP(bonds[[#This Row],[worksheet get]],bonds[[#Headers],[mty_typ]])</f>
        <v>CALLABLE</v>
      </c>
      <c r="N13" s="2" t="str" cm="1">
        <f t="array" ref="N13">_xll.BDP(bonds[[#This Row],[worksheet get]],bonds[[#Headers],[crncy]])</f>
        <v>EUR</v>
      </c>
      <c r="O13" s="9" cm="1">
        <f t="array" ref="O13">_xll.BDP(bonds[[#This Row],[worksheet get]],bonds[[#Headers],[amt_outstanding]])</f>
        <v>500000000</v>
      </c>
      <c r="P13" s="2" t="str" cm="1">
        <f t="array" ref="P13">_xll.BDP(bonds[[#This Row],[worksheet get]],bonds[[#Headers],[industry_sector]])</f>
        <v>Consumer, Non-cyclical</v>
      </c>
      <c r="Q13" s="2" t="str">
        <f>bonds[[#This Row],[security name]]&amp;" nc-"&amp;RIGHT(YEAR(bonds[[#This Row],[nxt_call_dt]]),2)</f>
        <v>MRKGR 1 5/8 06/25/79 nc-24</v>
      </c>
      <c r="R13" s="2" cm="1">
        <f t="array" ref="R13">_xll.BDP(bonds[[#This Row],[worksheet get]],bonds[[#Headers],[yas_ispread]])</f>
        <v>170.75672273252772</v>
      </c>
      <c r="S13" s="2" cm="1">
        <f t="array" ref="S13">_xll.BDP(bonds[[#This Row],[worksheet get]],bonds[[#Headers],[blp_i_sprd_mid]])</f>
        <v>170.7591552734375</v>
      </c>
      <c r="T13" s="2" t="str" cm="1">
        <f t="array" ref="T13">_xll.BDP(bonds[[#This Row],[worksheet get]],bonds[[#Headers],[rtg_moody]],"fill=-")</f>
        <v>Baa3</v>
      </c>
      <c r="U13" s="2" t="str" cm="1">
        <f t="array" ref="U13">_xll.BDP(bonds[[#This Row],[worksheet get]],bonds[[#Headers],[rtg_sp]],"fill=-")</f>
        <v>BBB+</v>
      </c>
      <c r="V13" s="2" t="str" cm="1">
        <f t="array" ref="V13">_xll.BDP(bonds[[#This Row],[worksheet get]],bonds[[#Headers],[bb_composite]],"fill=-")</f>
        <v>BBB</v>
      </c>
      <c r="W13" s="2" t="str" cm="1">
        <f t="array" ref="W13">_xll.BDP(bonds[[#This Row],[worksheet get]],bonds[[#Headers],[green_bond_loan_indicator]])</f>
        <v>N</v>
      </c>
      <c r="X13" s="2">
        <f>IFERROR(bonds[[#This Row],[yas_ispread]]/bonds[[#This Row],[blp_i_sprd_mid]],1)</f>
        <v>0.99998575455057803</v>
      </c>
      <c r="Y13" s="2" t="str">
        <f>_xlfn.XLOOKUP(bonds[[#This Row],[ticker]],[1]lists!J:J,[1]lists!K:K)</f>
        <v>Low Beta</v>
      </c>
      <c r="Z13" s="2" t="str" cm="1">
        <f t="array" ref="Z13">_xll.BDP(bonds[[#This Row],[isin get]],bonds[[#Headers],[reset_idx]])</f>
        <v>EUAMDB05</v>
      </c>
      <c r="AA13" s="2" cm="1">
        <f t="array" ref="AA13">_xll.BDP(bonds[[#This Row],[isin get]],bonds[[#Headers],[basic_spread]])*100</f>
        <v>194.80000305175781</v>
      </c>
      <c r="AB13" s="2" cm="1">
        <f t="array" ref="AB13">_xll.BDP(bonds[[#This Row],[reset_idx]]&amp;" Curncy","px_last")*100+bonds[[#This Row],[basic_spread]]</f>
        <v>160.80000305175781</v>
      </c>
      <c r="AC13" s="10">
        <f ca="1">(bonds[[#This Row],[nxt_call_dt]]-TODAY())/365</f>
        <v>4.0849315068493155</v>
      </c>
      <c r="AD1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13" s="2" t="str">
        <f>_xlfn.XLOOKUP(bonds[[#This Row],[rtgScore]],[1]lists!Z:Z,[1]lists!W:W,"-")</f>
        <v>BBB</v>
      </c>
      <c r="AF13" s="2" cm="1">
        <f t="array" ref="AF13">_xll.BDP(bonds[[#This Row],[isin get]],bonds[[#Headers],[RSK_BB_IMPLIED_CDS_SPREAD]])</f>
        <v>34</v>
      </c>
    </row>
    <row r="14" spans="2:36" ht="10.5" x14ac:dyDescent="0.25">
      <c r="F14" s="2" t="s">
        <v>64</v>
      </c>
      <c r="G14" s="2" t="str">
        <f>bonds[[#This Row],[isin get]]</f>
        <v>XS2011260705 Corp</v>
      </c>
      <c r="H14" s="2" t="str" cm="1">
        <f t="array" ref="H14">_xll.BDP(bonds[[#This Row],[worksheet get]],bonds[[#Headers],[ID_ISIN]])</f>
        <v>XS2011260705</v>
      </c>
      <c r="I14" s="2" t="str" cm="1">
        <f t="array" ref="I14">_xll.BDP(bonds[[#This Row],[worksheet get]],bonds[[#Headers],[security name]])</f>
        <v>MRKGR 2 7/8 06/25/79</v>
      </c>
      <c r="J14" s="2" t="str" cm="1">
        <f t="array" ref="J14">_xll.BDP(bonds[[#This Row],[worksheet get]],bonds[[#Headers],[ticker]])</f>
        <v>MRKGR</v>
      </c>
      <c r="K14" s="2" cm="1">
        <f t="array" ref="K14">_xll.BDP(bonds[[#This Row],[worksheet get]],bonds[[#Headers],[coupon]])</f>
        <v>2.875</v>
      </c>
      <c r="L14" s="8" cm="1">
        <f t="array" ref="L14">_xll.BDP(bonds[[#This Row],[worksheet get]],bonds[[#Headers],[nxt_call_dt]])*1</f>
        <v>47202</v>
      </c>
      <c r="M14" s="2" t="str" cm="1">
        <f t="array" ref="M14">_xll.BDP(bonds[[#This Row],[worksheet get]],bonds[[#Headers],[mty_typ]])</f>
        <v>CALLABLE</v>
      </c>
      <c r="N14" s="2" t="str" cm="1">
        <f t="array" ref="N14">_xll.BDP(bonds[[#This Row],[worksheet get]],bonds[[#Headers],[crncy]])</f>
        <v>EUR</v>
      </c>
      <c r="O14" s="9" cm="1">
        <f t="array" ref="O14">_xll.BDP(bonds[[#This Row],[worksheet get]],bonds[[#Headers],[amt_outstanding]])</f>
        <v>1000000000</v>
      </c>
      <c r="P14" s="2" t="str" cm="1">
        <f t="array" ref="P14">_xll.BDP(bonds[[#This Row],[worksheet get]],bonds[[#Headers],[industry_sector]])</f>
        <v>Consumer, Non-cyclical</v>
      </c>
      <c r="Q14" s="2" t="str">
        <f>bonds[[#This Row],[security name]]&amp;" nc-"&amp;RIGHT(YEAR(bonds[[#This Row],[nxt_call_dt]]),2)</f>
        <v>MRKGR 2 7/8 06/25/79 nc-29</v>
      </c>
      <c r="R14" s="2" cm="1">
        <f t="array" ref="R14">_xll.BDP(bonds[[#This Row],[worksheet get]],bonds[[#Headers],[yas_ispread]])</f>
        <v>215.44753963978667</v>
      </c>
      <c r="S14" s="2" cm="1">
        <f t="array" ref="S14">_xll.BDP(bonds[[#This Row],[worksheet get]],bonds[[#Headers],[blp_i_sprd_mid]])</f>
        <v>215.26535034179688</v>
      </c>
      <c r="T14" s="2" t="str" cm="1">
        <f t="array" ref="T14">_xll.BDP(bonds[[#This Row],[worksheet get]],bonds[[#Headers],[rtg_moody]],"fill=-")</f>
        <v>Baa3</v>
      </c>
      <c r="U14" s="2" t="str" cm="1">
        <f t="array" ref="U14">_xll.BDP(bonds[[#This Row],[worksheet get]],bonds[[#Headers],[rtg_sp]],"fill=-")</f>
        <v>BBB+</v>
      </c>
      <c r="V14" s="2" t="str" cm="1">
        <f t="array" ref="V14">_xll.BDP(bonds[[#This Row],[worksheet get]],bonds[[#Headers],[bb_composite]],"fill=-")</f>
        <v>BBB</v>
      </c>
      <c r="W14" s="2" t="str" cm="1">
        <f t="array" ref="W14">_xll.BDP(bonds[[#This Row],[worksheet get]],bonds[[#Headers],[green_bond_loan_indicator]])</f>
        <v>N</v>
      </c>
      <c r="X14" s="2">
        <f>IFERROR(bonds[[#This Row],[yas_ispread]]/bonds[[#This Row],[blp_i_sprd_mid]],1)</f>
        <v>1.0008463475320135</v>
      </c>
      <c r="Y14" s="2" t="str">
        <f>_xlfn.XLOOKUP(bonds[[#This Row],[ticker]],[1]lists!J:J,[1]lists!K:K)</f>
        <v>Low Beta</v>
      </c>
      <c r="Z14" s="2" t="str" cm="1">
        <f t="array" ref="Z14">_xll.BDP(bonds[[#This Row],[isin get]],bonds[[#Headers],[reset_idx]])</f>
        <v>EUAMDB05</v>
      </c>
      <c r="AA14" s="2" cm="1">
        <f t="array" ref="AA14">_xll.BDP(bonds[[#This Row],[isin get]],bonds[[#Headers],[basic_spread]])*100</f>
        <v>293.79998779296875</v>
      </c>
      <c r="AB14" s="2" cm="1">
        <f t="array" ref="AB14">_xll.BDP(bonds[[#This Row],[reset_idx]]&amp;" Curncy","px_last")*100+bonds[[#This Row],[basic_spread]]</f>
        <v>259.79998779296875</v>
      </c>
      <c r="AC14" s="10">
        <f ca="1">(bonds[[#This Row],[nxt_call_dt]]-TODAY())/365</f>
        <v>8.6027397260273979</v>
      </c>
      <c r="AD1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14" s="2" t="str">
        <f>_xlfn.XLOOKUP(bonds[[#This Row],[rtgScore]],[1]lists!Z:Z,[1]lists!W:W,"-")</f>
        <v>BBB</v>
      </c>
      <c r="AF14" s="2" cm="1">
        <f t="array" ref="AF14">_xll.BDP(bonds[[#This Row],[isin get]],bonds[[#Headers],[RSK_BB_IMPLIED_CDS_SPREAD]])</f>
        <v>34</v>
      </c>
    </row>
    <row r="15" spans="2:36" ht="10.5" x14ac:dyDescent="0.25">
      <c r="F15" s="2" t="s">
        <v>65</v>
      </c>
      <c r="G15" s="2" t="str">
        <f>bonds[[#This Row],[isin get]]</f>
        <v>FR0012278539 Corp</v>
      </c>
      <c r="H15" s="2" t="str" cm="1">
        <f t="array" ref="H15">_xll.BDP(bonds[[#This Row],[worksheet get]],bonds[[#Headers],[ID_ISIN]])</f>
        <v>FR0012278539</v>
      </c>
      <c r="I15" s="2" t="str" cm="1">
        <f t="array" ref="I15">_xll.BDP(bonds[[#This Row],[worksheet get]],bonds[[#Headers],[security name]])</f>
        <v>AKEFP 4 3/4 PERP</v>
      </c>
      <c r="J15" s="2" t="str" cm="1">
        <f t="array" ref="J15">_xll.BDP(bonds[[#This Row],[worksheet get]],bonds[[#Headers],[ticker]])</f>
        <v>AKEFP</v>
      </c>
      <c r="K15" s="2" cm="1">
        <f t="array" ref="K15">_xll.BDP(bonds[[#This Row],[worksheet get]],bonds[[#Headers],[coupon]])</f>
        <v>4.75</v>
      </c>
      <c r="L15" s="8" cm="1">
        <f t="array" ref="L15">_xll.BDP(bonds[[#This Row],[worksheet get]],bonds[[#Headers],[nxt_call_dt]])*1</f>
        <v>44133</v>
      </c>
      <c r="M15" s="2" t="str" cm="1">
        <f t="array" ref="M15">_xll.BDP(bonds[[#This Row],[worksheet get]],bonds[[#Headers],[mty_typ]])</f>
        <v>PERP/CALL</v>
      </c>
      <c r="N15" s="2" t="str" cm="1">
        <f t="array" ref="N15">_xll.BDP(bonds[[#This Row],[worksheet get]],bonds[[#Headers],[crncy]])</f>
        <v>EUR</v>
      </c>
      <c r="O15" s="9" cm="1">
        <f t="array" ref="O15">_xll.BDP(bonds[[#This Row],[worksheet get]],bonds[[#Headers],[amt_outstanding]])</f>
        <v>300000000</v>
      </c>
      <c r="P15" s="2" t="str" cm="1">
        <f t="array" ref="P15">_xll.BDP(bonds[[#This Row],[worksheet get]],bonds[[#Headers],[industry_sector]])</f>
        <v>Basic Materials</v>
      </c>
      <c r="Q15" s="2" t="str">
        <f>bonds[[#This Row],[security name]]&amp;" nc-"&amp;RIGHT(YEAR(bonds[[#This Row],[nxt_call_dt]]),2)</f>
        <v>AKEFP 4 3/4 PERP nc-20</v>
      </c>
      <c r="R15" s="2" cm="1">
        <f t="array" ref="R15">_xll.BDP(bonds[[#This Row],[worksheet get]],bonds[[#Headers],[yas_ispread]])</f>
        <v>56.166051269692787</v>
      </c>
      <c r="S15" s="2" cm="1">
        <f t="array" ref="S15">_xll.BDP(bonds[[#This Row],[worksheet get]],bonds[[#Headers],[blp_i_sprd_mid]])</f>
        <v>54.189716339111328</v>
      </c>
      <c r="T15" s="2" t="str" cm="1">
        <f t="array" ref="T15">_xll.BDP(bonds[[#This Row],[worksheet get]],bonds[[#Headers],[rtg_moody]],"fill=-")</f>
        <v>Baa3</v>
      </c>
      <c r="U15" s="2" t="str" cm="1">
        <f t="array" ref="U15">_xll.BDP(bonds[[#This Row],[worksheet get]],bonds[[#Headers],[rtg_sp]],"fill=-")</f>
        <v>BBB-</v>
      </c>
      <c r="V15" s="2" t="str" cm="1">
        <f t="array" ref="V15">_xll.BDP(bonds[[#This Row],[worksheet get]],bonds[[#Headers],[bb_composite]],"fill=-")</f>
        <v>BBB-</v>
      </c>
      <c r="W15" s="2" t="str" cm="1">
        <f t="array" ref="W15">_xll.BDP(bonds[[#This Row],[worksheet get]],bonds[[#Headers],[green_bond_loan_indicator]])</f>
        <v>N</v>
      </c>
      <c r="X15" s="2">
        <f>IFERROR(bonds[[#This Row],[yas_ispread]]/bonds[[#This Row],[blp_i_sprd_mid]],1)</f>
        <v>1.0364706638841554</v>
      </c>
      <c r="Y15" s="2" t="str">
        <f>_xlfn.XLOOKUP(bonds[[#This Row],[ticker]],[1]lists!J:J,[1]lists!K:K)</f>
        <v>Low Beta</v>
      </c>
      <c r="Z15" s="2" t="str" cm="1">
        <f t="array" ref="Z15">_xll.BDP(bonds[[#This Row],[isin get]],bonds[[#Headers],[reset_idx]])</f>
        <v>EUSA5</v>
      </c>
      <c r="AA15" s="2" cm="1">
        <f t="array" ref="AA15">_xll.BDP(bonds[[#This Row],[isin get]],bonds[[#Headers],[basic_spread]])*100</f>
        <v>434.60000610351568</v>
      </c>
      <c r="AB15" s="2" cm="1">
        <f t="array" ref="AB15">_xll.BDP(bonds[[#This Row],[reset_idx]]&amp;" Curncy","px_last")*100+bonds[[#This Row],[basic_spread]]</f>
        <v>397.50000610351566</v>
      </c>
      <c r="AC15" s="10">
        <f ca="1">(bonds[[#This Row],[nxt_call_dt]]-TODAY())/365</f>
        <v>0.19452054794520549</v>
      </c>
      <c r="AD1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5" s="2" t="str">
        <f>_xlfn.XLOOKUP(bonds[[#This Row],[rtgScore]],[1]lists!Z:Z,[1]lists!W:W,"-")</f>
        <v>BBB-</v>
      </c>
      <c r="AF15" s="2" cm="1">
        <f t="array" ref="AF15">_xll.BDP(bonds[[#This Row],[isin get]],bonds[[#Headers],[RSK_BB_IMPLIED_CDS_SPREAD]])</f>
        <v>58</v>
      </c>
      <c r="AI15" s="2" t="s">
        <v>66</v>
      </c>
    </row>
    <row r="16" spans="2:36" ht="10.5" x14ac:dyDescent="0.25">
      <c r="F16" s="2" t="s">
        <v>67</v>
      </c>
      <c r="G16" s="2" t="str">
        <f>bonds[[#This Row],[isin get]]</f>
        <v>FR0013425170 Corp</v>
      </c>
      <c r="H16" s="2" t="str" cm="1">
        <f t="array" ref="H16">_xll.BDP(bonds[[#This Row],[worksheet get]],bonds[[#Headers],[ID_ISIN]])</f>
        <v>FR0013425170</v>
      </c>
      <c r="I16" s="2" t="str" cm="1">
        <f t="array" ref="I16">_xll.BDP(bonds[[#This Row],[worksheet get]],bonds[[#Headers],[security name]])</f>
        <v>AKEFP 2 3/4 PERP</v>
      </c>
      <c r="J16" s="2" t="str" cm="1">
        <f t="array" ref="J16">_xll.BDP(bonds[[#This Row],[worksheet get]],bonds[[#Headers],[ticker]])</f>
        <v>AKEFP</v>
      </c>
      <c r="K16" s="2" cm="1">
        <f t="array" ref="K16">_xll.BDP(bonds[[#This Row],[worksheet get]],bonds[[#Headers],[coupon]])</f>
        <v>2.75</v>
      </c>
      <c r="L16" s="8" cm="1">
        <f t="array" ref="L16">_xll.BDP(bonds[[#This Row],[worksheet get]],bonds[[#Headers],[nxt_call_dt]])*1</f>
        <v>45460</v>
      </c>
      <c r="M16" s="2" t="str" cm="1">
        <f t="array" ref="M16">_xll.BDP(bonds[[#This Row],[worksheet get]],bonds[[#Headers],[mty_typ]])</f>
        <v>PERP/CALL</v>
      </c>
      <c r="N16" s="2" t="str" cm="1">
        <f t="array" ref="N16">_xll.BDP(bonds[[#This Row],[worksheet get]],bonds[[#Headers],[crncy]])</f>
        <v>EUR</v>
      </c>
      <c r="O16" s="9" cm="1">
        <f t="array" ref="O16">_xll.BDP(bonds[[#This Row],[worksheet get]],bonds[[#Headers],[amt_outstanding]])</f>
        <v>400000000</v>
      </c>
      <c r="P16" s="2" t="str" cm="1">
        <f t="array" ref="P16">_xll.BDP(bonds[[#This Row],[worksheet get]],bonds[[#Headers],[industry_sector]])</f>
        <v>Basic Materials</v>
      </c>
      <c r="Q16" s="2" t="str">
        <f>bonds[[#This Row],[security name]]&amp;" nc-"&amp;RIGHT(YEAR(bonds[[#This Row],[nxt_call_dt]]),2)</f>
        <v>AKEFP 2 3/4 PERP nc-24</v>
      </c>
      <c r="R16" s="2" cm="1">
        <f t="array" ref="R16">_xll.BDP(bonds[[#This Row],[worksheet get]],bonds[[#Headers],[yas_ispread]])</f>
        <v>257.41061397643233</v>
      </c>
      <c r="S16" s="2" cm="1">
        <f t="array" ref="S16">_xll.BDP(bonds[[#This Row],[worksheet get]],bonds[[#Headers],[blp_i_sprd_mid]])</f>
        <v>254.43229675292969</v>
      </c>
      <c r="T16" s="2" t="str" cm="1">
        <f t="array" ref="T16">_xll.BDP(bonds[[#This Row],[worksheet get]],bonds[[#Headers],[rtg_moody]],"fill=-")</f>
        <v>Baa3</v>
      </c>
      <c r="U16" s="2" t="str" cm="1">
        <f t="array" ref="U16">_xll.BDP(bonds[[#This Row],[worksheet get]],bonds[[#Headers],[rtg_sp]],"fill=-")</f>
        <v>BBB-</v>
      </c>
      <c r="V16" s="2" t="str" cm="1">
        <f t="array" ref="V16">_xll.BDP(bonds[[#This Row],[worksheet get]],bonds[[#Headers],[bb_composite]],"fill=-")</f>
        <v>BBB-</v>
      </c>
      <c r="W16" s="2" t="str" cm="1">
        <f t="array" ref="W16">_xll.BDP(bonds[[#This Row],[worksheet get]],bonds[[#Headers],[green_bond_loan_indicator]])</f>
        <v>N</v>
      </c>
      <c r="X16" s="2">
        <f>IFERROR(bonds[[#This Row],[yas_ispread]]/bonds[[#This Row],[blp_i_sprd_mid]],1)</f>
        <v>1.011705735716385</v>
      </c>
      <c r="Y16" s="2" t="str">
        <f>_xlfn.XLOOKUP(bonds[[#This Row],[ticker]],[1]lists!J:J,[1]lists!K:K)</f>
        <v>Low Beta</v>
      </c>
      <c r="Z16" s="2" t="str" cm="1">
        <f t="array" ref="Z16">_xll.BDP(bonds[[#This Row],[isin get]],bonds[[#Headers],[reset_idx]])</f>
        <v>EUSA5</v>
      </c>
      <c r="AA16" s="2" cm="1">
        <f t="array" ref="AA16">_xll.BDP(bonds[[#This Row],[isin get]],bonds[[#Headers],[basic_spread]])*100</f>
        <v>286.5</v>
      </c>
      <c r="AB16" s="2" cm="1">
        <f t="array" ref="AB16">_xll.BDP(bonds[[#This Row],[reset_idx]]&amp;" Curncy","px_last")*100+bonds[[#This Row],[basic_spread]]</f>
        <v>249.4</v>
      </c>
      <c r="AC16" s="10">
        <f ca="1">(bonds[[#This Row],[nxt_call_dt]]-TODAY())/365</f>
        <v>3.8301369863013699</v>
      </c>
      <c r="AD1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6" s="2" t="str">
        <f>_xlfn.XLOOKUP(bonds[[#This Row],[rtgScore]],[1]lists!Z:Z,[1]lists!W:W,"-")</f>
        <v>BBB-</v>
      </c>
      <c r="AF16" s="2" cm="1">
        <f t="array" ref="AF16">_xll.BDP(bonds[[#This Row],[isin get]],bonds[[#Headers],[RSK_BB_IMPLIED_CDS_SPREAD]])</f>
        <v>58</v>
      </c>
      <c r="AI16" s="2" t="str">
        <f>_xlfn.XLOOKUP(AI15,bonds[unique lookup],bonds[ID_ISIN])</f>
        <v>FR0012278539</v>
      </c>
    </row>
    <row r="17" spans="2:32" ht="10.5" x14ac:dyDescent="0.25">
      <c r="F17" s="2" t="s">
        <v>68</v>
      </c>
      <c r="G17" s="2" t="str">
        <f>bonds[[#This Row],[isin get]]</f>
        <v>FR0013478252 Corp</v>
      </c>
      <c r="H17" s="2" t="str" cm="1">
        <f t="array" ref="H17">_xll.BDP(bonds[[#This Row],[worksheet get]],bonds[[#Headers],[ID_ISIN]])</f>
        <v>FR0013478252</v>
      </c>
      <c r="I17" s="2" t="str" cm="1">
        <f t="array" ref="I17">_xll.BDP(bonds[[#This Row],[worksheet get]],bonds[[#Headers],[security name]])</f>
        <v>AKEFP 1 1/2 PERP</v>
      </c>
      <c r="J17" s="2" t="str" cm="1">
        <f t="array" ref="J17">_xll.BDP(bonds[[#This Row],[worksheet get]],bonds[[#Headers],[ticker]])</f>
        <v>AKEFP</v>
      </c>
      <c r="K17" s="2" cm="1">
        <f t="array" ref="K17">_xll.BDP(bonds[[#This Row],[worksheet get]],bonds[[#Headers],[coupon]])</f>
        <v>1.5</v>
      </c>
      <c r="L17" s="8" cm="1">
        <f t="array" ref="L17">_xll.BDP(bonds[[#This Row],[worksheet get]],bonds[[#Headers],[nxt_call_dt]])*1</f>
        <v>45951</v>
      </c>
      <c r="M17" s="2" t="str" cm="1">
        <f t="array" ref="M17">_xll.BDP(bonds[[#This Row],[worksheet get]],bonds[[#Headers],[mty_typ]])</f>
        <v>PERP/CALL</v>
      </c>
      <c r="N17" s="2" t="str" cm="1">
        <f t="array" ref="N17">_xll.BDP(bonds[[#This Row],[worksheet get]],bonds[[#Headers],[crncy]])</f>
        <v>EUR</v>
      </c>
      <c r="O17" s="9" cm="1">
        <f t="array" ref="O17">_xll.BDP(bonds[[#This Row],[worksheet get]],bonds[[#Headers],[amt_outstanding]])</f>
        <v>300000000</v>
      </c>
      <c r="P17" s="2" t="str" cm="1">
        <f t="array" ref="P17">_xll.BDP(bonds[[#This Row],[worksheet get]],bonds[[#Headers],[industry_sector]])</f>
        <v>Basic Materials</v>
      </c>
      <c r="Q17" s="2" t="str">
        <f>bonds[[#This Row],[security name]]&amp;" nc-"&amp;RIGHT(YEAR(bonds[[#This Row],[nxt_call_dt]]),2)</f>
        <v>AKEFP 1 1/2 PERP nc-25</v>
      </c>
      <c r="R17" s="2" cm="1">
        <f t="array" ref="R17">_xll.BDP(bonds[[#This Row],[worksheet get]],bonds[[#Headers],[yas_ispread]])</f>
        <v>256.69137368674086</v>
      </c>
      <c r="S17" s="2" cm="1">
        <f t="array" ref="S17">_xll.BDP(bonds[[#This Row],[worksheet get]],bonds[[#Headers],[blp_i_sprd_mid]])</f>
        <v>260.93081665039063</v>
      </c>
      <c r="T17" s="2" t="str" cm="1">
        <f t="array" ref="T17">_xll.BDP(bonds[[#This Row],[worksheet get]],bonds[[#Headers],[rtg_moody]],"fill=-")</f>
        <v>Baa3</v>
      </c>
      <c r="U17" s="2" t="str" cm="1">
        <f t="array" ref="U17">_xll.BDP(bonds[[#This Row],[worksheet get]],bonds[[#Headers],[rtg_sp]],"fill=-")</f>
        <v>BBB-</v>
      </c>
      <c r="V17" s="2" t="str" cm="1">
        <f t="array" ref="V17">_xll.BDP(bonds[[#This Row],[worksheet get]],bonds[[#Headers],[bb_composite]],"fill=-")</f>
        <v>BBB-</v>
      </c>
      <c r="W17" s="2" t="str" cm="1">
        <f t="array" ref="W17">_xll.BDP(bonds[[#This Row],[worksheet get]],bonds[[#Headers],[green_bond_loan_indicator]])</f>
        <v>N</v>
      </c>
      <c r="X17" s="2">
        <f>IFERROR(bonds[[#This Row],[yas_ispread]]/bonds[[#This Row],[blp_i_sprd_mid]],1)</f>
        <v>0.98375261681210313</v>
      </c>
      <c r="Y17" s="2" t="str">
        <f>_xlfn.XLOOKUP(bonds[[#This Row],[ticker]],[1]lists!J:J,[1]lists!K:K)</f>
        <v>Low Beta</v>
      </c>
      <c r="Z17" s="2" t="str" cm="1">
        <f t="array" ref="Z17">_xll.BDP(bonds[[#This Row],[isin get]],bonds[[#Headers],[reset_idx]])</f>
        <v>EUSA5</v>
      </c>
      <c r="AA17" s="2" cm="1">
        <f t="array" ref="AA17">_xll.BDP(bonds[[#This Row],[isin get]],bonds[[#Headers],[basic_spread]])*100</f>
        <v>157.10000610351563</v>
      </c>
      <c r="AB17" s="2" cm="1">
        <f t="array" ref="AB17">_xll.BDP(bonds[[#This Row],[reset_idx]]&amp;" Curncy","px_last")*100+bonds[[#This Row],[basic_spread]]</f>
        <v>120.00000610351563</v>
      </c>
      <c r="AC17" s="10">
        <f ca="1">(bonds[[#This Row],[nxt_call_dt]]-TODAY())/365</f>
        <v>5.1753424657534248</v>
      </c>
      <c r="AD1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7" s="2" t="str">
        <f>_xlfn.XLOOKUP(bonds[[#This Row],[rtgScore]],[1]lists!Z:Z,[1]lists!W:W,"-")</f>
        <v>BBB-</v>
      </c>
      <c r="AF17" s="2" cm="1">
        <f t="array" ref="AF17">_xll.BDP(bonds[[#This Row],[isin get]],bonds[[#Headers],[RSK_BB_IMPLIED_CDS_SPREAD]])</f>
        <v>58</v>
      </c>
    </row>
    <row r="18" spans="2:32" ht="10.5" x14ac:dyDescent="0.25">
      <c r="B18" s="2" t="s">
        <v>69</v>
      </c>
      <c r="F18" s="2" t="s">
        <v>70</v>
      </c>
      <c r="G18" s="2" t="str">
        <f>bonds[[#This Row],[isin get]]</f>
        <v>XS1405763019 Corp</v>
      </c>
      <c r="H18" s="2" t="str" cm="1">
        <f t="array" ref="H18">_xll.BDP(bonds[[#This Row],[worksheet get]],bonds[[#Headers],[ID_ISIN]])</f>
        <v>XS1405763019</v>
      </c>
      <c r="I18" s="2" t="str" cm="1">
        <f t="array" ref="I18">_xll.BDP(bonds[[#This Row],[worksheet get]],bonds[[#Headers],[security name]])</f>
        <v>LXSGR 4 1/2 12/06/76</v>
      </c>
      <c r="J18" s="2" t="str" cm="1">
        <f t="array" ref="J18">_xll.BDP(bonds[[#This Row],[worksheet get]],bonds[[#Headers],[ticker]])</f>
        <v>LXSGR</v>
      </c>
      <c r="K18" s="2" cm="1">
        <f t="array" ref="K18">_xll.BDP(bonds[[#This Row],[worksheet get]],bonds[[#Headers],[coupon]])</f>
        <v>4.5</v>
      </c>
      <c r="L18" s="8" cm="1">
        <f t="array" ref="L18">_xll.BDP(bonds[[#This Row],[worksheet get]],bonds[[#Headers],[nxt_call_dt]])*1</f>
        <v>45083</v>
      </c>
      <c r="M18" s="2" t="str" cm="1">
        <f t="array" ref="M18">_xll.BDP(bonds[[#This Row],[worksheet get]],bonds[[#Headers],[mty_typ]])</f>
        <v>CALLABLE</v>
      </c>
      <c r="N18" s="2" t="str" cm="1">
        <f t="array" ref="N18">_xll.BDP(bonds[[#This Row],[worksheet get]],bonds[[#Headers],[crncy]])</f>
        <v>EUR</v>
      </c>
      <c r="O18" s="9" cm="1">
        <f t="array" ref="O18">_xll.BDP(bonds[[#This Row],[worksheet get]],bonds[[#Headers],[amt_outstanding]])</f>
        <v>500000000</v>
      </c>
      <c r="P18" s="2" t="str" cm="1">
        <f t="array" ref="P18">_xll.BDP(bonds[[#This Row],[worksheet get]],bonds[[#Headers],[industry_sector]])</f>
        <v>Basic Materials</v>
      </c>
      <c r="Q18" s="2" t="str">
        <f>bonds[[#This Row],[security name]]&amp;" nc-"&amp;RIGHT(YEAR(bonds[[#This Row],[nxt_call_dt]]),2)</f>
        <v>LXSGR 4 1/2 12/06/76 nc-23</v>
      </c>
      <c r="R18" s="2" cm="1">
        <f t="array" ref="R18">_xll.BDP(bonds[[#This Row],[worksheet get]],bonds[[#Headers],[yas_ispread]])</f>
        <v>252.22717992872609</v>
      </c>
      <c r="S18" s="2" cm="1">
        <f t="array" ref="S18">_xll.BDP(bonds[[#This Row],[worksheet get]],bonds[[#Headers],[blp_i_sprd_mid]])</f>
        <v>252.29844665527344</v>
      </c>
      <c r="T18" s="2" t="str" cm="1">
        <f t="array" ref="T18">_xll.BDP(bonds[[#This Row],[worksheet get]],bonds[[#Headers],[rtg_moody]],"fill=-")</f>
        <v>Ba1</v>
      </c>
      <c r="U18" s="2" t="str" cm="1">
        <f t="array" ref="U18">_xll.BDP(bonds[[#This Row],[worksheet get]],bonds[[#Headers],[rtg_sp]],"fill=-")</f>
        <v>BB+</v>
      </c>
      <c r="V18" s="2" t="str" cm="1">
        <f t="array" ref="V18">_xll.BDP(bonds[[#This Row],[worksheet get]],bonds[[#Headers],[bb_composite]],"fill=-")</f>
        <v>BB+</v>
      </c>
      <c r="W18" s="2" t="str" cm="1">
        <f t="array" ref="W18">_xll.BDP(bonds[[#This Row],[worksheet get]],bonds[[#Headers],[green_bond_loan_indicator]])</f>
        <v>N</v>
      </c>
      <c r="X18" s="2">
        <f>IFERROR(bonds[[#This Row],[yas_ispread]]/bonds[[#This Row],[blp_i_sprd_mid]],1)</f>
        <v>0.99971753006214614</v>
      </c>
      <c r="Y18" s="2" t="str">
        <f>_xlfn.XLOOKUP(bonds[[#This Row],[ticker]],[1]lists!J:J,[1]lists!K:K)</f>
        <v>Low Beta</v>
      </c>
      <c r="Z18" s="2" t="str" cm="1">
        <f t="array" ref="Z18">_xll.BDP(bonds[[#This Row],[isin get]],bonds[[#Headers],[reset_idx]])</f>
        <v>EUSA5</v>
      </c>
      <c r="AA18" s="2" cm="1">
        <f t="array" ref="AA18">_xll.BDP(bonds[[#This Row],[isin get]],bonds[[#Headers],[basic_spread]])*100</f>
        <v>451</v>
      </c>
      <c r="AB18" s="2" cm="1">
        <f t="array" ref="AB18">_xll.BDP(bonds[[#This Row],[reset_idx]]&amp;" Curncy","px_last")*100+bonds[[#This Row],[basic_spread]]</f>
        <v>413.9</v>
      </c>
      <c r="AC18" s="10">
        <f ca="1">(bonds[[#This Row],[nxt_call_dt]]-TODAY())/365</f>
        <v>2.7972602739726029</v>
      </c>
      <c r="AD1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8" s="2" t="str">
        <f>_xlfn.XLOOKUP(bonds[[#This Row],[rtgScore]],[1]lists!Z:Z,[1]lists!W:W,"-")</f>
        <v>BB+</v>
      </c>
      <c r="AF18" s="2" cm="1">
        <f t="array" ref="AF18">_xll.BDP(bonds[[#This Row],[isin get]],bonds[[#Headers],[RSK_BB_IMPLIED_CDS_SPREAD]])</f>
        <v>86</v>
      </c>
    </row>
    <row r="19" spans="2:32" ht="10.5" x14ac:dyDescent="0.25">
      <c r="B19" s="11" t="s">
        <v>33</v>
      </c>
      <c r="F19" s="2" t="s">
        <v>71</v>
      </c>
      <c r="G19" s="2" t="str">
        <f>bonds[[#This Row],[isin get]]</f>
        <v>XS1713466495 Corp</v>
      </c>
      <c r="H19" s="2" t="str" cm="1">
        <f t="array" ref="H19">_xll.BDP(bonds[[#This Row],[worksheet get]],bonds[[#Headers],[ID_ISIN]])</f>
        <v>XS1713466495</v>
      </c>
      <c r="I19" s="2" t="str" cm="1">
        <f t="array" ref="I19">_xll.BDP(bonds[[#This Row],[worksheet get]],bonds[[#Headers],[security name]])</f>
        <v>LHNVX 3 PERP</v>
      </c>
      <c r="J19" s="2" t="str" cm="1">
        <f t="array" ref="J19">_xll.BDP(bonds[[#This Row],[worksheet get]],bonds[[#Headers],[ticker]])</f>
        <v>LHNVX</v>
      </c>
      <c r="K19" s="2" cm="1">
        <f t="array" ref="K19">_xll.BDP(bonds[[#This Row],[worksheet get]],bonds[[#Headers],[coupon]])</f>
        <v>3</v>
      </c>
      <c r="L19" s="8" cm="1">
        <f t="array" ref="L19">_xll.BDP(bonds[[#This Row],[worksheet get]],bonds[[#Headers],[nxt_call_dt]])*1</f>
        <v>45478</v>
      </c>
      <c r="M19" s="2" t="str" cm="1">
        <f t="array" ref="M19">_xll.BDP(bonds[[#This Row],[worksheet get]],bonds[[#Headers],[mty_typ]])</f>
        <v>PERP/CALL</v>
      </c>
      <c r="N19" s="2" t="str" cm="1">
        <f t="array" ref="N19">_xll.BDP(bonds[[#This Row],[worksheet get]],bonds[[#Headers],[crncy]])</f>
        <v>EUR</v>
      </c>
      <c r="O19" s="9" cm="1">
        <f t="array" ref="O19">_xll.BDP(bonds[[#This Row],[worksheet get]],bonds[[#Headers],[amt_outstanding]])</f>
        <v>500000000</v>
      </c>
      <c r="P19" s="2" t="str" cm="1">
        <f t="array" ref="P19">_xll.BDP(bonds[[#This Row],[worksheet get]],bonds[[#Headers],[industry_sector]])</f>
        <v>Industrial</v>
      </c>
      <c r="Q19" s="2" t="str">
        <f>bonds[[#This Row],[security name]]&amp;" nc-"&amp;RIGHT(YEAR(bonds[[#This Row],[nxt_call_dt]]),2)</f>
        <v>LHNVX 3 PERP nc-24</v>
      </c>
      <c r="R19" s="2" cm="1">
        <f t="array" ref="R19">_xll.BDP(bonds[[#This Row],[worksheet get]],bonds[[#Headers],[yas_ispread]])</f>
        <v>258.7472655926324</v>
      </c>
      <c r="S19" s="2" cm="1">
        <f t="array" ref="S19">_xll.BDP(bonds[[#This Row],[worksheet get]],bonds[[#Headers],[blp_i_sprd_mid]])</f>
        <v>258.72360229492188</v>
      </c>
      <c r="T19" s="2" t="str" cm="1">
        <f t="array" ref="T19">_xll.BDP(bonds[[#This Row],[worksheet get]],bonds[[#Headers],[rtg_moody]],"fill=-")</f>
        <v>Ba1</v>
      </c>
      <c r="U19" s="2" t="str" cm="1">
        <f t="array" ref="U19">_xll.BDP(bonds[[#This Row],[worksheet get]],bonds[[#Headers],[rtg_sp]],"fill=-")</f>
        <v>BB+</v>
      </c>
      <c r="V19" s="2" t="str" cm="1">
        <f t="array" ref="V19">_xll.BDP(bonds[[#This Row],[worksheet get]],bonds[[#Headers],[bb_composite]],"fill=-")</f>
        <v>BB+</v>
      </c>
      <c r="W19" s="2" t="str" cm="1">
        <f t="array" ref="W19">_xll.BDP(bonds[[#This Row],[worksheet get]],bonds[[#Headers],[green_bond_loan_indicator]])</f>
        <v>N</v>
      </c>
      <c r="X19" s="2">
        <f>IFERROR(bonds[[#This Row],[yas_ispread]]/bonds[[#This Row],[blp_i_sprd_mid]],1)</f>
        <v>1.0000914616892338</v>
      </c>
      <c r="Y19" s="2" t="str">
        <f>_xlfn.XLOOKUP(bonds[[#This Row],[ticker]],[1]lists!J:J,[1]lists!K:K)</f>
        <v>Low Beta</v>
      </c>
      <c r="Z19" s="2" t="str" cm="1">
        <f t="array" ref="Z19">_xll.BDP(bonds[[#This Row],[isin get]],bonds[[#Headers],[reset_idx]])</f>
        <v>EUAMDB05</v>
      </c>
      <c r="AA19" s="2" cm="1">
        <f t="array" ref="AA19">_xll.BDP(bonds[[#This Row],[isin get]],bonds[[#Headers],[basic_spread]])*100</f>
        <v>307.39999389648438</v>
      </c>
      <c r="AB19" s="2" cm="1">
        <f t="array" ref="AB19">_xll.BDP(bonds[[#This Row],[reset_idx]]&amp;" Curncy","px_last")*100+bonds[[#This Row],[basic_spread]]</f>
        <v>273.39999389648438</v>
      </c>
      <c r="AC19" s="10">
        <f ca="1">(bonds[[#This Row],[nxt_call_dt]]-TODAY())/365</f>
        <v>3.8794520547945206</v>
      </c>
      <c r="AD1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9" s="2" t="str">
        <f>_xlfn.XLOOKUP(bonds[[#This Row],[rtgScore]],[1]lists!Z:Z,[1]lists!W:W,"-")</f>
        <v>BB+</v>
      </c>
      <c r="AF19" s="2" t="str" cm="1">
        <f t="array" ref="AF19">_xll.BDP(bonds[[#This Row],[isin get]],bonds[[#Headers],[RSK_BB_IMPLIED_CDS_SPREAD]])</f>
        <v>#N/A N/A</v>
      </c>
    </row>
    <row r="20" spans="2:32" ht="10.5" x14ac:dyDescent="0.25">
      <c r="F20" s="2" t="s">
        <v>72</v>
      </c>
      <c r="G20" s="2" t="str">
        <f>bonds[[#This Row],[isin get]]</f>
        <v>DE000A2GSFF1 Corp</v>
      </c>
      <c r="H20" s="2" t="str" cm="1">
        <f t="array" ref="H20">_xll.BDP(bonds[[#This Row],[worksheet get]],bonds[[#Headers],[ID_ISIN]])</f>
        <v>DE000A2GSFF1</v>
      </c>
      <c r="I20" s="2" t="str" cm="1">
        <f t="array" ref="I20">_xll.BDP(bonds[[#This Row],[worksheet get]],bonds[[#Headers],[security name]])</f>
        <v>EVKGR 2 1/8 07/07/77</v>
      </c>
      <c r="J20" s="2" t="str" cm="1">
        <f t="array" ref="J20">_xll.BDP(bonds[[#This Row],[worksheet get]],bonds[[#Headers],[ticker]])</f>
        <v>EVKGR</v>
      </c>
      <c r="K20" s="2" cm="1">
        <f t="array" ref="K20">_xll.BDP(bonds[[#This Row],[worksheet get]],bonds[[#Headers],[coupon]])</f>
        <v>2.125</v>
      </c>
      <c r="L20" s="8" cm="1">
        <f t="array" ref="L20">_xll.BDP(bonds[[#This Row],[worksheet get]],bonds[[#Headers],[nxt_call_dt]])*1</f>
        <v>44780</v>
      </c>
      <c r="M20" s="2" t="str" cm="1">
        <f t="array" ref="M20">_xll.BDP(bonds[[#This Row],[worksheet get]],bonds[[#Headers],[mty_typ]])</f>
        <v>CALLABLE</v>
      </c>
      <c r="N20" s="2" t="str" cm="1">
        <f t="array" ref="N20">_xll.BDP(bonds[[#This Row],[worksheet get]],bonds[[#Headers],[crncy]])</f>
        <v>EUR</v>
      </c>
      <c r="O20" s="9" cm="1">
        <f t="array" ref="O20">_xll.BDP(bonds[[#This Row],[worksheet get]],bonds[[#Headers],[amt_outstanding]])</f>
        <v>500000000</v>
      </c>
      <c r="P20" s="2" t="str" cm="1">
        <f t="array" ref="P20">_xll.BDP(bonds[[#This Row],[worksheet get]],bonds[[#Headers],[industry_sector]])</f>
        <v>Basic Materials</v>
      </c>
      <c r="Q20" s="2" t="str">
        <f>bonds[[#This Row],[security name]]&amp;" nc-"&amp;RIGHT(YEAR(bonds[[#This Row],[nxt_call_dt]]),2)</f>
        <v>EVKGR 2 1/8 07/07/77 nc-22</v>
      </c>
      <c r="R20" s="2" cm="1">
        <f t="array" ref="R20">_xll.BDP(bonds[[#This Row],[worksheet get]],bonds[[#Headers],[yas_ispread]])</f>
        <v>171.93566036413716</v>
      </c>
      <c r="S20" s="2" cm="1">
        <f t="array" ref="S20">_xll.BDP(bonds[[#This Row],[worksheet get]],bonds[[#Headers],[blp_i_sprd_mid]])</f>
        <v>162.37443542480469</v>
      </c>
      <c r="T20" s="2" t="str" cm="1">
        <f t="array" ref="T20">_xll.BDP(bonds[[#This Row],[worksheet get]],bonds[[#Headers],[rtg_moody]],"fill=-")</f>
        <v>Baa3</v>
      </c>
      <c r="U20" s="2" t="str" cm="1">
        <f t="array" ref="U20">_xll.BDP(bonds[[#This Row],[worksheet get]],bonds[[#Headers],[rtg_sp]],"fill=-")</f>
        <v>BBB-</v>
      </c>
      <c r="V20" s="2" t="str" cm="1">
        <f t="array" ref="V20">_xll.BDP(bonds[[#This Row],[worksheet get]],bonds[[#Headers],[bb_composite]],"fill=-")</f>
        <v>BBB-</v>
      </c>
      <c r="W20" s="2" t="str" cm="1">
        <f t="array" ref="W20">_xll.BDP(bonds[[#This Row],[worksheet get]],bonds[[#Headers],[green_bond_loan_indicator]])</f>
        <v>N</v>
      </c>
      <c r="X20" s="2">
        <f>IFERROR(bonds[[#This Row],[yas_ispread]]/bonds[[#This Row],[blp_i_sprd_mid]],1)</f>
        <v>1.0588838071357622</v>
      </c>
      <c r="Y20" s="2" t="str">
        <f>_xlfn.XLOOKUP(bonds[[#This Row],[ticker]],[1]lists!J:J,[1]lists!K:K)</f>
        <v>others</v>
      </c>
      <c r="Z20" s="2" t="str" cm="1">
        <f t="array" ref="Z20">_xll.BDP(bonds[[#This Row],[isin get]],bonds[[#Headers],[reset_idx]])</f>
        <v>EUAMDB05</v>
      </c>
      <c r="AA20" s="2" cm="1">
        <f t="array" ref="AA20">_xll.BDP(bonds[[#This Row],[isin get]],bonds[[#Headers],[basic_spread]])*100</f>
        <v>195.10000610351563</v>
      </c>
      <c r="AB20" s="2" cm="1">
        <f t="array" ref="AB20">_xll.BDP(bonds[[#This Row],[reset_idx]]&amp;" Curncy","px_last")*100+bonds[[#This Row],[basic_spread]]</f>
        <v>161.10000610351563</v>
      </c>
      <c r="AC20" s="10">
        <f ca="1">(bonds[[#This Row],[nxt_call_dt]]-TODAY())/365</f>
        <v>1.9671232876712328</v>
      </c>
      <c r="AD2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20" s="2" t="str">
        <f>_xlfn.XLOOKUP(bonds[[#This Row],[rtgScore]],[1]lists!Z:Z,[1]lists!W:W,"-")</f>
        <v>BBB-</v>
      </c>
      <c r="AF20" s="2" cm="1">
        <f t="array" ref="AF20">_xll.BDP(bonds[[#This Row],[isin get]],bonds[[#Headers],[RSK_BB_IMPLIED_CDS_SPREAD]])</f>
        <v>76</v>
      </c>
    </row>
    <row r="21" spans="2:32" ht="10.5" x14ac:dyDescent="0.25">
      <c r="F21" s="2" t="s">
        <v>73</v>
      </c>
      <c r="G21" s="2" t="str">
        <f>bonds[[#This Row],[isin get]]</f>
        <v>XS2051471105 Corp</v>
      </c>
      <c r="H21" s="2" t="str" cm="1">
        <f t="array" ref="H21">_xll.BDP(bonds[[#This Row],[worksheet get]],bonds[[#Headers],[ID_ISIN]])</f>
        <v>XS2051471105</v>
      </c>
      <c r="I21" s="2" t="str" cm="1">
        <f t="array" ref="I21">_xll.BDP(bonds[[#This Row],[worksheet get]],bonds[[#Headers],[security name]])</f>
        <v>ERFFP 2 7/8 PERP</v>
      </c>
      <c r="J21" s="2" t="str" cm="1">
        <f t="array" ref="J21">_xll.BDP(bonds[[#This Row],[worksheet get]],bonds[[#Headers],[ticker]])</f>
        <v>ERFFP</v>
      </c>
      <c r="K21" s="2" cm="1">
        <f t="array" ref="K21">_xll.BDP(bonds[[#This Row],[worksheet get]],bonds[[#Headers],[coupon]])</f>
        <v>2.875</v>
      </c>
      <c r="L21" s="8" cm="1">
        <f t="array" ref="L21">_xll.BDP(bonds[[#This Row],[worksheet get]],bonds[[#Headers],[nxt_call_dt]])*1</f>
        <v>44784</v>
      </c>
      <c r="M21" s="2" t="str" cm="1">
        <f t="array" ref="M21">_xll.BDP(bonds[[#This Row],[worksheet get]],bonds[[#Headers],[mty_typ]])</f>
        <v>PERP/CALL</v>
      </c>
      <c r="N21" s="2" t="str" cm="1">
        <f t="array" ref="N21">_xll.BDP(bonds[[#This Row],[worksheet get]],bonds[[#Headers],[crncy]])</f>
        <v>EUR</v>
      </c>
      <c r="O21" s="9" cm="1">
        <f t="array" ref="O21">_xll.BDP(bonds[[#This Row],[worksheet get]],bonds[[#Headers],[amt_outstanding]])</f>
        <v>300000000</v>
      </c>
      <c r="P21" s="2" t="str" cm="1">
        <f t="array" ref="P21">_xll.BDP(bonds[[#This Row],[worksheet get]],bonds[[#Headers],[industry_sector]])</f>
        <v>Consumer, Non-cyclical</v>
      </c>
      <c r="Q21" s="2" t="str">
        <f>bonds[[#This Row],[security name]]&amp;" nc-"&amp;RIGHT(YEAR(bonds[[#This Row],[nxt_call_dt]]),2)</f>
        <v>ERFFP 2 7/8 PERP nc-22</v>
      </c>
      <c r="R21" s="2" cm="1">
        <f t="array" ref="R21">_xll.BDP(bonds[[#This Row],[worksheet get]],bonds[[#Headers],[yas_ispread]])</f>
        <v>289.10086546142304</v>
      </c>
      <c r="S21" s="2" cm="1">
        <f t="array" ref="S21">_xll.BDP(bonds[[#This Row],[worksheet get]],bonds[[#Headers],[blp_i_sprd_mid]])</f>
        <v>287.8524169921875</v>
      </c>
      <c r="T21" s="2" t="str" cm="1">
        <f t="array" ref="T21">_xll.BDP(bonds[[#This Row],[worksheet get]],bonds[[#Headers],[rtg_moody]],"fill=-")</f>
        <v>Ba2</v>
      </c>
      <c r="U21" s="2" t="str" cm="1">
        <f t="array" ref="U21">_xll.BDP(bonds[[#This Row],[worksheet get]],bonds[[#Headers],[rtg_sp]],"fill=-")</f>
        <v>-</v>
      </c>
      <c r="V21" s="2" t="str" cm="1">
        <f t="array" ref="V21">_xll.BDP(bonds[[#This Row],[worksheet get]],bonds[[#Headers],[bb_composite]],"fill=-")</f>
        <v>NR</v>
      </c>
      <c r="W21" s="2" t="str" cm="1">
        <f t="array" ref="W21">_xll.BDP(bonds[[#This Row],[worksheet get]],bonds[[#Headers],[green_bond_loan_indicator]])</f>
        <v>N</v>
      </c>
      <c r="X21" s="2">
        <f>IFERROR(bonds[[#This Row],[yas_ispread]]/bonds[[#This Row],[blp_i_sprd_mid]],1)</f>
        <v>1.0043371130327157</v>
      </c>
      <c r="Y21" s="2" t="str">
        <f>_xlfn.XLOOKUP(bonds[[#This Row],[ticker]],[1]lists!J:J,[1]lists!K:K)</f>
        <v>missing</v>
      </c>
      <c r="Z21" s="2" t="str" cm="1">
        <f t="array" ref="Z21">_xll.BDP(bonds[[#This Row],[isin get]],bonds[[#Headers],[reset_idx]])</f>
        <v>EUR003M</v>
      </c>
      <c r="AA21" s="2" cm="1">
        <f t="array" ref="AA21">_xll.BDP(bonds[[#This Row],[isin get]],bonds[[#Headers],[basic_spread]])*100</f>
        <v>605.79998779296875</v>
      </c>
      <c r="AB21" s="2" cm="1">
        <f t="array" ref="AB21">_xll.BDP(bonds[[#This Row],[reset_idx]]&amp;" Curncy","px_last")*100+bonds[[#This Row],[basic_spread]]</f>
        <v>557.5999877929687</v>
      </c>
      <c r="AC21" s="10">
        <f ca="1">(bonds[[#This Row],[nxt_call_dt]]-TODAY())/365</f>
        <v>1.978082191780822</v>
      </c>
      <c r="AD2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21" s="2" t="str">
        <f>_xlfn.XLOOKUP(bonds[[#This Row],[rtgScore]],[1]lists!Z:Z,[1]lists!W:W,"-")</f>
        <v>BB</v>
      </c>
      <c r="AF21" s="2" cm="1">
        <f t="array" ref="AF21">_xll.BDP(bonds[[#This Row],[isin get]],bonds[[#Headers],[RSK_BB_IMPLIED_CDS_SPREAD]])</f>
        <v>47</v>
      </c>
    </row>
    <row r="22" spans="2:32" ht="10.5" x14ac:dyDescent="0.25">
      <c r="B22" s="2" t="s">
        <v>74</v>
      </c>
      <c r="F22" s="2" t="s">
        <v>75</v>
      </c>
      <c r="G22" s="2" t="str">
        <f>bonds[[#This Row],[isin get]]</f>
        <v>XS1224953882 Corp</v>
      </c>
      <c r="H22" s="2" t="str" cm="1">
        <f t="array" ref="H22">_xll.BDP(bonds[[#This Row],[worksheet get]],bonds[[#Headers],[ID_ISIN]])</f>
        <v>XS1224953882</v>
      </c>
      <c r="I22" s="2" t="str" cm="1">
        <f t="array" ref="I22">_xll.BDP(bonds[[#This Row],[worksheet get]],bonds[[#Headers],[security name]])</f>
        <v>ERFFP 4 7/8 PERP</v>
      </c>
      <c r="J22" s="2" t="str" cm="1">
        <f t="array" ref="J22">_xll.BDP(bonds[[#This Row],[worksheet get]],bonds[[#Headers],[ticker]])</f>
        <v>ERFFP</v>
      </c>
      <c r="K22" s="2" cm="1">
        <f t="array" ref="K22">_xll.BDP(bonds[[#This Row],[worksheet get]],bonds[[#Headers],[coupon]])</f>
        <v>4.875</v>
      </c>
      <c r="L22" s="8" cm="1">
        <f t="array" ref="L22">_xll.BDP(bonds[[#This Row],[worksheet get]],bonds[[#Headers],[nxt_call_dt]])*1</f>
        <v>45045</v>
      </c>
      <c r="M22" s="2" t="str" cm="1">
        <f t="array" ref="M22">_xll.BDP(bonds[[#This Row],[worksheet get]],bonds[[#Headers],[mty_typ]])</f>
        <v>PERP/CALL</v>
      </c>
      <c r="N22" s="2" t="str" cm="1">
        <f t="array" ref="N22">_xll.BDP(bonds[[#This Row],[worksheet get]],bonds[[#Headers],[crncy]])</f>
        <v>EUR</v>
      </c>
      <c r="O22" s="9" cm="1">
        <f t="array" ref="O22">_xll.BDP(bonds[[#This Row],[worksheet get]],bonds[[#Headers],[amt_outstanding]])</f>
        <v>300000000</v>
      </c>
      <c r="P22" s="2" t="str" cm="1">
        <f t="array" ref="P22">_xll.BDP(bonds[[#This Row],[worksheet get]],bonds[[#Headers],[industry_sector]])</f>
        <v>Consumer, Non-cyclical</v>
      </c>
      <c r="Q22" s="2" t="str">
        <f>bonds[[#This Row],[security name]]&amp;" nc-"&amp;RIGHT(YEAR(bonds[[#This Row],[nxt_call_dt]]),2)</f>
        <v>ERFFP 4 7/8 PERP nc-23</v>
      </c>
      <c r="R22" s="2" cm="1">
        <f t="array" ref="R22">_xll.BDP(bonds[[#This Row],[worksheet get]],bonds[[#Headers],[yas_ispread]])</f>
        <v>292.95920666789578</v>
      </c>
      <c r="S22" s="2" cm="1">
        <f t="array" ref="S22">_xll.BDP(bonds[[#This Row],[worksheet get]],bonds[[#Headers],[blp_i_sprd_mid]])</f>
        <v>293.10586547851563</v>
      </c>
      <c r="T22" s="2" t="str" cm="1">
        <f t="array" ref="T22">_xll.BDP(bonds[[#This Row],[worksheet get]],bonds[[#Headers],[rtg_moody]],"fill=-")</f>
        <v>Ba2</v>
      </c>
      <c r="U22" s="2" t="str" cm="1">
        <f t="array" ref="U22">_xll.BDP(bonds[[#This Row],[worksheet get]],bonds[[#Headers],[rtg_sp]],"fill=-")</f>
        <v>-</v>
      </c>
      <c r="V22" s="2" t="str" cm="1">
        <f t="array" ref="V22">_xll.BDP(bonds[[#This Row],[worksheet get]],bonds[[#Headers],[bb_composite]],"fill=-")</f>
        <v>NR</v>
      </c>
      <c r="W22" s="2" t="str" cm="1">
        <f t="array" ref="W22">_xll.BDP(bonds[[#This Row],[worksheet get]],bonds[[#Headers],[green_bond_loan_indicator]])</f>
        <v>N</v>
      </c>
      <c r="X22" s="2">
        <f>IFERROR(bonds[[#This Row],[yas_ispread]]/bonds[[#This Row],[blp_i_sprd_mid]],1)</f>
        <v>0.99949963877256287</v>
      </c>
      <c r="Y22" s="2" t="str">
        <f>_xlfn.XLOOKUP(bonds[[#This Row],[ticker]],[1]lists!J:J,[1]lists!K:K)</f>
        <v>missing</v>
      </c>
      <c r="Z22" s="2" t="str" cm="1">
        <f t="array" ref="Z22">_xll.BDP(bonds[[#This Row],[isin get]],bonds[[#Headers],[reset_idx]])</f>
        <v>EUR003M</v>
      </c>
      <c r="AA22" s="2" cm="1">
        <f t="array" ref="AA22">_xll.BDP(bonds[[#This Row],[isin get]],bonds[[#Headers],[basic_spread]])*100</f>
        <v>701</v>
      </c>
      <c r="AB22" s="2" cm="1">
        <f t="array" ref="AB22">_xll.BDP(bonds[[#This Row],[reset_idx]]&amp;" Curncy","px_last")*100+bonds[[#This Row],[basic_spread]]</f>
        <v>652.79999999999995</v>
      </c>
      <c r="AC22" s="10">
        <f ca="1">(bonds[[#This Row],[nxt_call_dt]]-TODAY())/365</f>
        <v>2.6931506849315068</v>
      </c>
      <c r="AD2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22" s="2" t="str">
        <f>_xlfn.XLOOKUP(bonds[[#This Row],[rtgScore]],[1]lists!Z:Z,[1]lists!W:W,"-")</f>
        <v>BB</v>
      </c>
      <c r="AF22" s="2" cm="1">
        <f t="array" ref="AF22">_xll.BDP(bonds[[#This Row],[isin get]],bonds[[#Headers],[RSK_BB_IMPLIED_CDS_SPREAD]])</f>
        <v>47</v>
      </c>
    </row>
    <row r="23" spans="2:32" ht="10.5" x14ac:dyDescent="0.25">
      <c r="B23" s="2" t="str">
        <f>secWorksheet</f>
        <v>#N/A Requesting Data...</v>
      </c>
      <c r="F23" s="2" t="s">
        <v>76</v>
      </c>
      <c r="G23" s="2" t="str">
        <f>bonds[[#This Row],[isin get]]</f>
        <v>XS1716945586 Corp</v>
      </c>
      <c r="H23" s="2" t="str" cm="1">
        <f t="array" ref="H23">_xll.BDP(bonds[[#This Row],[worksheet get]],bonds[[#Headers],[ID_ISIN]])</f>
        <v>XS1716945586</v>
      </c>
      <c r="I23" s="2" t="str" cm="1">
        <f t="array" ref="I23">_xll.BDP(bonds[[#This Row],[worksheet get]],bonds[[#Headers],[security name]])</f>
        <v>ERFFP 3 1/4 PERP</v>
      </c>
      <c r="J23" s="2" t="str" cm="1">
        <f t="array" ref="J23">_xll.BDP(bonds[[#This Row],[worksheet get]],bonds[[#Headers],[ticker]])</f>
        <v>ERFFP</v>
      </c>
      <c r="K23" s="2" cm="1">
        <f t="array" ref="K23">_xll.BDP(bonds[[#This Row],[worksheet get]],bonds[[#Headers],[coupon]])</f>
        <v>3.25</v>
      </c>
      <c r="L23" s="8" cm="1">
        <f t="array" ref="L23">_xll.BDP(bonds[[#This Row],[worksheet get]],bonds[[#Headers],[nxt_call_dt]])*1</f>
        <v>45974</v>
      </c>
      <c r="M23" s="2" t="str" cm="1">
        <f t="array" ref="M23">_xll.BDP(bonds[[#This Row],[worksheet get]],bonds[[#Headers],[mty_typ]])</f>
        <v>PERP/CALL</v>
      </c>
      <c r="N23" s="2" t="str" cm="1">
        <f t="array" ref="N23">_xll.BDP(bonds[[#This Row],[worksheet get]],bonds[[#Headers],[crncy]])</f>
        <v>EUR</v>
      </c>
      <c r="O23" s="9" cm="1">
        <f t="array" ref="O23">_xll.BDP(bonds[[#This Row],[worksheet get]],bonds[[#Headers],[amt_outstanding]])</f>
        <v>400000000</v>
      </c>
      <c r="P23" s="2" t="str" cm="1">
        <f t="array" ref="P23">_xll.BDP(bonds[[#This Row],[worksheet get]],bonds[[#Headers],[industry_sector]])</f>
        <v>Consumer, Non-cyclical</v>
      </c>
      <c r="Q23" s="2" t="str">
        <f>bonds[[#This Row],[security name]]&amp;" nc-"&amp;RIGHT(YEAR(bonds[[#This Row],[nxt_call_dt]]),2)</f>
        <v>ERFFP 3 1/4 PERP nc-25</v>
      </c>
      <c r="R23" s="2" cm="1">
        <f t="array" ref="R23">_xll.BDP(bonds[[#This Row],[worksheet get]],bonds[[#Headers],[yas_ispread]])</f>
        <v>375.59191332510215</v>
      </c>
      <c r="S23" s="2" cm="1">
        <f t="array" ref="S23">_xll.BDP(bonds[[#This Row],[worksheet get]],bonds[[#Headers],[blp_i_sprd_mid]])</f>
        <v>375.25582885742188</v>
      </c>
      <c r="T23" s="2" t="str" cm="1">
        <f t="array" ref="T23">_xll.BDP(bonds[[#This Row],[worksheet get]],bonds[[#Headers],[rtg_moody]],"fill=-")</f>
        <v>Ba2</v>
      </c>
      <c r="U23" s="2" t="str" cm="1">
        <f t="array" ref="U23">_xll.BDP(bonds[[#This Row],[worksheet get]],bonds[[#Headers],[rtg_sp]],"fill=-")</f>
        <v>-</v>
      </c>
      <c r="V23" s="2" t="str" cm="1">
        <f t="array" ref="V23">_xll.BDP(bonds[[#This Row],[worksheet get]],bonds[[#Headers],[bb_composite]],"fill=-")</f>
        <v>NR</v>
      </c>
      <c r="W23" s="2" t="str" cm="1">
        <f t="array" ref="W23">_xll.BDP(bonds[[#This Row],[worksheet get]],bonds[[#Headers],[green_bond_loan_indicator]])</f>
        <v>N</v>
      </c>
      <c r="X23" s="2">
        <f>IFERROR(bonds[[#This Row],[yas_ispread]]/bonds[[#This Row],[blp_i_sprd_mid]],1)</f>
        <v>1.0008956142498935</v>
      </c>
      <c r="Y23" s="2" t="str">
        <f>_xlfn.XLOOKUP(bonds[[#This Row],[ticker]],[1]lists!J:J,[1]lists!K:K)</f>
        <v>missing</v>
      </c>
      <c r="Z23" s="2" t="str" cm="1">
        <f t="array" ref="Z23">_xll.BDP(bonds[[#This Row],[isin get]],bonds[[#Headers],[reset_idx]])</f>
        <v>EUR003M</v>
      </c>
      <c r="AA23" s="2" cm="1">
        <f t="array" ref="AA23">_xll.BDP(bonds[[#This Row],[isin get]],bonds[[#Headers],[basic_spread]])*100</f>
        <v>516.70001220703125</v>
      </c>
      <c r="AB23" s="2" cm="1">
        <f t="array" ref="AB23">_xll.BDP(bonds[[#This Row],[reset_idx]]&amp;" Curncy","px_last")*100+bonds[[#This Row],[basic_spread]]</f>
        <v>468.50001220703126</v>
      </c>
      <c r="AC23" s="10">
        <f ca="1">(bonds[[#This Row],[nxt_call_dt]]-TODAY())/365</f>
        <v>5.2383561643835614</v>
      </c>
      <c r="AD2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23" s="2" t="str">
        <f>_xlfn.XLOOKUP(bonds[[#This Row],[rtgScore]],[1]lists!Z:Z,[1]lists!W:W,"-")</f>
        <v>BB</v>
      </c>
      <c r="AF23" s="2" cm="1">
        <f t="array" ref="AF23">_xll.BDP(bonds[[#This Row],[isin get]],bonds[[#Headers],[RSK_BB_IMPLIED_CDS_SPREAD]])</f>
        <v>47</v>
      </c>
    </row>
    <row r="24" spans="2:32" ht="10.5" x14ac:dyDescent="0.25">
      <c r="F24" s="2" t="s">
        <v>77</v>
      </c>
      <c r="G24" s="2" t="str">
        <f>bonds[[#This Row],[isin get]]</f>
        <v>FR0013292828 Corp</v>
      </c>
      <c r="H24" s="2" t="str" cm="1">
        <f t="array" ref="H24">_xll.BDP(bonds[[#This Row],[worksheet get]],bonds[[#Headers],[ID_ISIN]])</f>
        <v>FR0013292828</v>
      </c>
      <c r="I24" s="2" t="str" cm="1">
        <f t="array" ref="I24">_xll.BDP(bonds[[#This Row],[worksheet get]],bonds[[#Headers],[security name]])</f>
        <v>BNFP 1 3/4 PERP</v>
      </c>
      <c r="J24" s="2" t="str" cm="1">
        <f t="array" ref="J24">_xll.BDP(bonds[[#This Row],[worksheet get]],bonds[[#Headers],[ticker]])</f>
        <v>BNFP</v>
      </c>
      <c r="K24" s="2" cm="1">
        <f t="array" ref="K24">_xll.BDP(bonds[[#This Row],[worksheet get]],bonds[[#Headers],[coupon]])</f>
        <v>1.75</v>
      </c>
      <c r="L24" s="8" cm="1">
        <f t="array" ref="L24">_xll.BDP(bonds[[#This Row],[worksheet get]],bonds[[#Headers],[nxt_call_dt]])*1</f>
        <v>45012</v>
      </c>
      <c r="M24" s="2" t="str" cm="1">
        <f t="array" ref="M24">_xll.BDP(bonds[[#This Row],[worksheet get]],bonds[[#Headers],[mty_typ]])</f>
        <v>PERP/CALL</v>
      </c>
      <c r="N24" s="2" t="str" cm="1">
        <f t="array" ref="N24">_xll.BDP(bonds[[#This Row],[worksheet get]],bonds[[#Headers],[crncy]])</f>
        <v>EUR</v>
      </c>
      <c r="O24" s="9" cm="1">
        <f t="array" ref="O24">_xll.BDP(bonds[[#This Row],[worksheet get]],bonds[[#Headers],[amt_outstanding]])</f>
        <v>1250000000</v>
      </c>
      <c r="P24" s="2" t="str" cm="1">
        <f t="array" ref="P24">_xll.BDP(bonds[[#This Row],[worksheet get]],bonds[[#Headers],[industry_sector]])</f>
        <v>Consumer, Non-cyclical</v>
      </c>
      <c r="Q24" s="2" t="str">
        <f>bonds[[#This Row],[security name]]&amp;" nc-"&amp;RIGHT(YEAR(bonds[[#This Row],[nxt_call_dt]]),2)</f>
        <v>BNFP 1 3/4 PERP nc-23</v>
      </c>
      <c r="R24" s="2" cm="1">
        <f t="array" ref="R24">_xll.BDP(bonds[[#This Row],[worksheet get]],bonds[[#Headers],[yas_ispread]])</f>
        <v>169.96145574300851</v>
      </c>
      <c r="S24" s="2" cm="1">
        <f t="array" ref="S24">_xll.BDP(bonds[[#This Row],[worksheet get]],bonds[[#Headers],[blp_i_sprd_mid]])</f>
        <v>166.16651916503906</v>
      </c>
      <c r="T24" s="2" t="str" cm="1">
        <f t="array" ref="T24">_xll.BDP(bonds[[#This Row],[worksheet get]],bonds[[#Headers],[rtg_moody]],"fill=-")</f>
        <v>Baa3</v>
      </c>
      <c r="U24" s="2" t="str" cm="1">
        <f t="array" ref="U24">_xll.BDP(bonds[[#This Row],[worksheet get]],bonds[[#Headers],[rtg_sp]],"fill=-")</f>
        <v>BBB-</v>
      </c>
      <c r="V24" s="2" t="str" cm="1">
        <f t="array" ref="V24">_xll.BDP(bonds[[#This Row],[worksheet get]],bonds[[#Headers],[bb_composite]],"fill=-")</f>
        <v>BBB-</v>
      </c>
      <c r="W24" s="2" t="str" cm="1">
        <f t="array" ref="W24">_xll.BDP(bonds[[#This Row],[worksheet get]],bonds[[#Headers],[green_bond_loan_indicator]])</f>
        <v>N</v>
      </c>
      <c r="X24" s="2">
        <f>IFERROR(bonds[[#This Row],[yas_ispread]]/bonds[[#This Row],[blp_i_sprd_mid]],1)</f>
        <v>1.0228381541422329</v>
      </c>
      <c r="Y24" s="2" t="str">
        <f>_xlfn.XLOOKUP(bonds[[#This Row],[ticker]],[1]lists!J:J,[1]lists!K:K)</f>
        <v>Low Beta</v>
      </c>
      <c r="Z24" s="2" t="str" cm="1">
        <f t="array" ref="Z24">_xll.BDP(bonds[[#This Row],[isin get]],bonds[[#Headers],[reset_idx]])</f>
        <v>EUSA5</v>
      </c>
      <c r="AA24" s="2" cm="1">
        <f t="array" ref="AA24">_xll.BDP(bonds[[#This Row],[isin get]],bonds[[#Headers],[basic_spread]])*100</f>
        <v>142.80000305175781</v>
      </c>
      <c r="AB24" s="2" cm="1">
        <f t="array" ref="AB24">_xll.BDP(bonds[[#This Row],[reset_idx]]&amp;" Curncy","px_last")*100+bonds[[#This Row],[basic_spread]]</f>
        <v>105.70000305175782</v>
      </c>
      <c r="AC24" s="10">
        <f ca="1">(bonds[[#This Row],[nxt_call_dt]]-TODAY())/365</f>
        <v>2.6027397260273974</v>
      </c>
      <c r="AD2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24" s="2" t="str">
        <f>_xlfn.XLOOKUP(bonds[[#This Row],[rtgScore]],[1]lists!Z:Z,[1]lists!W:W,"-")</f>
        <v>BBB-</v>
      </c>
      <c r="AF24" s="2" cm="1">
        <f t="array" ref="AF24">_xll.BDP(bonds[[#This Row],[isin get]],bonds[[#Headers],[RSK_BB_IMPLIED_CDS_SPREAD]])</f>
        <v>47</v>
      </c>
    </row>
    <row r="25" spans="2:32" ht="10.5" x14ac:dyDescent="0.25">
      <c r="F25" s="2" t="s">
        <v>78</v>
      </c>
      <c r="G25" s="2" t="str">
        <f>bonds[[#This Row],[isin get]]</f>
        <v>XS1797663967 Corp</v>
      </c>
      <c r="H25" s="2" t="str" cm="1">
        <f t="array" ref="H25">_xll.BDP(bonds[[#This Row],[worksheet get]],bonds[[#Headers],[ID_ISIN]])</f>
        <v>XS1797663967</v>
      </c>
      <c r="I25" s="2" t="str" cm="1">
        <f t="array" ref="I25">_xll.BDP(bonds[[#This Row],[worksheet get]],bonds[[#Headers],[security name]])</f>
        <v>ECLEAR 2 5/8 04/11/48</v>
      </c>
      <c r="J25" s="2" t="str" cm="1">
        <f t="array" ref="J25">_xll.BDP(bonds[[#This Row],[worksheet get]],bonds[[#Headers],[ticker]])</f>
        <v>ECLEAR</v>
      </c>
      <c r="K25" s="2" cm="1">
        <f t="array" ref="K25">_xll.BDP(bonds[[#This Row],[worksheet get]],bonds[[#Headers],[coupon]])</f>
        <v>2.625</v>
      </c>
      <c r="L25" s="8" cm="1">
        <f t="array" ref="L25">_xll.BDP(bonds[[#This Row],[worksheet get]],bonds[[#Headers],[nxt_call_dt]])*1</f>
        <v>46854</v>
      </c>
      <c r="M25" s="2" t="str" cm="1">
        <f t="array" ref="M25">_xll.BDP(bonds[[#This Row],[worksheet get]],bonds[[#Headers],[mty_typ]])</f>
        <v>CALLABLE</v>
      </c>
      <c r="N25" s="2" t="str" cm="1">
        <f t="array" ref="N25">_xll.BDP(bonds[[#This Row],[worksheet get]],bonds[[#Headers],[crncy]])</f>
        <v>EUR</v>
      </c>
      <c r="O25" s="9" cm="1">
        <f t="array" ref="O25">_xll.BDP(bonds[[#This Row],[worksheet get]],bonds[[#Headers],[amt_outstanding]])</f>
        <v>400000000</v>
      </c>
      <c r="P25" s="2" t="str" cm="1">
        <f t="array" ref="P25">_xll.BDP(bonds[[#This Row],[worksheet get]],bonds[[#Headers],[industry_sector]])</f>
        <v>Financial</v>
      </c>
      <c r="Q25" s="2" t="str">
        <f>bonds[[#This Row],[security name]]&amp;" nc-"&amp;RIGHT(YEAR(bonds[[#This Row],[nxt_call_dt]]),2)</f>
        <v>ECLEAR 2 5/8 04/11/48 nc-28</v>
      </c>
      <c r="R25" s="2" cm="1">
        <f t="array" ref="R25">_xll.BDP(bonds[[#This Row],[worksheet get]],bonds[[#Headers],[yas_ispread]])</f>
        <v>165.59518810161427</v>
      </c>
      <c r="S25" s="2" cm="1">
        <f t="array" ref="S25">_xll.BDP(bonds[[#This Row],[worksheet get]],bonds[[#Headers],[blp_i_sprd_mid]])</f>
        <v>165.31588745117188</v>
      </c>
      <c r="T25" s="2" t="str" cm="1">
        <f t="array" ref="T25">_xll.BDP(bonds[[#This Row],[worksheet get]],bonds[[#Headers],[rtg_moody]],"fill=-")</f>
        <v>-</v>
      </c>
      <c r="U25" s="2" t="str" cm="1">
        <f t="array" ref="U25">_xll.BDP(bonds[[#This Row],[worksheet get]],bonds[[#Headers],[rtg_sp]],"fill=-")</f>
        <v>A</v>
      </c>
      <c r="V25" s="2" t="str" cm="1">
        <f t="array" ref="V25">_xll.BDP(bonds[[#This Row],[worksheet get]],bonds[[#Headers],[bb_composite]],"fill=-")</f>
        <v>A</v>
      </c>
      <c r="W25" s="2" t="str" cm="1">
        <f t="array" ref="W25">_xll.BDP(bonds[[#This Row],[worksheet get]],bonds[[#Headers],[green_bond_loan_indicator]])</f>
        <v>N</v>
      </c>
      <c r="X25" s="2">
        <f>IFERROR(bonds[[#This Row],[yas_ispread]]/bonds[[#This Row],[blp_i_sprd_mid]],1)</f>
        <v>1.0016894967250192</v>
      </c>
      <c r="Y25" s="2" t="str">
        <f>_xlfn.XLOOKUP(bonds[[#This Row],[ticker]],[1]lists!J:J,[1]lists!K:K)</f>
        <v>Low Beta</v>
      </c>
      <c r="Z25" s="2" t="str" cm="1">
        <f t="array" ref="Z25">_xll.BDP(bonds[[#This Row],[isin get]],bonds[[#Headers],[reset_idx]])</f>
        <v>EUSA5</v>
      </c>
      <c r="AA25" s="2" cm="1">
        <f t="array" ref="AA25">_xll.BDP(bonds[[#This Row],[isin get]],bonds[[#Headers],[basic_spread]])*100</f>
        <v>165.89999389648438</v>
      </c>
      <c r="AB25" s="2" cm="1">
        <f t="array" ref="AB25">_xll.BDP(bonds[[#This Row],[reset_idx]]&amp;" Curncy","px_last")*100+bonds[[#This Row],[basic_spread]]</f>
        <v>128.79999389648438</v>
      </c>
      <c r="AC25" s="10">
        <f ca="1">(bonds[[#This Row],[nxt_call_dt]]-TODAY())/365</f>
        <v>7.6493150684931503</v>
      </c>
      <c r="AD2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8</v>
      </c>
      <c r="AE25" s="2" t="str">
        <f>_xlfn.XLOOKUP(bonds[[#This Row],[rtgScore]],[1]lists!Z:Z,[1]lists!W:W,"-")</f>
        <v>A</v>
      </c>
      <c r="AF25" s="2" cm="1">
        <f t="array" ref="AF25">_xll.BDP(bonds[[#This Row],[isin get]],bonds[[#Headers],[RSK_BB_IMPLIED_CDS_SPREAD]])</f>
        <v>76</v>
      </c>
    </row>
    <row r="26" spans="2:32" ht="10.5" x14ac:dyDescent="0.25">
      <c r="F26" s="2" t="s">
        <v>79</v>
      </c>
      <c r="G26" s="2" t="str">
        <f>bonds[[#This Row],[isin get]]</f>
        <v>DE000A161W62 Corp</v>
      </c>
      <c r="H26" s="2" t="str" cm="1">
        <f t="array" ref="H26">_xll.BDP(bonds[[#This Row],[worksheet get]],bonds[[#Headers],[ID_ISIN]])</f>
        <v>DE000A161W62</v>
      </c>
      <c r="I26" s="2" t="str" cm="1">
        <f t="array" ref="I26">_xll.BDP(bonds[[#This Row],[worksheet get]],bonds[[#Headers],[security name]])</f>
        <v>DBOERS 2 3/4 02/05/41</v>
      </c>
      <c r="J26" s="2" t="str" cm="1">
        <f t="array" ref="J26">_xll.BDP(bonds[[#This Row],[worksheet get]],bonds[[#Headers],[ticker]])</f>
        <v>DBOERS</v>
      </c>
      <c r="K26" s="2" cm="1">
        <f t="array" ref="K26">_xll.BDP(bonds[[#This Row],[worksheet get]],bonds[[#Headers],[coupon]])</f>
        <v>2.75</v>
      </c>
      <c r="L26" s="8" cm="1">
        <f t="array" ref="L26">_xll.BDP(bonds[[#This Row],[worksheet get]],bonds[[#Headers],[nxt_call_dt]])*1</f>
        <v>44140</v>
      </c>
      <c r="M26" s="2" t="str" cm="1">
        <f t="array" ref="M26">_xll.BDP(bonds[[#This Row],[worksheet get]],bonds[[#Headers],[mty_typ]])</f>
        <v>CALLABLE</v>
      </c>
      <c r="N26" s="2" t="str" cm="1">
        <f t="array" ref="N26">_xll.BDP(bonds[[#This Row],[worksheet get]],bonds[[#Headers],[crncy]])</f>
        <v>EUR</v>
      </c>
      <c r="O26" s="9" cm="1">
        <f t="array" ref="O26">_xll.BDP(bonds[[#This Row],[worksheet get]],bonds[[#Headers],[amt_outstanding]])</f>
        <v>315063000</v>
      </c>
      <c r="P26" s="2" t="str" cm="1">
        <f t="array" ref="P26">_xll.BDP(bonds[[#This Row],[worksheet get]],bonds[[#Headers],[industry_sector]])</f>
        <v>Financial</v>
      </c>
      <c r="Q26" s="2" t="str">
        <f>bonds[[#This Row],[security name]]&amp;" nc-"&amp;RIGHT(YEAR(bonds[[#This Row],[nxt_call_dt]]),2)</f>
        <v>DBOERS 2 3/4 02/05/41 nc-20</v>
      </c>
      <c r="R26" s="2" cm="1">
        <f t="array" ref="R26">_xll.BDP(bonds[[#This Row],[worksheet get]],bonds[[#Headers],[yas_ispread]])</f>
        <v>-36.283605160958068</v>
      </c>
      <c r="S26" s="2" cm="1">
        <f t="array" ref="S26">_xll.BDP(bonds[[#This Row],[worksheet get]],bonds[[#Headers],[blp_i_sprd_mid]])</f>
        <v>-30.529237747192383</v>
      </c>
      <c r="T26" s="2" t="str" cm="1">
        <f t="array" ref="T26">_xll.BDP(bonds[[#This Row],[worksheet get]],bonds[[#Headers],[rtg_moody]],"fill=-")</f>
        <v>-</v>
      </c>
      <c r="U26" s="2" t="str" cm="1">
        <f t="array" ref="U26">_xll.BDP(bonds[[#This Row],[worksheet get]],bonds[[#Headers],[rtg_sp]],"fill=-")</f>
        <v>A+</v>
      </c>
      <c r="V26" s="2" t="str" cm="1">
        <f t="array" ref="V26">_xll.BDP(bonds[[#This Row],[worksheet get]],bonds[[#Headers],[bb_composite]],"fill=-")</f>
        <v>NR</v>
      </c>
      <c r="W26" s="2" t="str" cm="1">
        <f t="array" ref="W26">_xll.BDP(bonds[[#This Row],[worksheet get]],bonds[[#Headers],[green_bond_loan_indicator]])</f>
        <v>N</v>
      </c>
      <c r="X26" s="2">
        <f>IFERROR(bonds[[#This Row],[yas_ispread]]/bonds[[#This Row],[blp_i_sprd_mid]],1)</f>
        <v>1.1884870975625614</v>
      </c>
      <c r="Y26" s="2" t="str">
        <f>_xlfn.XLOOKUP(bonds[[#This Row],[ticker]],[1]lists!J:J,[1]lists!K:K)</f>
        <v>Low Beta</v>
      </c>
      <c r="Z26" s="2" t="str" cm="1">
        <f t="array" ref="Z26">_xll.BDP(bonds[[#This Row],[isin get]],bonds[[#Headers],[reset_idx]])</f>
        <v>EUSA5</v>
      </c>
      <c r="AA26" s="2" cm="1">
        <f t="array" ref="AA26">_xll.BDP(bonds[[#This Row],[isin get]],bonds[[#Headers],[basic_spread]])*100</f>
        <v>215.30000305175781</v>
      </c>
      <c r="AB26" s="2" cm="1">
        <f t="array" ref="AB26">_xll.BDP(bonds[[#This Row],[reset_idx]]&amp;" Curncy","px_last")*100+bonds[[#This Row],[basic_spread]]</f>
        <v>178.20000305175782</v>
      </c>
      <c r="AC26" s="10">
        <f ca="1">(bonds[[#This Row],[nxt_call_dt]]-TODAY())/365</f>
        <v>0.21369863013698631</v>
      </c>
      <c r="AD2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7</v>
      </c>
      <c r="AE26" s="2" t="str">
        <f>_xlfn.XLOOKUP(bonds[[#This Row],[rtgScore]],[1]lists!Z:Z,[1]lists!W:W,"-")</f>
        <v>A+</v>
      </c>
      <c r="AF26" s="2" cm="1">
        <f t="array" ref="AF26">_xll.BDP(bonds[[#This Row],[isin get]],bonds[[#Headers],[RSK_BB_IMPLIED_CDS_SPREAD]])</f>
        <v>28</v>
      </c>
    </row>
    <row r="27" spans="2:32" ht="10.5" x14ac:dyDescent="0.25">
      <c r="F27" s="2" t="s">
        <v>80</v>
      </c>
      <c r="G27" s="2" t="str">
        <f>bonds[[#This Row],[isin get]]</f>
        <v>DE000A289N78 Corp</v>
      </c>
      <c r="H27" s="2" t="str" cm="1">
        <f t="array" ref="H27">_xll.BDP(bonds[[#This Row],[worksheet get]],bonds[[#Headers],[ID_ISIN]])</f>
        <v>DE000A289N78</v>
      </c>
      <c r="I27" s="2" t="str" cm="1">
        <f t="array" ref="I27">_xll.BDP(bonds[[#This Row],[worksheet get]],bonds[[#Headers],[security name]])</f>
        <v>DBOERS 1 1/4 06/16/47</v>
      </c>
      <c r="J27" s="2" t="str" cm="1">
        <f t="array" ref="J27">_xll.BDP(bonds[[#This Row],[worksheet get]],bonds[[#Headers],[ticker]])</f>
        <v>DBOERS</v>
      </c>
      <c r="K27" s="2" cm="1">
        <f t="array" ref="K27">_xll.BDP(bonds[[#This Row],[worksheet get]],bonds[[#Headers],[coupon]])</f>
        <v>1.25</v>
      </c>
      <c r="L27" s="8" cm="1">
        <f t="array" ref="L27">_xll.BDP(bonds[[#This Row],[worksheet get]],bonds[[#Headers],[nxt_call_dt]])*1</f>
        <v>46462</v>
      </c>
      <c r="M27" s="2" t="str" cm="1">
        <f t="array" ref="M27">_xll.BDP(bonds[[#This Row],[worksheet get]],bonds[[#Headers],[mty_typ]])</f>
        <v>CALLABLE</v>
      </c>
      <c r="N27" s="2" t="str" cm="1">
        <f t="array" ref="N27">_xll.BDP(bonds[[#This Row],[worksheet get]],bonds[[#Headers],[crncy]])</f>
        <v>EUR</v>
      </c>
      <c r="O27" s="9" cm="1">
        <f t="array" ref="O27">_xll.BDP(bonds[[#This Row],[worksheet get]],bonds[[#Headers],[amt_outstanding]])</f>
        <v>600000000</v>
      </c>
      <c r="P27" s="2" t="str" cm="1">
        <f t="array" ref="P27">_xll.BDP(bonds[[#This Row],[worksheet get]],bonds[[#Headers],[industry_sector]])</f>
        <v>Financial</v>
      </c>
      <c r="Q27" s="2" t="str">
        <f>bonds[[#This Row],[security name]]&amp;" nc-"&amp;RIGHT(YEAR(bonds[[#This Row],[nxt_call_dt]]),2)</f>
        <v>DBOERS 1 1/4 06/16/47 nc-27</v>
      </c>
      <c r="R27" s="2" cm="1">
        <f t="array" ref="R27">_xll.BDP(bonds[[#This Row],[worksheet get]],bonds[[#Headers],[yas_ispread]])</f>
        <v>146.95767922506423</v>
      </c>
      <c r="S27" s="2" cm="1">
        <f t="array" ref="S27">_xll.BDP(bonds[[#This Row],[worksheet get]],bonds[[#Headers],[blp_i_sprd_mid]])</f>
        <v>146.74125671386719</v>
      </c>
      <c r="T27" s="2" t="str" cm="1">
        <f t="array" ref="T27">_xll.BDP(bonds[[#This Row],[worksheet get]],bonds[[#Headers],[rtg_moody]],"fill=-")</f>
        <v>-</v>
      </c>
      <c r="U27" s="2" t="str" cm="1">
        <f t="array" ref="U27">_xll.BDP(bonds[[#This Row],[worksheet get]],bonds[[#Headers],[rtg_sp]],"fill=-")</f>
        <v>A+</v>
      </c>
      <c r="V27" s="2" t="str" cm="1">
        <f t="array" ref="V27">_xll.BDP(bonds[[#This Row],[worksheet get]],bonds[[#Headers],[bb_composite]],"fill=-")</f>
        <v>NR</v>
      </c>
      <c r="W27" s="2" t="str" cm="1">
        <f t="array" ref="W27">_xll.BDP(bonds[[#This Row],[worksheet get]],bonds[[#Headers],[green_bond_loan_indicator]])</f>
        <v>N</v>
      </c>
      <c r="X27" s="2">
        <f>IFERROR(bonds[[#This Row],[yas_ispread]]/bonds[[#This Row],[blp_i_sprd_mid]],1)</f>
        <v>1.0014748579645807</v>
      </c>
      <c r="Y27" s="2" t="str">
        <f>_xlfn.XLOOKUP(bonds[[#This Row],[ticker]],[1]lists!J:J,[1]lists!K:K)</f>
        <v>Low Beta</v>
      </c>
      <c r="Z27" s="2" t="str" cm="1">
        <f t="array" ref="Z27">_xll.BDP(bonds[[#This Row],[isin get]],bonds[[#Headers],[reset_idx]])</f>
        <v>EUSA5</v>
      </c>
      <c r="AA27" s="2" cm="1">
        <f t="array" ref="AA27">_xll.BDP(bonds[[#This Row],[isin get]],bonds[[#Headers],[basic_spread]])*100</f>
        <v>168.10000610351563</v>
      </c>
      <c r="AB27" s="2" cm="1">
        <f t="array" ref="AB27">_xll.BDP(bonds[[#This Row],[reset_idx]]&amp;" Curncy","px_last")*100+bonds[[#This Row],[basic_spread]]</f>
        <v>131.00000610351563</v>
      </c>
      <c r="AC27" s="10">
        <f ca="1">(bonds[[#This Row],[nxt_call_dt]]-TODAY())/365</f>
        <v>6.5753424657534243</v>
      </c>
      <c r="AD2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7</v>
      </c>
      <c r="AE27" s="2" t="str">
        <f>_xlfn.XLOOKUP(bonds[[#This Row],[rtgScore]],[1]lists!Z:Z,[1]lists!W:W,"-")</f>
        <v>A+</v>
      </c>
      <c r="AF27" s="2" cm="1">
        <f t="array" ref="AF27">_xll.BDP(bonds[[#This Row],[isin get]],bonds[[#Headers],[RSK_BB_IMPLIED_CDS_SPREAD]])</f>
        <v>28</v>
      </c>
    </row>
    <row r="28" spans="2:32" ht="10.5" x14ac:dyDescent="0.25">
      <c r="F28" s="2" t="s">
        <v>81</v>
      </c>
      <c r="G28" s="2" t="str">
        <f>bonds[[#This Row],[isin get]]</f>
        <v>XS2010039035 Corp</v>
      </c>
      <c r="H28" s="2" t="str" cm="1">
        <f t="array" ref="H28">_xll.BDP(bonds[[#This Row],[worksheet get]],bonds[[#Headers],[ID_ISIN]])</f>
        <v>XS2010039035</v>
      </c>
      <c r="I28" s="2" t="str" cm="1">
        <f t="array" ref="I28">_xll.BDP(bonds[[#This Row],[worksheet get]],bonds[[#Headers],[security name]])</f>
        <v>DBHNGR 0.95 PERP</v>
      </c>
      <c r="J28" s="2" t="str" cm="1">
        <f t="array" ref="J28">_xll.BDP(bonds[[#This Row],[worksheet get]],bonds[[#Headers],[ticker]])</f>
        <v>DBHNGR</v>
      </c>
      <c r="K28" s="2" cm="1">
        <f t="array" ref="K28">_xll.BDP(bonds[[#This Row],[worksheet get]],bonds[[#Headers],[coupon]])</f>
        <v>0.95</v>
      </c>
      <c r="L28" s="8" cm="1">
        <f t="array" ref="L28">_xll.BDP(bonds[[#This Row],[worksheet get]],bonds[[#Headers],[nxt_call_dt]])*1</f>
        <v>45679</v>
      </c>
      <c r="M28" s="2" t="str" cm="1">
        <f t="array" ref="M28">_xll.BDP(bonds[[#This Row],[worksheet get]],bonds[[#Headers],[mty_typ]])</f>
        <v>PERP/CALL</v>
      </c>
      <c r="N28" s="2" t="str" cm="1">
        <f t="array" ref="N28">_xll.BDP(bonds[[#This Row],[worksheet get]],bonds[[#Headers],[crncy]])</f>
        <v>EUR</v>
      </c>
      <c r="O28" s="9" cm="1">
        <f t="array" ref="O28">_xll.BDP(bonds[[#This Row],[worksheet get]],bonds[[#Headers],[amt_outstanding]])</f>
        <v>1000000000</v>
      </c>
      <c r="P28" s="2" t="str" cm="1">
        <f t="array" ref="P28">_xll.BDP(bonds[[#This Row],[worksheet get]],bonds[[#Headers],[industry_sector]])</f>
        <v>Industrial</v>
      </c>
      <c r="Q28" s="2" t="str">
        <f>bonds[[#This Row],[security name]]&amp;" nc-"&amp;RIGHT(YEAR(bonds[[#This Row],[nxt_call_dt]]),2)</f>
        <v>DBHNGR 0.95 PERP nc-25</v>
      </c>
      <c r="R28" s="2" cm="1">
        <f t="array" ref="R28">_xll.BDP(bonds[[#This Row],[worksheet get]],bonds[[#Headers],[yas_ispread]])</f>
        <v>159.12828314886437</v>
      </c>
      <c r="S28" s="2" cm="1">
        <f t="array" ref="S28">_xll.BDP(bonds[[#This Row],[worksheet get]],bonds[[#Headers],[blp_i_sprd_mid]])</f>
        <v>161.16415405273438</v>
      </c>
      <c r="T28" s="2" t="str" cm="1">
        <f t="array" ref="T28">_xll.BDP(bonds[[#This Row],[worksheet get]],bonds[[#Headers],[rtg_moody]],"fill=-")</f>
        <v>A2</v>
      </c>
      <c r="U28" s="2" t="str" cm="1">
        <f t="array" ref="U28">_xll.BDP(bonds[[#This Row],[worksheet get]],bonds[[#Headers],[rtg_sp]],"fill=-")</f>
        <v>BBB-</v>
      </c>
      <c r="V28" s="2" t="str" cm="1">
        <f t="array" ref="V28">_xll.BDP(bonds[[#This Row],[worksheet get]],bonds[[#Headers],[bb_composite]],"fill=-")</f>
        <v>BBB+</v>
      </c>
      <c r="W28" s="2" t="str" cm="1">
        <f t="array" ref="W28">_xll.BDP(bonds[[#This Row],[worksheet get]],bonds[[#Headers],[green_bond_loan_indicator]])</f>
        <v>N</v>
      </c>
      <c r="X28" s="2">
        <f>IFERROR(bonds[[#This Row],[yas_ispread]]/bonds[[#This Row],[blp_i_sprd_mid]],1)</f>
        <v>0.98736771885884844</v>
      </c>
      <c r="Y28" s="2" t="str">
        <f>_xlfn.XLOOKUP(bonds[[#This Row],[ticker]],[1]lists!J:J,[1]lists!K:K)</f>
        <v>Low Beta</v>
      </c>
      <c r="Z28" s="2" t="str" cm="1">
        <f t="array" ref="Z28">_xll.BDP(bonds[[#This Row],[isin get]],bonds[[#Headers],[reset_idx]])</f>
        <v>EUSA5</v>
      </c>
      <c r="AA28" s="2" cm="1">
        <f t="array" ref="AA28">_xll.BDP(bonds[[#This Row],[isin get]],bonds[[#Headers],[basic_spread]])*100</f>
        <v>125.90000152587891</v>
      </c>
      <c r="AB28" s="2" cm="1">
        <f t="array" ref="AB28">_xll.BDP(bonds[[#This Row],[reset_idx]]&amp;" Curncy","px_last")*100+bonds[[#This Row],[basic_spread]]</f>
        <v>88.800001525878912</v>
      </c>
      <c r="AC28" s="10">
        <f ca="1">(bonds[[#This Row],[nxt_call_dt]]-TODAY())/365</f>
        <v>4.4301369863013695</v>
      </c>
      <c r="AD2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10</v>
      </c>
      <c r="AE28" s="2" t="str">
        <f>_xlfn.XLOOKUP(bonds[[#This Row],[rtgScore]],[1]lists!Z:Z,[1]lists!W:W,"-")</f>
        <v>BBB+</v>
      </c>
      <c r="AF28" s="2" t="str" cm="1">
        <f t="array" ref="AF28">_xll.BDP(bonds[[#This Row],[isin get]],bonds[[#Headers],[RSK_BB_IMPLIED_CDS_SPREAD]])</f>
        <v>#N/A N/A</v>
      </c>
    </row>
    <row r="29" spans="2:32" ht="10.5" x14ac:dyDescent="0.25">
      <c r="F29" s="2" t="s">
        <v>82</v>
      </c>
      <c r="G29" s="2" t="str">
        <f>bonds[[#This Row],[isin get]]</f>
        <v>XS2010039548 Corp</v>
      </c>
      <c r="H29" s="2" t="str" cm="1">
        <f t="array" ref="H29">_xll.BDP(bonds[[#This Row],[worksheet get]],bonds[[#Headers],[ID_ISIN]])</f>
        <v>XS2010039548</v>
      </c>
      <c r="I29" s="2" t="str" cm="1">
        <f t="array" ref="I29">_xll.BDP(bonds[[#This Row],[worksheet get]],bonds[[#Headers],[security name]])</f>
        <v>DBHNGR 1.6 PERP</v>
      </c>
      <c r="J29" s="2" t="str" cm="1">
        <f t="array" ref="J29">_xll.BDP(bonds[[#This Row],[worksheet get]],bonds[[#Headers],[ticker]])</f>
        <v>DBHNGR</v>
      </c>
      <c r="K29" s="2" cm="1">
        <f t="array" ref="K29">_xll.BDP(bonds[[#This Row],[worksheet get]],bonds[[#Headers],[coupon]])</f>
        <v>1.6</v>
      </c>
      <c r="L29" s="8" cm="1">
        <f t="array" ref="L29">_xll.BDP(bonds[[#This Row],[worksheet get]],bonds[[#Headers],[nxt_call_dt]])*1</f>
        <v>47317</v>
      </c>
      <c r="M29" s="2" t="str" cm="1">
        <f t="array" ref="M29">_xll.BDP(bonds[[#This Row],[worksheet get]],bonds[[#Headers],[mty_typ]])</f>
        <v>PERP/CALL</v>
      </c>
      <c r="N29" s="2" t="str" cm="1">
        <f t="array" ref="N29">_xll.BDP(bonds[[#This Row],[worksheet get]],bonds[[#Headers],[crncy]])</f>
        <v>EUR</v>
      </c>
      <c r="O29" s="9" cm="1">
        <f t="array" ref="O29">_xll.BDP(bonds[[#This Row],[worksheet get]],bonds[[#Headers],[amt_outstanding]])</f>
        <v>1000000000</v>
      </c>
      <c r="P29" s="2" t="str" cm="1">
        <f t="array" ref="P29">_xll.BDP(bonds[[#This Row],[worksheet get]],bonds[[#Headers],[industry_sector]])</f>
        <v>Industrial</v>
      </c>
      <c r="Q29" s="2" t="str">
        <f>bonds[[#This Row],[security name]]&amp;" nc-"&amp;RIGHT(YEAR(bonds[[#This Row],[nxt_call_dt]]),2)</f>
        <v>DBHNGR 1.6 PERP nc-29</v>
      </c>
      <c r="R29" s="2" cm="1">
        <f t="array" ref="R29">_xll.BDP(bonds[[#This Row],[worksheet get]],bonds[[#Headers],[yas_ispread]])</f>
        <v>181.97735247431407</v>
      </c>
      <c r="S29" s="2" cm="1">
        <f t="array" ref="S29">_xll.BDP(bonds[[#This Row],[worksheet get]],bonds[[#Headers],[blp_i_sprd_mid]])</f>
        <v>183.04946899414063</v>
      </c>
      <c r="T29" s="2" t="str" cm="1">
        <f t="array" ref="T29">_xll.BDP(bonds[[#This Row],[worksheet get]],bonds[[#Headers],[rtg_moody]],"fill=-")</f>
        <v>A2</v>
      </c>
      <c r="U29" s="2" t="str" cm="1">
        <f t="array" ref="U29">_xll.BDP(bonds[[#This Row],[worksheet get]],bonds[[#Headers],[rtg_sp]],"fill=-")</f>
        <v>BBB-</v>
      </c>
      <c r="V29" s="2" t="str" cm="1">
        <f t="array" ref="V29">_xll.BDP(bonds[[#This Row],[worksheet get]],bonds[[#Headers],[bb_composite]],"fill=-")</f>
        <v>BBB+</v>
      </c>
      <c r="W29" s="2" t="str" cm="1">
        <f t="array" ref="W29">_xll.BDP(bonds[[#This Row],[worksheet get]],bonds[[#Headers],[green_bond_loan_indicator]])</f>
        <v>N</v>
      </c>
      <c r="X29" s="2">
        <f>IFERROR(bonds[[#This Row],[yas_ispread]]/bonds[[#This Row],[blp_i_sprd_mid]],1)</f>
        <v>0.99414302305427138</v>
      </c>
      <c r="Y29" s="2" t="str">
        <f>_xlfn.XLOOKUP(bonds[[#This Row],[ticker]],[1]lists!J:J,[1]lists!K:K)</f>
        <v>Low Beta</v>
      </c>
      <c r="Z29" s="2" t="str" cm="1">
        <f t="array" ref="Z29">_xll.BDP(bonds[[#This Row],[isin get]],bonds[[#Headers],[reset_idx]])</f>
        <v>EUSA5</v>
      </c>
      <c r="AA29" s="2" cm="1">
        <f t="array" ref="AA29">_xll.BDP(bonds[[#This Row],[isin get]],bonds[[#Headers],[basic_spread]])*100</f>
        <v>189.39999389648438</v>
      </c>
      <c r="AB29" s="2" cm="1">
        <f t="array" ref="AB29">_xll.BDP(bonds[[#This Row],[reset_idx]]&amp;" Curncy","px_last")*100+bonds[[#This Row],[basic_spread]]</f>
        <v>152.29999389648438</v>
      </c>
      <c r="AC29" s="10">
        <f ca="1">(bonds[[#This Row],[nxt_call_dt]]-TODAY())/365</f>
        <v>8.9178082191780828</v>
      </c>
      <c r="AD2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10</v>
      </c>
      <c r="AE29" s="2" t="str">
        <f>_xlfn.XLOOKUP(bonds[[#This Row],[rtgScore]],[1]lists!Z:Z,[1]lists!W:W,"-")</f>
        <v>BBB+</v>
      </c>
      <c r="AF29" s="2" t="str" cm="1">
        <f t="array" ref="AF29">_xll.BDP(bonds[[#This Row],[isin get]],bonds[[#Headers],[RSK_BB_IMPLIED_CDS_SPREAD]])</f>
        <v>#N/A N/A</v>
      </c>
    </row>
    <row r="30" spans="2:32" ht="10.5" x14ac:dyDescent="0.25">
      <c r="F30" s="2" t="s">
        <v>83</v>
      </c>
      <c r="G30" s="2" t="str">
        <f>bonds[[#This Row],[isin get]]</f>
        <v>XS1294342792 Corp</v>
      </c>
      <c r="H30" s="2" t="str" cm="1">
        <f t="array" ref="H30">_xll.BDP(bonds[[#This Row],[worksheet get]],bonds[[#Headers],[ID_ISIN]])</f>
        <v>XS1294342792</v>
      </c>
      <c r="I30" s="2" t="str" cm="1">
        <f t="array" ref="I30">_xll.BDP(bonds[[#This Row],[worksheet get]],bonds[[#Headers],[security name]])</f>
        <v>OMVAV 5 1/4 PERP</v>
      </c>
      <c r="J30" s="2" t="str" cm="1">
        <f t="array" ref="J30">_xll.BDP(bonds[[#This Row],[worksheet get]],bonds[[#Headers],[ticker]])</f>
        <v>OMVAV</v>
      </c>
      <c r="K30" s="2" cm="1">
        <f t="array" ref="K30">_xll.BDP(bonds[[#This Row],[worksheet get]],bonds[[#Headers],[coupon]])</f>
        <v>5.25</v>
      </c>
      <c r="L30" s="8" cm="1">
        <f t="array" ref="L30">_xll.BDP(bonds[[#This Row],[worksheet get]],bonds[[#Headers],[nxt_call_dt]])*1</f>
        <v>44539</v>
      </c>
      <c r="M30" s="2" t="str" cm="1">
        <f t="array" ref="M30">_xll.BDP(bonds[[#This Row],[worksheet get]],bonds[[#Headers],[mty_typ]])</f>
        <v>PERP/CALL</v>
      </c>
      <c r="N30" s="2" t="str" cm="1">
        <f t="array" ref="N30">_xll.BDP(bonds[[#This Row],[worksheet get]],bonds[[#Headers],[crncy]])</f>
        <v>EUR</v>
      </c>
      <c r="O30" s="9" cm="1">
        <f t="array" ref="O30">_xll.BDP(bonds[[#This Row],[worksheet get]],bonds[[#Headers],[amt_outstanding]])</f>
        <v>750000000</v>
      </c>
      <c r="P30" s="2" t="str" cm="1">
        <f t="array" ref="P30">_xll.BDP(bonds[[#This Row],[worksheet get]],bonds[[#Headers],[industry_sector]])</f>
        <v>Energy</v>
      </c>
      <c r="Q30" s="2" t="str">
        <f>bonds[[#This Row],[security name]]&amp;" nc-"&amp;RIGHT(YEAR(bonds[[#This Row],[nxt_call_dt]]),2)</f>
        <v>OMVAV 5 1/4 PERP nc-21</v>
      </c>
      <c r="R30" s="2" cm="1">
        <f t="array" ref="R30">_xll.BDP(bonds[[#This Row],[worksheet get]],bonds[[#Headers],[yas_ispread]])</f>
        <v>162.37933735455746</v>
      </c>
      <c r="S30" s="2" cm="1">
        <f t="array" ref="S30">_xll.BDP(bonds[[#This Row],[worksheet get]],bonds[[#Headers],[blp_i_sprd_mid]])</f>
        <v>159.87008666992188</v>
      </c>
      <c r="T30" s="2" t="str" cm="1">
        <f t="array" ref="T30">_xll.BDP(bonds[[#This Row],[worksheet get]],bonds[[#Headers],[rtg_moody]],"fill=-")</f>
        <v>Baa2</v>
      </c>
      <c r="U30" s="2" t="str" cm="1">
        <f t="array" ref="U30">_xll.BDP(bonds[[#This Row],[worksheet get]],bonds[[#Headers],[rtg_sp]],"fill=-")</f>
        <v>-</v>
      </c>
      <c r="V30" s="2" t="str" cm="1">
        <f t="array" ref="V30">_xll.BDP(bonds[[#This Row],[worksheet get]],bonds[[#Headers],[bb_composite]],"fill=-")</f>
        <v>BBB</v>
      </c>
      <c r="W30" s="2" t="str" cm="1">
        <f t="array" ref="W30">_xll.BDP(bonds[[#This Row],[worksheet get]],bonds[[#Headers],[green_bond_loan_indicator]])</f>
        <v>N</v>
      </c>
      <c r="X30" s="2">
        <f>IFERROR(bonds[[#This Row],[yas_ispread]]/bonds[[#This Row],[blp_i_sprd_mid]],1)</f>
        <v>1.0156955609201386</v>
      </c>
      <c r="Y30" s="2" t="str">
        <f>_xlfn.XLOOKUP(bonds[[#This Row],[ticker]],[1]lists!J:J,[1]lists!K:K)</f>
        <v>Energy</v>
      </c>
      <c r="Z30" s="2" t="str" cm="1">
        <f t="array" ref="Z30">_xll.BDP(bonds[[#This Row],[isin get]],bonds[[#Headers],[reset_idx]])</f>
        <v>EUSA5</v>
      </c>
      <c r="AA30" s="2" cm="1">
        <f t="array" ref="AA30">_xll.BDP(bonds[[#This Row],[isin get]],bonds[[#Headers],[basic_spread]])*100</f>
        <v>494.20001220703125</v>
      </c>
      <c r="AB30" s="2" cm="1">
        <f t="array" ref="AB30">_xll.BDP(bonds[[#This Row],[reset_idx]]&amp;" Curncy","px_last")*100+bonds[[#This Row],[basic_spread]]</f>
        <v>457.10001220703123</v>
      </c>
      <c r="AC30" s="10">
        <f ca="1">(bonds[[#This Row],[nxt_call_dt]]-TODAY())/365</f>
        <v>1.3068493150684932</v>
      </c>
      <c r="AD3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30" s="2" t="str">
        <f>_xlfn.XLOOKUP(bonds[[#This Row],[rtgScore]],[1]lists!Z:Z,[1]lists!W:W,"-")</f>
        <v>BBB</v>
      </c>
      <c r="AF30" s="2" cm="1">
        <f t="array" ref="AF30">_xll.BDP(bonds[[#This Row],[isin get]],bonds[[#Headers],[RSK_BB_IMPLIED_CDS_SPREAD]])</f>
        <v>72</v>
      </c>
    </row>
    <row r="31" spans="2:32" ht="10.5" x14ac:dyDescent="0.25">
      <c r="F31" s="2" t="s">
        <v>84</v>
      </c>
      <c r="G31" s="2" t="str">
        <f>bonds[[#This Row],[isin get]]</f>
        <v>XS1713462403 Corp</v>
      </c>
      <c r="H31" s="2" t="str" cm="1">
        <f t="array" ref="H31">_xll.BDP(bonds[[#This Row],[worksheet get]],bonds[[#Headers],[ID_ISIN]])</f>
        <v>XS1713462403</v>
      </c>
      <c r="I31" s="2" t="str" cm="1">
        <f t="array" ref="I31">_xll.BDP(bonds[[#This Row],[worksheet get]],bonds[[#Headers],[security name]])</f>
        <v>OMVAV 2 7/8 PERP</v>
      </c>
      <c r="J31" s="2" t="str" cm="1">
        <f t="array" ref="J31">_xll.BDP(bonds[[#This Row],[worksheet get]],bonds[[#Headers],[ticker]])</f>
        <v>OMVAV</v>
      </c>
      <c r="K31" s="2" cm="1">
        <f t="array" ref="K31">_xll.BDP(bonds[[#This Row],[worksheet get]],bonds[[#Headers],[coupon]])</f>
        <v>2.875</v>
      </c>
      <c r="L31" s="8" cm="1">
        <f t="array" ref="L31">_xll.BDP(bonds[[#This Row],[worksheet get]],bonds[[#Headers],[nxt_call_dt]])*1</f>
        <v>45370</v>
      </c>
      <c r="M31" s="2" t="str" cm="1">
        <f t="array" ref="M31">_xll.BDP(bonds[[#This Row],[worksheet get]],bonds[[#Headers],[mty_typ]])</f>
        <v>PERP/CALL</v>
      </c>
      <c r="N31" s="2" t="str" cm="1">
        <f t="array" ref="N31">_xll.BDP(bonds[[#This Row],[worksheet get]],bonds[[#Headers],[crncy]])</f>
        <v>EUR</v>
      </c>
      <c r="O31" s="9" cm="1">
        <f t="array" ref="O31">_xll.BDP(bonds[[#This Row],[worksheet get]],bonds[[#Headers],[amt_outstanding]])</f>
        <v>500000000</v>
      </c>
      <c r="P31" s="2" t="str" cm="1">
        <f t="array" ref="P31">_xll.BDP(bonds[[#This Row],[worksheet get]],bonds[[#Headers],[industry_sector]])</f>
        <v>Energy</v>
      </c>
      <c r="Q31" s="2" t="str">
        <f>bonds[[#This Row],[security name]]&amp;" nc-"&amp;RIGHT(YEAR(bonds[[#This Row],[nxt_call_dt]]),2)</f>
        <v>OMVAV 2 7/8 PERP nc-24</v>
      </c>
      <c r="R31" s="2" cm="1">
        <f t="array" ref="R31">_xll.BDP(bonds[[#This Row],[worksheet get]],bonds[[#Headers],[yas_ispread]])</f>
        <v>255.0332333588203</v>
      </c>
      <c r="S31" s="2" cm="1">
        <f t="array" ref="S31">_xll.BDP(bonds[[#This Row],[worksheet get]],bonds[[#Headers],[blp_i_sprd_mid]])</f>
        <v>251.10586547851563</v>
      </c>
      <c r="T31" s="2" t="str" cm="1">
        <f t="array" ref="T31">_xll.BDP(bonds[[#This Row],[worksheet get]],bonds[[#Headers],[rtg_moody]],"fill=-")</f>
        <v>Baa2</v>
      </c>
      <c r="U31" s="2" t="str" cm="1">
        <f t="array" ref="U31">_xll.BDP(bonds[[#This Row],[worksheet get]],bonds[[#Headers],[rtg_sp]],"fill=-")</f>
        <v>-</v>
      </c>
      <c r="V31" s="2" t="str" cm="1">
        <f t="array" ref="V31">_xll.BDP(bonds[[#This Row],[worksheet get]],bonds[[#Headers],[bb_composite]],"fill=-")</f>
        <v>BBB</v>
      </c>
      <c r="W31" s="2" t="str" cm="1">
        <f t="array" ref="W31">_xll.BDP(bonds[[#This Row],[worksheet get]],bonds[[#Headers],[green_bond_loan_indicator]])</f>
        <v>N</v>
      </c>
      <c r="X31" s="2">
        <f>IFERROR(bonds[[#This Row],[yas_ispread]]/bonds[[#This Row],[blp_i_sprd_mid]],1)</f>
        <v>1.0156402873059955</v>
      </c>
      <c r="Y31" s="2" t="str">
        <f>_xlfn.XLOOKUP(bonds[[#This Row],[ticker]],[1]lists!J:J,[1]lists!K:K)</f>
        <v>Energy</v>
      </c>
      <c r="Z31" s="2" t="str" cm="1">
        <f t="array" ref="Z31">_xll.BDP(bonds[[#This Row],[isin get]],bonds[[#Headers],[reset_idx]])</f>
        <v>EUSA5</v>
      </c>
      <c r="AA31" s="2" cm="1">
        <f t="array" ref="AA31">_xll.BDP(bonds[[#This Row],[isin get]],bonds[[#Headers],[basic_spread]])*100</f>
        <v>233.5</v>
      </c>
      <c r="AB31" s="2" cm="1">
        <f t="array" ref="AB31">_xll.BDP(bonds[[#This Row],[reset_idx]]&amp;" Curncy","px_last")*100+bonds[[#This Row],[basic_spread]]</f>
        <v>196.4</v>
      </c>
      <c r="AC31" s="10">
        <f ca="1">(bonds[[#This Row],[nxt_call_dt]]-TODAY())/365</f>
        <v>3.5835616438356164</v>
      </c>
      <c r="AD3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31" s="2" t="str">
        <f>_xlfn.XLOOKUP(bonds[[#This Row],[rtgScore]],[1]lists!Z:Z,[1]lists!W:W,"-")</f>
        <v>BBB</v>
      </c>
      <c r="AF31" s="2" cm="1">
        <f t="array" ref="AF31">_xll.BDP(bonds[[#This Row],[isin get]],bonds[[#Headers],[RSK_BB_IMPLIED_CDS_SPREAD]])</f>
        <v>72</v>
      </c>
    </row>
    <row r="32" spans="2:32" ht="10.5" x14ac:dyDescent="0.25">
      <c r="F32" s="2" t="s">
        <v>85</v>
      </c>
      <c r="G32" s="2" t="str">
        <f>bonds[[#This Row],[isin get]]</f>
        <v>XS1294343337 Corp</v>
      </c>
      <c r="H32" s="2" t="str" cm="1">
        <f t="array" ref="H32">_xll.BDP(bonds[[#This Row],[worksheet get]],bonds[[#Headers],[ID_ISIN]])</f>
        <v>XS1294343337</v>
      </c>
      <c r="I32" s="2" t="str" cm="1">
        <f t="array" ref="I32">_xll.BDP(bonds[[#This Row],[worksheet get]],bonds[[#Headers],[security name]])</f>
        <v>OMVAV 6 1/4 PERP</v>
      </c>
      <c r="J32" s="2" t="str" cm="1">
        <f t="array" ref="J32">_xll.BDP(bonds[[#This Row],[worksheet get]],bonds[[#Headers],[ticker]])</f>
        <v>OMVAV</v>
      </c>
      <c r="K32" s="2" cm="1">
        <f t="array" ref="K32">_xll.BDP(bonds[[#This Row],[worksheet get]],bonds[[#Headers],[coupon]])</f>
        <v>6.25</v>
      </c>
      <c r="L32" s="8" cm="1">
        <f t="array" ref="L32">_xll.BDP(bonds[[#This Row],[worksheet get]],bonds[[#Headers],[nxt_call_dt]])*1</f>
        <v>46000</v>
      </c>
      <c r="M32" s="2" t="str" cm="1">
        <f t="array" ref="M32">_xll.BDP(bonds[[#This Row],[worksheet get]],bonds[[#Headers],[mty_typ]])</f>
        <v>PERP/CALL</v>
      </c>
      <c r="N32" s="2" t="str" cm="1">
        <f t="array" ref="N32">_xll.BDP(bonds[[#This Row],[worksheet get]],bonds[[#Headers],[crncy]])</f>
        <v>EUR</v>
      </c>
      <c r="O32" s="9" cm="1">
        <f t="array" ref="O32">_xll.BDP(bonds[[#This Row],[worksheet get]],bonds[[#Headers],[amt_outstanding]])</f>
        <v>750000000</v>
      </c>
      <c r="P32" s="2" t="str" cm="1">
        <f t="array" ref="P32">_xll.BDP(bonds[[#This Row],[worksheet get]],bonds[[#Headers],[industry_sector]])</f>
        <v>Energy</v>
      </c>
      <c r="Q32" s="2" t="str">
        <f>bonds[[#This Row],[security name]]&amp;" nc-"&amp;RIGHT(YEAR(bonds[[#This Row],[nxt_call_dt]]),2)</f>
        <v>OMVAV 6 1/4 PERP nc-25</v>
      </c>
      <c r="R32" s="2" cm="1">
        <f t="array" ref="R32">_xll.BDP(bonds[[#This Row],[worksheet get]],bonds[[#Headers],[yas_ispread]])</f>
        <v>269.00118280325245</v>
      </c>
      <c r="S32" s="2" cm="1">
        <f t="array" ref="S32">_xll.BDP(bonds[[#This Row],[worksheet get]],bonds[[#Headers],[blp_i_sprd_mid]])</f>
        <v>268.80355834960938</v>
      </c>
      <c r="T32" s="2" t="str" cm="1">
        <f t="array" ref="T32">_xll.BDP(bonds[[#This Row],[worksheet get]],bonds[[#Headers],[rtg_moody]],"fill=-")</f>
        <v>Baa2</v>
      </c>
      <c r="U32" s="2" t="str" cm="1">
        <f t="array" ref="U32">_xll.BDP(bonds[[#This Row],[worksheet get]],bonds[[#Headers],[rtg_sp]],"fill=-")</f>
        <v>-</v>
      </c>
      <c r="V32" s="2" t="str" cm="1">
        <f t="array" ref="V32">_xll.BDP(bonds[[#This Row],[worksheet get]],bonds[[#Headers],[bb_composite]],"fill=-")</f>
        <v>BBB</v>
      </c>
      <c r="W32" s="2" t="str" cm="1">
        <f t="array" ref="W32">_xll.BDP(bonds[[#This Row],[worksheet get]],bonds[[#Headers],[green_bond_loan_indicator]])</f>
        <v>N</v>
      </c>
      <c r="X32" s="2">
        <f>IFERROR(bonds[[#This Row],[yas_ispread]]/bonds[[#This Row],[blp_i_sprd_mid]],1)</f>
        <v>1.00073520028848</v>
      </c>
      <c r="Y32" s="2" t="str">
        <f>_xlfn.XLOOKUP(bonds[[#This Row],[ticker]],[1]lists!J:J,[1]lists!K:K)</f>
        <v>Energy</v>
      </c>
      <c r="Z32" s="2" t="str" cm="1">
        <f t="array" ref="Z32">_xll.BDP(bonds[[#This Row],[isin get]],bonds[[#Headers],[reset_idx]])</f>
        <v>EUSA5</v>
      </c>
      <c r="AA32" s="2" cm="1">
        <f t="array" ref="AA32">_xll.BDP(bonds[[#This Row],[isin get]],bonds[[#Headers],[basic_spread]])*100</f>
        <v>640.9000244140625</v>
      </c>
      <c r="AB32" s="2" cm="1">
        <f t="array" ref="AB32">_xll.BDP(bonds[[#This Row],[reset_idx]]&amp;" Curncy","px_last")*100+bonds[[#This Row],[basic_spread]]</f>
        <v>603.80002441406248</v>
      </c>
      <c r="AC32" s="10">
        <f ca="1">(bonds[[#This Row],[nxt_call_dt]]-TODAY())/365</f>
        <v>5.3095890410958901</v>
      </c>
      <c r="AD3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32" s="2" t="str">
        <f>_xlfn.XLOOKUP(bonds[[#This Row],[rtgScore]],[1]lists!Z:Z,[1]lists!W:W,"-")</f>
        <v>BBB</v>
      </c>
      <c r="AF32" s="2" cm="1">
        <f t="array" ref="AF32">_xll.BDP(bonds[[#This Row],[isin get]],bonds[[#Headers],[RSK_BB_IMPLIED_CDS_SPREAD]])</f>
        <v>72</v>
      </c>
    </row>
    <row r="33" spans="6:32" ht="10.5" x14ac:dyDescent="0.25">
      <c r="F33" s="2" t="s">
        <v>86</v>
      </c>
      <c r="G33" s="2" t="str">
        <f>bonds[[#This Row],[isin get]]</f>
        <v>XS1207054666 Corp</v>
      </c>
      <c r="H33" s="2" t="str" cm="1">
        <f t="array" ref="H33">_xll.BDP(bonds[[#This Row],[worksheet get]],bonds[[#Headers],[ID_ISIN]])</f>
        <v>XS1207054666</v>
      </c>
      <c r="I33" s="2" t="str" cm="1">
        <f t="array" ref="I33">_xll.BDP(bonds[[#This Row],[worksheet get]],bonds[[#Headers],[security name]])</f>
        <v>REPSM 3 7/8 PERP</v>
      </c>
      <c r="J33" s="2" t="str" cm="1">
        <f t="array" ref="J33">_xll.BDP(bonds[[#This Row],[worksheet get]],bonds[[#Headers],[ticker]])</f>
        <v>REPSM</v>
      </c>
      <c r="K33" s="2" cm="1">
        <f t="array" ref="K33">_xll.BDP(bonds[[#This Row],[worksheet get]],bonds[[#Headers],[coupon]])</f>
        <v>3.875</v>
      </c>
      <c r="L33" s="8" cm="1">
        <f t="array" ref="L33">_xll.BDP(bonds[[#This Row],[worksheet get]],bonds[[#Headers],[nxt_call_dt]])*1</f>
        <v>44280</v>
      </c>
      <c r="M33" s="2" t="str" cm="1">
        <f t="array" ref="M33">_xll.BDP(bonds[[#This Row],[worksheet get]],bonds[[#Headers],[mty_typ]])</f>
        <v>PERP/CALL</v>
      </c>
      <c r="N33" s="2" t="str" cm="1">
        <f t="array" ref="N33">_xll.BDP(bonds[[#This Row],[worksheet get]],bonds[[#Headers],[crncy]])</f>
        <v>EUR</v>
      </c>
      <c r="O33" s="9" cm="1">
        <f t="array" ref="O33">_xll.BDP(bonds[[#This Row],[worksheet get]],bonds[[#Headers],[amt_outstanding]])</f>
        <v>406277000</v>
      </c>
      <c r="P33" s="2" t="str" cm="1">
        <f t="array" ref="P33">_xll.BDP(bonds[[#This Row],[worksheet get]],bonds[[#Headers],[industry_sector]])</f>
        <v>Energy</v>
      </c>
      <c r="Q33" s="2" t="str">
        <f>bonds[[#This Row],[security name]]&amp;" nc-"&amp;RIGHT(YEAR(bonds[[#This Row],[nxt_call_dt]]),2)</f>
        <v>REPSM 3 7/8 PERP nc-21</v>
      </c>
      <c r="R33" s="2" cm="1">
        <f t="array" ref="R33">_xll.BDP(bonds[[#This Row],[worksheet get]],bonds[[#Headers],[yas_ispread]])</f>
        <v>102.53588128325862</v>
      </c>
      <c r="S33" s="2" cm="1">
        <f t="array" ref="S33">_xll.BDP(bonds[[#This Row],[worksheet get]],bonds[[#Headers],[blp_i_sprd_mid]])</f>
        <v>101.80886840820313</v>
      </c>
      <c r="T33" s="2" t="str" cm="1">
        <f t="array" ref="T33">_xll.BDP(bonds[[#This Row],[worksheet get]],bonds[[#Headers],[rtg_moody]],"fill=-")</f>
        <v>Ba1</v>
      </c>
      <c r="U33" s="2" t="str" cm="1">
        <f t="array" ref="U33">_xll.BDP(bonds[[#This Row],[worksheet get]],bonds[[#Headers],[rtg_sp]],"fill=-")</f>
        <v>BB+</v>
      </c>
      <c r="V33" s="2" t="str" cm="1">
        <f t="array" ref="V33">_xll.BDP(bonds[[#This Row],[worksheet get]],bonds[[#Headers],[bb_composite]],"fill=-")</f>
        <v>BB+</v>
      </c>
      <c r="W33" s="2" t="str" cm="1">
        <f t="array" ref="W33">_xll.BDP(bonds[[#This Row],[worksheet get]],bonds[[#Headers],[green_bond_loan_indicator]])</f>
        <v>N</v>
      </c>
      <c r="X33" s="2">
        <f>IFERROR(bonds[[#This Row],[yas_ispread]]/bonds[[#This Row],[blp_i_sprd_mid]],1)</f>
        <v>1.0071409582133899</v>
      </c>
      <c r="Y33" s="2" t="str">
        <f>_xlfn.XLOOKUP(bonds[[#This Row],[ticker]],[1]lists!J:J,[1]lists!K:K)</f>
        <v>Energy</v>
      </c>
      <c r="Z33" s="2" t="str" cm="1">
        <f t="array" ref="Z33">_xll.BDP(bonds[[#This Row],[isin get]],bonds[[#Headers],[reset_idx]])</f>
        <v>EUSA6</v>
      </c>
      <c r="AA33" s="2" cm="1">
        <f t="array" ref="AA33">_xll.BDP(bonds[[#This Row],[isin get]],bonds[[#Headers],[basic_spread]])*100</f>
        <v>356</v>
      </c>
      <c r="AB33" s="2" cm="1">
        <f t="array" ref="AB33">_xll.BDP(bonds[[#This Row],[reset_idx]]&amp;" Curncy","px_last")*100+bonds[[#This Row],[basic_spread]]</f>
        <v>321.82</v>
      </c>
      <c r="AC33" s="10">
        <f ca="1">(bonds[[#This Row],[nxt_call_dt]]-TODAY())/365</f>
        <v>0.59726027397260273</v>
      </c>
      <c r="AD3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33" s="2" t="str">
        <f>_xlfn.XLOOKUP(bonds[[#This Row],[rtgScore]],[1]lists!Z:Z,[1]lists!W:W,"-")</f>
        <v>BB+</v>
      </c>
      <c r="AF33" s="2" t="str" cm="1">
        <f t="array" ref="AF33">_xll.BDP(bonds[[#This Row],[isin get]],bonds[[#Headers],[RSK_BB_IMPLIED_CDS_SPREAD]])</f>
        <v>#N/A N/A</v>
      </c>
    </row>
    <row r="34" spans="6:32" ht="10.5" x14ac:dyDescent="0.25">
      <c r="F34" s="2" t="s">
        <v>87</v>
      </c>
      <c r="G34" s="2" t="str">
        <f>bonds[[#This Row],[isin get]]</f>
        <v>XS1207058733 Corp</v>
      </c>
      <c r="H34" s="2" t="str" cm="1">
        <f t="array" ref="H34">_xll.BDP(bonds[[#This Row],[worksheet get]],bonds[[#Headers],[ID_ISIN]])</f>
        <v>XS1207058733</v>
      </c>
      <c r="I34" s="2" t="str" cm="1">
        <f t="array" ref="I34">_xll.BDP(bonds[[#This Row],[worksheet get]],bonds[[#Headers],[security name]])</f>
        <v>REPSM 4 1/2 03/25/75</v>
      </c>
      <c r="J34" s="2" t="str" cm="1">
        <f t="array" ref="J34">_xll.BDP(bonds[[#This Row],[worksheet get]],bonds[[#Headers],[ticker]])</f>
        <v>REPSM</v>
      </c>
      <c r="K34" s="2" cm="1">
        <f t="array" ref="K34">_xll.BDP(bonds[[#This Row],[worksheet get]],bonds[[#Headers],[coupon]])</f>
        <v>4.5</v>
      </c>
      <c r="L34" s="8" cm="1">
        <f t="array" ref="L34">_xll.BDP(bonds[[#This Row],[worksheet get]],bonds[[#Headers],[nxt_call_dt]])*1</f>
        <v>45741</v>
      </c>
      <c r="M34" s="2" t="str" cm="1">
        <f t="array" ref="M34">_xll.BDP(bonds[[#This Row],[worksheet get]],bonds[[#Headers],[mty_typ]])</f>
        <v>CALLABLE</v>
      </c>
      <c r="N34" s="2" t="str" cm="1">
        <f t="array" ref="N34">_xll.BDP(bonds[[#This Row],[worksheet get]],bonds[[#Headers],[crncy]])</f>
        <v>EUR</v>
      </c>
      <c r="O34" s="9" cm="1">
        <f t="array" ref="O34">_xll.BDP(bonds[[#This Row],[worksheet get]],bonds[[#Headers],[amt_outstanding]])</f>
        <v>1000000000</v>
      </c>
      <c r="P34" s="2" t="str" cm="1">
        <f t="array" ref="P34">_xll.BDP(bonds[[#This Row],[worksheet get]],bonds[[#Headers],[industry_sector]])</f>
        <v>Energy</v>
      </c>
      <c r="Q34" s="2" t="str">
        <f>bonds[[#This Row],[security name]]&amp;" nc-"&amp;RIGHT(YEAR(bonds[[#This Row],[nxt_call_dt]]),2)</f>
        <v>REPSM 4 1/2 03/25/75 nc-25</v>
      </c>
      <c r="R34" s="2" cm="1">
        <f t="array" ref="R34">_xll.BDP(bonds[[#This Row],[worksheet get]],bonds[[#Headers],[yas_ispread]])</f>
        <v>333.52472799803536</v>
      </c>
      <c r="S34" s="2" cm="1">
        <f t="array" ref="S34">_xll.BDP(bonds[[#This Row],[worksheet get]],bonds[[#Headers],[blp_i_sprd_mid]])</f>
        <v>333.51419067382813</v>
      </c>
      <c r="T34" s="2" t="str" cm="1">
        <f t="array" ref="T34">_xll.BDP(bonds[[#This Row],[worksheet get]],bonds[[#Headers],[rtg_moody]],"fill=-")</f>
        <v>Ba1</v>
      </c>
      <c r="U34" s="2" t="str" cm="1">
        <f t="array" ref="U34">_xll.BDP(bonds[[#This Row],[worksheet get]],bonds[[#Headers],[rtg_sp]],"fill=-")</f>
        <v>BB+</v>
      </c>
      <c r="V34" s="2" t="str" cm="1">
        <f t="array" ref="V34">_xll.BDP(bonds[[#This Row],[worksheet get]],bonds[[#Headers],[bb_composite]],"fill=-")</f>
        <v>BB+</v>
      </c>
      <c r="W34" s="2" t="str" cm="1">
        <f t="array" ref="W34">_xll.BDP(bonds[[#This Row],[worksheet get]],bonds[[#Headers],[green_bond_loan_indicator]])</f>
        <v>N</v>
      </c>
      <c r="X34" s="2">
        <f>IFERROR(bonds[[#This Row],[yas_ispread]]/bonds[[#This Row],[blp_i_sprd_mid]],1)</f>
        <v>1.0000315948301508</v>
      </c>
      <c r="Y34" s="2" t="str">
        <f>_xlfn.XLOOKUP(bonds[[#This Row],[ticker]],[1]lists!J:J,[1]lists!K:K)</f>
        <v>Energy</v>
      </c>
      <c r="Z34" s="2" t="str" cm="1">
        <f t="array" ref="Z34">_xll.BDP(bonds[[#This Row],[isin get]],bonds[[#Headers],[reset_idx]])</f>
        <v>EUSA10</v>
      </c>
      <c r="AA34" s="2" cm="1">
        <f t="array" ref="AA34">_xll.BDP(bonds[[#This Row],[isin get]],bonds[[#Headers],[basic_spread]])*100</f>
        <v>420</v>
      </c>
      <c r="AB34" s="2" cm="1">
        <f t="array" ref="AB34">_xll.BDP(bonds[[#This Row],[reset_idx]]&amp;" Curncy","px_last")*100+bonds[[#This Row],[basic_spread]]</f>
        <v>400.82</v>
      </c>
      <c r="AC34" s="10">
        <f ca="1">(bonds[[#This Row],[nxt_call_dt]]-TODAY())/365</f>
        <v>4.5999999999999996</v>
      </c>
      <c r="AD3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34" s="2" t="str">
        <f>_xlfn.XLOOKUP(bonds[[#This Row],[rtgScore]],[1]lists!Z:Z,[1]lists!W:W,"-")</f>
        <v>BB+</v>
      </c>
      <c r="AF34" s="2" t="str" cm="1">
        <f t="array" ref="AF34">_xll.BDP(bonds[[#This Row],[isin get]],bonds[[#Headers],[RSK_BB_IMPLIED_CDS_SPREAD]])</f>
        <v>#N/A N/A</v>
      </c>
    </row>
    <row r="35" spans="6:32" ht="10.5" x14ac:dyDescent="0.25">
      <c r="F35" s="2" t="s">
        <v>88</v>
      </c>
      <c r="G35" s="2" t="str">
        <f>bonds[[#This Row],[isin get]]</f>
        <v>XS2185997884 Corp</v>
      </c>
      <c r="H35" s="2" t="str" cm="1">
        <f t="array" ref="H35">_xll.BDP(bonds[[#This Row],[worksheet get]],bonds[[#Headers],[ID_ISIN]])</f>
        <v>XS2185997884</v>
      </c>
      <c r="I35" s="2" t="str" cm="1">
        <f t="array" ref="I35">_xll.BDP(bonds[[#This Row],[worksheet get]],bonds[[#Headers],[security name]])</f>
        <v>REPSM 3 3/4 PERP</v>
      </c>
      <c r="J35" s="2" t="str" cm="1">
        <f t="array" ref="J35">_xll.BDP(bonds[[#This Row],[worksheet get]],bonds[[#Headers],[ticker]])</f>
        <v>REPSM</v>
      </c>
      <c r="K35" s="2" cm="1">
        <f t="array" ref="K35">_xll.BDP(bonds[[#This Row],[worksheet get]],bonds[[#Headers],[coupon]])</f>
        <v>3.75</v>
      </c>
      <c r="L35" s="8" cm="1">
        <f t="array" ref="L35">_xll.BDP(bonds[[#This Row],[worksheet get]],bonds[[#Headers],[nxt_call_dt]])*1</f>
        <v>46092</v>
      </c>
      <c r="M35" s="2" t="str" cm="1">
        <f t="array" ref="M35">_xll.BDP(bonds[[#This Row],[worksheet get]],bonds[[#Headers],[mty_typ]])</f>
        <v>PERP/CALL</v>
      </c>
      <c r="N35" s="2" t="str" cm="1">
        <f t="array" ref="N35">_xll.BDP(bonds[[#This Row],[worksheet get]],bonds[[#Headers],[crncy]])</f>
        <v>EUR</v>
      </c>
      <c r="O35" s="9" cm="1">
        <f t="array" ref="O35">_xll.BDP(bonds[[#This Row],[worksheet get]],bonds[[#Headers],[amt_outstanding]])</f>
        <v>750000000</v>
      </c>
      <c r="P35" s="2" t="str" cm="1">
        <f t="array" ref="P35">_xll.BDP(bonds[[#This Row],[worksheet get]],bonds[[#Headers],[industry_sector]])</f>
        <v>Energy</v>
      </c>
      <c r="Q35" s="2" t="str">
        <f>bonds[[#This Row],[security name]]&amp;" nc-"&amp;RIGHT(YEAR(bonds[[#This Row],[nxt_call_dt]]),2)</f>
        <v>REPSM 3 3/4 PERP nc-26</v>
      </c>
      <c r="R35" s="2" cm="1">
        <f t="array" ref="R35">_xll.BDP(bonds[[#This Row],[worksheet get]],bonds[[#Headers],[yas_ispread]])</f>
        <v>359.75571960937083</v>
      </c>
      <c r="S35" s="2" cm="1">
        <f t="array" ref="S35">_xll.BDP(bonds[[#This Row],[worksheet get]],bonds[[#Headers],[blp_i_sprd_mid]])</f>
        <v>358.67962646484375</v>
      </c>
      <c r="T35" s="2" t="str" cm="1">
        <f t="array" ref="T35">_xll.BDP(bonds[[#This Row],[worksheet get]],bonds[[#Headers],[rtg_moody]],"fill=-")</f>
        <v>Ba1</v>
      </c>
      <c r="U35" s="2" t="str" cm="1">
        <f t="array" ref="U35">_xll.BDP(bonds[[#This Row],[worksheet get]],bonds[[#Headers],[rtg_sp]],"fill=-")</f>
        <v>BB+</v>
      </c>
      <c r="V35" s="2" t="str" cm="1">
        <f t="array" ref="V35">_xll.BDP(bonds[[#This Row],[worksheet get]],bonds[[#Headers],[bb_composite]],"fill=-")</f>
        <v>BB+</v>
      </c>
      <c r="W35" s="2" t="str" cm="1">
        <f t="array" ref="W35">_xll.BDP(bonds[[#This Row],[worksheet get]],bonds[[#Headers],[green_bond_loan_indicator]])</f>
        <v>N</v>
      </c>
      <c r="X35" s="2">
        <f>IFERROR(bonds[[#This Row],[yas_ispread]]/bonds[[#This Row],[blp_i_sprd_mid]],1)</f>
        <v>1.0030001512913713</v>
      </c>
      <c r="Y35" s="2" t="str">
        <f>_xlfn.XLOOKUP(bonds[[#This Row],[ticker]],[1]lists!J:J,[1]lists!K:K)</f>
        <v>Energy</v>
      </c>
      <c r="Z35" s="2" t="str" cm="1">
        <f t="array" ref="Z35">_xll.BDP(bonds[[#This Row],[isin get]],bonds[[#Headers],[reset_idx]])</f>
        <v>EUSA5</v>
      </c>
      <c r="AA35" s="2" cm="1">
        <f t="array" ref="AA35">_xll.BDP(bonds[[#This Row],[isin get]],bonds[[#Headers],[basic_spread]])*100</f>
        <v>400</v>
      </c>
      <c r="AB35" s="2" cm="1">
        <f t="array" ref="AB35">_xll.BDP(bonds[[#This Row],[reset_idx]]&amp;" Curncy","px_last")*100+bonds[[#This Row],[basic_spread]]</f>
        <v>362.9</v>
      </c>
      <c r="AC35" s="10">
        <f ca="1">(bonds[[#This Row],[nxt_call_dt]]-TODAY())/365</f>
        <v>5.5616438356164384</v>
      </c>
      <c r="AD3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35" s="2" t="str">
        <f>_xlfn.XLOOKUP(bonds[[#This Row],[rtgScore]],[1]lists!Z:Z,[1]lists!W:W,"-")</f>
        <v>BB+</v>
      </c>
      <c r="AF35" s="2" t="str" cm="1">
        <f t="array" ref="AF35">_xll.BDP(bonds[[#This Row],[isin get]],bonds[[#Headers],[RSK_BB_IMPLIED_CDS_SPREAD]])</f>
        <v>#N/A N/A</v>
      </c>
    </row>
    <row r="36" spans="6:32" ht="10.5" x14ac:dyDescent="0.25">
      <c r="F36" s="2" t="s">
        <v>89</v>
      </c>
      <c r="G36" s="2" t="str">
        <f>bonds[[#This Row],[isin get]]</f>
        <v>XS2186001314 Corp</v>
      </c>
      <c r="H36" s="2" t="str" cm="1">
        <f t="array" ref="H36">_xll.BDP(bonds[[#This Row],[worksheet get]],bonds[[#Headers],[ID_ISIN]])</f>
        <v>XS2186001314</v>
      </c>
      <c r="I36" s="2" t="str" cm="1">
        <f t="array" ref="I36">_xll.BDP(bonds[[#This Row],[worksheet get]],bonds[[#Headers],[security name]])</f>
        <v>REPSM 4.247 PERP</v>
      </c>
      <c r="J36" s="2" t="str" cm="1">
        <f t="array" ref="J36">_xll.BDP(bonds[[#This Row],[worksheet get]],bonds[[#Headers],[ticker]])</f>
        <v>REPSM</v>
      </c>
      <c r="K36" s="2" cm="1">
        <f t="array" ref="K36">_xll.BDP(bonds[[#This Row],[worksheet get]],bonds[[#Headers],[coupon]])</f>
        <v>4.2469999999999999</v>
      </c>
      <c r="L36" s="8" cm="1">
        <f t="array" ref="L36">_xll.BDP(bonds[[#This Row],[worksheet get]],bonds[[#Headers],[nxt_call_dt]])*1</f>
        <v>47007</v>
      </c>
      <c r="M36" s="2" t="str" cm="1">
        <f t="array" ref="M36">_xll.BDP(bonds[[#This Row],[worksheet get]],bonds[[#Headers],[mty_typ]])</f>
        <v>PERP/CALL</v>
      </c>
      <c r="N36" s="2" t="str" cm="1">
        <f t="array" ref="N36">_xll.BDP(bonds[[#This Row],[worksheet get]],bonds[[#Headers],[crncy]])</f>
        <v>EUR</v>
      </c>
      <c r="O36" s="9" cm="1">
        <f t="array" ref="O36">_xll.BDP(bonds[[#This Row],[worksheet get]],bonds[[#Headers],[amt_outstanding]])</f>
        <v>750000000</v>
      </c>
      <c r="P36" s="2" t="str" cm="1">
        <f t="array" ref="P36">_xll.BDP(bonds[[#This Row],[worksheet get]],bonds[[#Headers],[industry_sector]])</f>
        <v>Energy</v>
      </c>
      <c r="Q36" s="2" t="str">
        <f>bonds[[#This Row],[security name]]&amp;" nc-"&amp;RIGHT(YEAR(bonds[[#This Row],[nxt_call_dt]]),2)</f>
        <v>REPSM 4.247 PERP nc-28</v>
      </c>
      <c r="R36" s="2" cm="1">
        <f t="array" ref="R36">_xll.BDP(bonds[[#This Row],[worksheet get]],bonds[[#Headers],[yas_ispread]])</f>
        <v>393.63781712938885</v>
      </c>
      <c r="S36" s="2" cm="1">
        <f t="array" ref="S36">_xll.BDP(bonds[[#This Row],[worksheet get]],bonds[[#Headers],[blp_i_sprd_mid]])</f>
        <v>393.03189086914063</v>
      </c>
      <c r="T36" s="2" t="str" cm="1">
        <f t="array" ref="T36">_xll.BDP(bonds[[#This Row],[worksheet get]],bonds[[#Headers],[rtg_moody]],"fill=-")</f>
        <v>Ba1</v>
      </c>
      <c r="U36" s="2" t="str" cm="1">
        <f t="array" ref="U36">_xll.BDP(bonds[[#This Row],[worksheet get]],bonds[[#Headers],[rtg_sp]],"fill=-")</f>
        <v>BB+</v>
      </c>
      <c r="V36" s="2" t="str" cm="1">
        <f t="array" ref="V36">_xll.BDP(bonds[[#This Row],[worksheet get]],bonds[[#Headers],[bb_composite]],"fill=-")</f>
        <v>BB+</v>
      </c>
      <c r="W36" s="2" t="str" cm="1">
        <f t="array" ref="W36">_xll.BDP(bonds[[#This Row],[worksheet get]],bonds[[#Headers],[green_bond_loan_indicator]])</f>
        <v>N</v>
      </c>
      <c r="X36" s="2">
        <f>IFERROR(bonds[[#This Row],[yas_ispread]]/bonds[[#This Row],[blp_i_sprd_mid]],1)</f>
        <v>1.0015416719974257</v>
      </c>
      <c r="Y36" s="2" t="str">
        <f>_xlfn.XLOOKUP(bonds[[#This Row],[ticker]],[1]lists!J:J,[1]lists!K:K)</f>
        <v>Energy</v>
      </c>
      <c r="Z36" s="2" t="str" cm="1">
        <f t="array" ref="Z36">_xll.BDP(bonds[[#This Row],[isin get]],bonds[[#Headers],[reset_idx]])</f>
        <v>EUSA5</v>
      </c>
      <c r="AA36" s="2" cm="1">
        <f t="array" ref="AA36">_xll.BDP(bonds[[#This Row],[isin get]],bonds[[#Headers],[basic_spread]])*100</f>
        <v>440.89999389648432</v>
      </c>
      <c r="AB36" s="2" cm="1">
        <f t="array" ref="AB36">_xll.BDP(bonds[[#This Row],[reset_idx]]&amp;" Curncy","px_last")*100+bonds[[#This Row],[basic_spread]]</f>
        <v>403.7999938964843</v>
      </c>
      <c r="AC36" s="10">
        <f ca="1">(bonds[[#This Row],[nxt_call_dt]]-TODAY())/365</f>
        <v>8.0684931506849313</v>
      </c>
      <c r="AD3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36" s="2" t="str">
        <f>_xlfn.XLOOKUP(bonds[[#This Row],[rtgScore]],[1]lists!Z:Z,[1]lists!W:W,"-")</f>
        <v>BB+</v>
      </c>
      <c r="AF36" s="2" t="str" cm="1">
        <f t="array" ref="AF36">_xll.BDP(bonds[[#This Row],[isin get]],bonds[[#Headers],[RSK_BB_IMPLIED_CDS_SPREAD]])</f>
        <v>#N/A N/A</v>
      </c>
    </row>
    <row r="37" spans="6:32" ht="10.5" x14ac:dyDescent="0.25">
      <c r="F37" s="2" t="s">
        <v>90</v>
      </c>
      <c r="G37" s="2" t="str">
        <f>bonds[[#This Row],[isin get]]</f>
        <v>XS2193661324 Corp</v>
      </c>
      <c r="H37" s="2" t="str" cm="1">
        <f t="array" ref="H37">_xll.BDP(bonds[[#This Row],[worksheet get]],bonds[[#Headers],[ID_ISIN]])</f>
        <v>XS2193661324</v>
      </c>
      <c r="I37" s="2" t="str" cm="1">
        <f t="array" ref="I37">_xll.BDP(bonds[[#This Row],[worksheet get]],bonds[[#Headers],[security name]])</f>
        <v>BPLN 3 1/4 PERP</v>
      </c>
      <c r="J37" s="2" t="str" cm="1">
        <f t="array" ref="J37">_xll.BDP(bonds[[#This Row],[worksheet get]],bonds[[#Headers],[ticker]])</f>
        <v>BPLN</v>
      </c>
      <c r="K37" s="2" cm="1">
        <f t="array" ref="K37">_xll.BDP(bonds[[#This Row],[worksheet get]],bonds[[#Headers],[coupon]])</f>
        <v>3.25</v>
      </c>
      <c r="L37" s="8" cm="1">
        <f t="array" ref="L37">_xll.BDP(bonds[[#This Row],[worksheet get]],bonds[[#Headers],[nxt_call_dt]])*1</f>
        <v>46103</v>
      </c>
      <c r="M37" s="2" t="str" cm="1">
        <f t="array" ref="M37">_xll.BDP(bonds[[#This Row],[worksheet get]],bonds[[#Headers],[mty_typ]])</f>
        <v>PERP/CALL</v>
      </c>
      <c r="N37" s="2" t="str" cm="1">
        <f t="array" ref="N37">_xll.BDP(bonds[[#This Row],[worksheet get]],bonds[[#Headers],[crncy]])</f>
        <v>EUR</v>
      </c>
      <c r="O37" s="9" cm="1">
        <f t="array" ref="O37">_xll.BDP(bonds[[#This Row],[worksheet get]],bonds[[#Headers],[amt_outstanding]])</f>
        <v>2500000000</v>
      </c>
      <c r="P37" s="2" t="str" cm="1">
        <f t="array" ref="P37">_xll.BDP(bonds[[#This Row],[worksheet get]],bonds[[#Headers],[industry_sector]])</f>
        <v>Energy</v>
      </c>
      <c r="Q37" s="2" t="str">
        <f>bonds[[#This Row],[security name]]&amp;" nc-"&amp;RIGHT(YEAR(bonds[[#This Row],[nxt_call_dt]]),2)</f>
        <v>BPLN 3 1/4 PERP nc-26</v>
      </c>
      <c r="R37" s="2" cm="1">
        <f t="array" ref="R37">_xll.BDP(bonds[[#This Row],[worksheet get]],bonds[[#Headers],[yas_ispread]])</f>
        <v>281.20890454194773</v>
      </c>
      <c r="S37" s="2" cm="1">
        <f t="array" ref="S37">_xll.BDP(bonds[[#This Row],[worksheet get]],bonds[[#Headers],[blp_i_sprd_mid]])</f>
        <v>281.18975830078125</v>
      </c>
      <c r="T37" s="2" t="str" cm="1">
        <f t="array" ref="T37">_xll.BDP(bonds[[#This Row],[worksheet get]],bonds[[#Headers],[rtg_moody]],"fill=-")</f>
        <v>A3</v>
      </c>
      <c r="U37" s="2" t="str" cm="1">
        <f t="array" ref="U37">_xll.BDP(bonds[[#This Row],[worksheet get]],bonds[[#Headers],[rtg_sp]],"fill=-")</f>
        <v>BBB</v>
      </c>
      <c r="V37" s="2" t="str" cm="1">
        <f t="array" ref="V37">_xll.BDP(bonds[[#This Row],[worksheet get]],bonds[[#Headers],[bb_composite]],"fill=-")</f>
        <v>BBB+</v>
      </c>
      <c r="W37" s="2" t="str" cm="1">
        <f t="array" ref="W37">_xll.BDP(bonds[[#This Row],[worksheet get]],bonds[[#Headers],[green_bond_loan_indicator]])</f>
        <v>N</v>
      </c>
      <c r="X37" s="2">
        <f>IFERROR(bonds[[#This Row],[yas_ispread]]/bonds[[#This Row],[blp_i_sprd_mid]],1)</f>
        <v>1.0000680901085524</v>
      </c>
      <c r="Y37" s="2" t="str">
        <f>_xlfn.XLOOKUP(bonds[[#This Row],[ticker]],[1]lists!J:J,[1]lists!K:K)</f>
        <v>Energy</v>
      </c>
      <c r="Z37" s="2" t="str" cm="1">
        <f t="array" ref="Z37">_xll.BDP(bonds[[#This Row],[isin get]],bonds[[#Headers],[reset_idx]])</f>
        <v>EUSA5</v>
      </c>
      <c r="AA37" s="2" cm="1">
        <f t="array" ref="AA37">_xll.BDP(bonds[[#This Row],[isin get]],bonds[[#Headers],[basic_spread]])*100</f>
        <v>388</v>
      </c>
      <c r="AB37" s="2" cm="1">
        <f t="array" ref="AB37">_xll.BDP(bonds[[#This Row],[reset_idx]]&amp;" Curncy","px_last")*100+bonds[[#This Row],[basic_spread]]</f>
        <v>350.9</v>
      </c>
      <c r="AC37" s="10">
        <f ca="1">(bonds[[#This Row],[nxt_call_dt]]-TODAY())/365</f>
        <v>5.5917808219178085</v>
      </c>
      <c r="AD3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10</v>
      </c>
      <c r="AE37" s="2" t="str">
        <f>_xlfn.XLOOKUP(bonds[[#This Row],[rtgScore]],[1]lists!Z:Z,[1]lists!W:W,"-")</f>
        <v>BBB+</v>
      </c>
      <c r="AF37" s="2" t="str" cm="1">
        <f t="array" ref="AF37">_xll.BDP(bonds[[#This Row],[isin get]],bonds[[#Headers],[RSK_BB_IMPLIED_CDS_SPREAD]])</f>
        <v>#N/A N/A</v>
      </c>
    </row>
    <row r="38" spans="6:32" ht="10.5" x14ac:dyDescent="0.25">
      <c r="F38" s="2" t="s">
        <v>91</v>
      </c>
      <c r="G38" s="2" t="str">
        <f>bonds[[#This Row],[isin get]]</f>
        <v>XS2193662728 Corp</v>
      </c>
      <c r="H38" s="2" t="str" cm="1">
        <f t="array" ref="H38">_xll.BDP(bonds[[#This Row],[worksheet get]],bonds[[#Headers],[ID_ISIN]])</f>
        <v>XS2193662728</v>
      </c>
      <c r="I38" s="2" t="str" cm="1">
        <f t="array" ref="I38">_xll.BDP(bonds[[#This Row],[worksheet get]],bonds[[#Headers],[security name]])</f>
        <v>BPLN 3 5/8 PERP</v>
      </c>
      <c r="J38" s="2" t="str" cm="1">
        <f t="array" ref="J38">_xll.BDP(bonds[[#This Row],[worksheet get]],bonds[[#Headers],[ticker]])</f>
        <v>BPLN</v>
      </c>
      <c r="K38" s="2" cm="1">
        <f t="array" ref="K38">_xll.BDP(bonds[[#This Row],[worksheet get]],bonds[[#Headers],[coupon]])</f>
        <v>3.625</v>
      </c>
      <c r="L38" s="8" cm="1">
        <f t="array" ref="L38">_xll.BDP(bonds[[#This Row],[worksheet get]],bonds[[#Headers],[nxt_call_dt]])*1</f>
        <v>47199</v>
      </c>
      <c r="M38" s="2" t="str" cm="1">
        <f t="array" ref="M38">_xll.BDP(bonds[[#This Row],[worksheet get]],bonds[[#Headers],[mty_typ]])</f>
        <v>PERP/CALL</v>
      </c>
      <c r="N38" s="2" t="str" cm="1">
        <f t="array" ref="N38">_xll.BDP(bonds[[#This Row],[worksheet get]],bonds[[#Headers],[crncy]])</f>
        <v>EUR</v>
      </c>
      <c r="O38" s="9" cm="1">
        <f t="array" ref="O38">_xll.BDP(bonds[[#This Row],[worksheet get]],bonds[[#Headers],[amt_outstanding]])</f>
        <v>2250000000</v>
      </c>
      <c r="P38" s="2" t="str" cm="1">
        <f t="array" ref="P38">_xll.BDP(bonds[[#This Row],[worksheet get]],bonds[[#Headers],[industry_sector]])</f>
        <v>Energy</v>
      </c>
      <c r="Q38" s="2" t="str">
        <f>bonds[[#This Row],[security name]]&amp;" nc-"&amp;RIGHT(YEAR(bonds[[#This Row],[nxt_call_dt]]),2)</f>
        <v>BPLN 3 5/8 PERP nc-29</v>
      </c>
      <c r="R38" s="2" cm="1">
        <f t="array" ref="R38">_xll.BDP(bonds[[#This Row],[worksheet get]],bonds[[#Headers],[yas_ispread]])</f>
        <v>306.30576365503504</v>
      </c>
      <c r="S38" s="2" cm="1">
        <f t="array" ref="S38">_xll.BDP(bonds[[#This Row],[worksheet get]],bonds[[#Headers],[blp_i_sprd_mid]])</f>
        <v>306.21286010742188</v>
      </c>
      <c r="T38" s="2" t="str" cm="1">
        <f t="array" ref="T38">_xll.BDP(bonds[[#This Row],[worksheet get]],bonds[[#Headers],[rtg_moody]],"fill=-")</f>
        <v>A3</v>
      </c>
      <c r="U38" s="2" t="str" cm="1">
        <f t="array" ref="U38">_xll.BDP(bonds[[#This Row],[worksheet get]],bonds[[#Headers],[rtg_sp]],"fill=-")</f>
        <v>BBB</v>
      </c>
      <c r="V38" s="2" t="str" cm="1">
        <f t="array" ref="V38">_xll.BDP(bonds[[#This Row],[worksheet get]],bonds[[#Headers],[bb_composite]],"fill=-")</f>
        <v>BBB+</v>
      </c>
      <c r="W38" s="2" t="str" cm="1">
        <f t="array" ref="W38">_xll.BDP(bonds[[#This Row],[worksheet get]],bonds[[#Headers],[green_bond_loan_indicator]])</f>
        <v>N</v>
      </c>
      <c r="X38" s="2">
        <f>IFERROR(bonds[[#This Row],[yas_ispread]]/bonds[[#This Row],[blp_i_sprd_mid]],1)</f>
        <v>1.0003033953165148</v>
      </c>
      <c r="Y38" s="2" t="str">
        <f>_xlfn.XLOOKUP(bonds[[#This Row],[ticker]],[1]lists!J:J,[1]lists!K:K)</f>
        <v>Energy</v>
      </c>
      <c r="Z38" s="2" t="str" cm="1">
        <f t="array" ref="Z38">_xll.BDP(bonds[[#This Row],[isin get]],bonds[[#Headers],[reset_idx]])</f>
        <v>EUSA5</v>
      </c>
      <c r="AA38" s="2" cm="1">
        <f t="array" ref="AA38">_xll.BDP(bonds[[#This Row],[isin get]],bonds[[#Headers],[basic_spread]])*100</f>
        <v>412</v>
      </c>
      <c r="AB38" s="2" cm="1">
        <f t="array" ref="AB38">_xll.BDP(bonds[[#This Row],[reset_idx]]&amp;" Curncy","px_last")*100+bonds[[#This Row],[basic_spread]]</f>
        <v>374.9</v>
      </c>
      <c r="AC38" s="10">
        <f ca="1">(bonds[[#This Row],[nxt_call_dt]]-TODAY())/365</f>
        <v>8.5945205479452049</v>
      </c>
      <c r="AD3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10</v>
      </c>
      <c r="AE38" s="2" t="str">
        <f>_xlfn.XLOOKUP(bonds[[#This Row],[rtgScore]],[1]lists!Z:Z,[1]lists!W:W,"-")</f>
        <v>BBB+</v>
      </c>
      <c r="AF38" s="2" t="str" cm="1">
        <f t="array" ref="AF38">_xll.BDP(bonds[[#This Row],[isin get]],bonds[[#Headers],[RSK_BB_IMPLIED_CDS_SPREAD]])</f>
        <v>#N/A N/A</v>
      </c>
    </row>
    <row r="39" spans="6:32" ht="10.5" x14ac:dyDescent="0.25">
      <c r="F39" s="2" t="s">
        <v>92</v>
      </c>
      <c r="G39" s="2" t="str">
        <f>bonds[[#This Row],[isin get]]</f>
        <v>XS2193663619 Corp</v>
      </c>
      <c r="H39" s="2" t="str" cm="1">
        <f t="array" ref="H39">_xll.BDP(bonds[[#This Row],[worksheet get]],bonds[[#Headers],[ID_ISIN]])</f>
        <v>XS2193663619</v>
      </c>
      <c r="I39" s="2" t="str" cm="1">
        <f t="array" ref="I39">_xll.BDP(bonds[[#This Row],[worksheet get]],bonds[[#Headers],[security name]])</f>
        <v>BPLN 4 1/4 PERP</v>
      </c>
      <c r="J39" s="2" t="str" cm="1">
        <f t="array" ref="J39">_xll.BDP(bonds[[#This Row],[worksheet get]],bonds[[#Headers],[ticker]])</f>
        <v>BPLN</v>
      </c>
      <c r="K39" s="2" cm="1">
        <f t="array" ref="K39">_xll.BDP(bonds[[#This Row],[worksheet get]],bonds[[#Headers],[coupon]])</f>
        <v>4.25</v>
      </c>
      <c r="L39" s="8" cm="1">
        <f t="array" ref="L39">_xll.BDP(bonds[[#This Row],[worksheet get]],bonds[[#Headers],[nxt_call_dt]])*1</f>
        <v>46468</v>
      </c>
      <c r="M39" s="2" t="str" cm="1">
        <f t="array" ref="M39">_xll.BDP(bonds[[#This Row],[worksheet get]],bonds[[#Headers],[mty_typ]])</f>
        <v>PERP/CALL</v>
      </c>
      <c r="N39" s="2" t="str" cm="1">
        <f t="array" ref="N39">_xll.BDP(bonds[[#This Row],[worksheet get]],bonds[[#Headers],[crncy]])</f>
        <v>GBP</v>
      </c>
      <c r="O39" s="9" cm="1">
        <f t="array" ref="O39">_xll.BDP(bonds[[#This Row],[worksheet get]],bonds[[#Headers],[amt_outstanding]])</f>
        <v>1250000000</v>
      </c>
      <c r="P39" s="2" t="str" cm="1">
        <f t="array" ref="P39">_xll.BDP(bonds[[#This Row],[worksheet get]],bonds[[#Headers],[industry_sector]])</f>
        <v>Energy</v>
      </c>
      <c r="Q39" s="2" t="str">
        <f>bonds[[#This Row],[security name]]&amp;" nc-"&amp;RIGHT(YEAR(bonds[[#This Row],[nxt_call_dt]]),2)</f>
        <v>BPLN 4 1/4 PERP nc-27</v>
      </c>
      <c r="R39" s="2" cm="1">
        <f t="array" ref="R39">_xll.BDP(bonds[[#This Row],[worksheet get]],bonds[[#Headers],[yas_ispread]])</f>
        <v>279.71246599408886</v>
      </c>
      <c r="S39" s="2" cm="1">
        <f t="array" ref="S39">_xll.BDP(bonds[[#This Row],[worksheet get]],bonds[[#Headers],[blp_i_sprd_mid]])</f>
        <v>279.81790161132813</v>
      </c>
      <c r="T39" s="2" t="str" cm="1">
        <f t="array" ref="T39">_xll.BDP(bonds[[#This Row],[worksheet get]],bonds[[#Headers],[rtg_moody]],"fill=-")</f>
        <v>A3</v>
      </c>
      <c r="U39" s="2" t="str" cm="1">
        <f t="array" ref="U39">_xll.BDP(bonds[[#This Row],[worksheet get]],bonds[[#Headers],[rtg_sp]],"fill=-")</f>
        <v>BBB</v>
      </c>
      <c r="V39" s="2" t="str" cm="1">
        <f t="array" ref="V39">_xll.BDP(bonds[[#This Row],[worksheet get]],bonds[[#Headers],[bb_composite]],"fill=-")</f>
        <v>BBB+</v>
      </c>
      <c r="W39" s="2" t="str" cm="1">
        <f t="array" ref="W39">_xll.BDP(bonds[[#This Row],[worksheet get]],bonds[[#Headers],[green_bond_loan_indicator]])</f>
        <v>N</v>
      </c>
      <c r="X39" s="2">
        <f>IFERROR(bonds[[#This Row],[yas_ispread]]/bonds[[#This Row],[blp_i_sprd_mid]],1)</f>
        <v>0.99962319917120346</v>
      </c>
      <c r="Y39" s="2" t="str">
        <f>_xlfn.XLOOKUP(bonds[[#This Row],[ticker]],[1]lists!J:J,[1]lists!K:K)</f>
        <v>Energy</v>
      </c>
      <c r="Z39" s="2" t="str" cm="1">
        <f t="array" ref="Z39">_xll.BDP(bonds[[#This Row],[isin get]],bonds[[#Headers],[reset_idx]])</f>
        <v>GUKG5</v>
      </c>
      <c r="AA39" s="2" cm="1">
        <f t="array" ref="AA39">_xll.BDP(bonds[[#This Row],[isin get]],bonds[[#Headers],[basic_spread]])*100</f>
        <v>417</v>
      </c>
      <c r="AB39" s="2" cm="1">
        <f t="array" ref="AB39">_xll.BDP(bonds[[#This Row],[reset_idx]]&amp;" Curncy","px_last")*100+bonds[[#This Row],[basic_spread]]</f>
        <v>412.8</v>
      </c>
      <c r="AC39" s="10">
        <f ca="1">(bonds[[#This Row],[nxt_call_dt]]-TODAY())/365</f>
        <v>6.5917808219178085</v>
      </c>
      <c r="AD3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10</v>
      </c>
      <c r="AE39" s="2" t="str">
        <f>_xlfn.XLOOKUP(bonds[[#This Row],[rtgScore]],[1]lists!Z:Z,[1]lists!W:W,"-")</f>
        <v>BBB+</v>
      </c>
      <c r="AF39" s="2" t="str" cm="1">
        <f t="array" ref="AF39">_xll.BDP(bonds[[#This Row],[isin get]],bonds[[#Headers],[RSK_BB_IMPLIED_CDS_SPREAD]])</f>
        <v>#N/A N/A</v>
      </c>
    </row>
    <row r="40" spans="6:32" ht="10.5" x14ac:dyDescent="0.25">
      <c r="F40" s="2" t="s">
        <v>93</v>
      </c>
      <c r="G40" s="2" t="str">
        <f>bonds[[#This Row],[isin get]]</f>
        <v>US05565QDU94 Corp</v>
      </c>
      <c r="H40" s="2" t="str" cm="1">
        <f t="array" ref="H40">_xll.BDP(bonds[[#This Row],[worksheet get]],bonds[[#Headers],[ID_ISIN]])</f>
        <v>US05565QDU94</v>
      </c>
      <c r="I40" s="2" t="str" cm="1">
        <f t="array" ref="I40">_xll.BDP(bonds[[#This Row],[worksheet get]],bonds[[#Headers],[security name]])</f>
        <v>BPLN 4 3/8 PERP</v>
      </c>
      <c r="J40" s="2" t="str" cm="1">
        <f t="array" ref="J40">_xll.BDP(bonds[[#This Row],[worksheet get]],bonds[[#Headers],[ticker]])</f>
        <v>BPLN</v>
      </c>
      <c r="K40" s="2" cm="1">
        <f t="array" ref="K40">_xll.BDP(bonds[[#This Row],[worksheet get]],bonds[[#Headers],[coupon]])</f>
        <v>4.375</v>
      </c>
      <c r="L40" s="8" cm="1">
        <f t="array" ref="L40">_xll.BDP(bonds[[#This Row],[worksheet get]],bonds[[#Headers],[nxt_call_dt]])*1</f>
        <v>45830</v>
      </c>
      <c r="M40" s="2" t="str" cm="1">
        <f t="array" ref="M40">_xll.BDP(bonds[[#This Row],[worksheet get]],bonds[[#Headers],[mty_typ]])</f>
        <v>PERP/CALL</v>
      </c>
      <c r="N40" s="2" t="str" cm="1">
        <f t="array" ref="N40">_xll.BDP(bonds[[#This Row],[worksheet get]],bonds[[#Headers],[crncy]])</f>
        <v>USD</v>
      </c>
      <c r="O40" s="9" cm="1">
        <f t="array" ref="O40">_xll.BDP(bonds[[#This Row],[worksheet get]],bonds[[#Headers],[amt_outstanding]])</f>
        <v>2500000000</v>
      </c>
      <c r="P40" s="2" t="str" cm="1">
        <f t="array" ref="P40">_xll.BDP(bonds[[#This Row],[worksheet get]],bonds[[#Headers],[industry_sector]])</f>
        <v>Energy</v>
      </c>
      <c r="Q40" s="2" t="str">
        <f>bonds[[#This Row],[security name]]&amp;" nc-"&amp;RIGHT(YEAR(bonds[[#This Row],[nxt_call_dt]]),2)</f>
        <v>BPLN 4 3/8 PERP nc-25</v>
      </c>
      <c r="R40" s="2" cm="1">
        <f t="array" ref="R40">_xll.BDP(bonds[[#This Row],[worksheet get]],bonds[[#Headers],[yas_ispread]])</f>
        <v>287.81903120986652</v>
      </c>
      <c r="S40" s="2" cm="1">
        <f t="array" ref="S40">_xll.BDP(bonds[[#This Row],[worksheet get]],bonds[[#Headers],[blp_i_sprd_mid]])</f>
        <v>288.04388427734375</v>
      </c>
      <c r="T40" s="2" t="str" cm="1">
        <f t="array" ref="T40">_xll.BDP(bonds[[#This Row],[worksheet get]],bonds[[#Headers],[rtg_moody]],"fill=-")</f>
        <v>A3</v>
      </c>
      <c r="U40" s="2" t="str" cm="1">
        <f t="array" ref="U40">_xll.BDP(bonds[[#This Row],[worksheet get]],bonds[[#Headers],[rtg_sp]],"fill=-")</f>
        <v>BBB</v>
      </c>
      <c r="V40" s="2" t="str" cm="1">
        <f t="array" ref="V40">_xll.BDP(bonds[[#This Row],[worksheet get]],bonds[[#Headers],[bb_composite]],"fill=-")</f>
        <v>BBB+</v>
      </c>
      <c r="W40" s="2" t="str" cm="1">
        <f t="array" ref="W40">_xll.BDP(bonds[[#This Row],[worksheet get]],bonds[[#Headers],[green_bond_loan_indicator]])</f>
        <v>N</v>
      </c>
      <c r="X40" s="2">
        <f>IFERROR(bonds[[#This Row],[yas_ispread]]/bonds[[#This Row],[blp_i_sprd_mid]],1)</f>
        <v>0.99921937913022751</v>
      </c>
      <c r="Y40" s="2" t="str">
        <f>_xlfn.XLOOKUP(bonds[[#This Row],[ticker]],[1]lists!J:J,[1]lists!K:K)</f>
        <v>Energy</v>
      </c>
      <c r="Z40" s="2" t="str" cm="1">
        <f t="array" ref="Z40">_xll.BDP(bonds[[#This Row],[isin get]],bonds[[#Headers],[reset_idx]])</f>
        <v>H15T5Y</v>
      </c>
      <c r="AA40" s="2" cm="1">
        <f t="array" ref="AA40">_xll.BDP(bonds[[#This Row],[isin get]],bonds[[#Headers],[basic_spread]])*100</f>
        <v>403.60000610351563</v>
      </c>
      <c r="AB40" s="2" cm="1">
        <f t="array" ref="AB40">_xll.BDP(bonds[[#This Row],[reset_idx]]&amp;" Curncy","px_last")*100+bonds[[#This Row],[basic_spread]]</f>
        <v>432.60000610351563</v>
      </c>
      <c r="AC40" s="10">
        <f ca="1">(bonds[[#This Row],[nxt_call_dt]]-TODAY())/365</f>
        <v>4.8438356164383558</v>
      </c>
      <c r="AD4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10</v>
      </c>
      <c r="AE40" s="2" t="str">
        <f>_xlfn.XLOOKUP(bonds[[#This Row],[rtgScore]],[1]lists!Z:Z,[1]lists!W:W,"-")</f>
        <v>BBB+</v>
      </c>
      <c r="AF40" s="2" t="str" cm="1">
        <f t="array" ref="AF40">_xll.BDP(bonds[[#This Row],[isin get]],bonds[[#Headers],[RSK_BB_IMPLIED_CDS_SPREAD]])</f>
        <v>#N/A N/A</v>
      </c>
    </row>
    <row r="41" spans="6:32" ht="10.5" x14ac:dyDescent="0.25">
      <c r="F41" s="2" t="s">
        <v>94</v>
      </c>
      <c r="G41" s="2" t="str">
        <f>bonds[[#This Row],[isin get]]</f>
        <v>US05565QDV77 Corp</v>
      </c>
      <c r="H41" s="2" t="str" cm="1">
        <f t="array" ref="H41">_xll.BDP(bonds[[#This Row],[worksheet get]],bonds[[#Headers],[ID_ISIN]])</f>
        <v>US05565QDV77</v>
      </c>
      <c r="I41" s="2" t="str" cm="1">
        <f t="array" ref="I41">_xll.BDP(bonds[[#This Row],[worksheet get]],bonds[[#Headers],[security name]])</f>
        <v>BPLN 4 7/8 PERP</v>
      </c>
      <c r="J41" s="2" t="str" cm="1">
        <f t="array" ref="J41">_xll.BDP(bonds[[#This Row],[worksheet get]],bonds[[#Headers],[ticker]])</f>
        <v>BPLN</v>
      </c>
      <c r="K41" s="2" cm="1">
        <f t="array" ref="K41">_xll.BDP(bonds[[#This Row],[worksheet get]],bonds[[#Headers],[coupon]])</f>
        <v>4.875</v>
      </c>
      <c r="L41" s="8" cm="1">
        <f t="array" ref="L41">_xll.BDP(bonds[[#This Row],[worksheet get]],bonds[[#Headers],[nxt_call_dt]])*1</f>
        <v>47564</v>
      </c>
      <c r="M41" s="2" t="str" cm="1">
        <f t="array" ref="M41">_xll.BDP(bonds[[#This Row],[worksheet get]],bonds[[#Headers],[mty_typ]])</f>
        <v>PERP/CALL</v>
      </c>
      <c r="N41" s="2" t="str" cm="1">
        <f t="array" ref="N41">_xll.BDP(bonds[[#This Row],[worksheet get]],bonds[[#Headers],[crncy]])</f>
        <v>USD</v>
      </c>
      <c r="O41" s="9" cm="1">
        <f t="array" ref="O41">_xll.BDP(bonds[[#This Row],[worksheet get]],bonds[[#Headers],[amt_outstanding]])</f>
        <v>2500000000</v>
      </c>
      <c r="P41" s="2" t="str" cm="1">
        <f t="array" ref="P41">_xll.BDP(bonds[[#This Row],[worksheet get]],bonds[[#Headers],[industry_sector]])</f>
        <v>Energy</v>
      </c>
      <c r="Q41" s="2" t="str">
        <f>bonds[[#This Row],[security name]]&amp;" nc-"&amp;RIGHT(YEAR(bonds[[#This Row],[nxt_call_dt]]),2)</f>
        <v>BPLN 4 7/8 PERP nc-30</v>
      </c>
      <c r="R41" s="2" cm="1">
        <f t="array" ref="R41">_xll.BDP(bonds[[#This Row],[worksheet get]],bonds[[#Headers],[yas_ispread]])</f>
        <v>320.6541121503613</v>
      </c>
      <c r="S41" s="2" cm="1">
        <f t="array" ref="S41">_xll.BDP(bonds[[#This Row],[worksheet get]],bonds[[#Headers],[blp_i_sprd_mid]])</f>
        <v>320.57003784179688</v>
      </c>
      <c r="T41" s="2" t="str" cm="1">
        <f t="array" ref="T41">_xll.BDP(bonds[[#This Row],[worksheet get]],bonds[[#Headers],[rtg_moody]],"fill=-")</f>
        <v>A3</v>
      </c>
      <c r="U41" s="2" t="str" cm="1">
        <f t="array" ref="U41">_xll.BDP(bonds[[#This Row],[worksheet get]],bonds[[#Headers],[rtg_sp]],"fill=-")</f>
        <v>BBB</v>
      </c>
      <c r="V41" s="2" t="str" cm="1">
        <f t="array" ref="V41">_xll.BDP(bonds[[#This Row],[worksheet get]],bonds[[#Headers],[bb_composite]],"fill=-")</f>
        <v>BBB+</v>
      </c>
      <c r="W41" s="2" t="str" cm="1">
        <f t="array" ref="W41">_xll.BDP(bonds[[#This Row],[worksheet get]],bonds[[#Headers],[green_bond_loan_indicator]])</f>
        <v>N</v>
      </c>
      <c r="X41" s="2">
        <f>IFERROR(bonds[[#This Row],[yas_ispread]]/bonds[[#This Row],[blp_i_sprd_mid]],1)</f>
        <v>1.0002622650236761</v>
      </c>
      <c r="Y41" s="2" t="str">
        <f>_xlfn.XLOOKUP(bonds[[#This Row],[ticker]],[1]lists!J:J,[1]lists!K:K)</f>
        <v>Energy</v>
      </c>
      <c r="Z41" s="2" t="str" cm="1">
        <f t="array" ref="Z41">_xll.BDP(bonds[[#This Row],[isin get]],bonds[[#Headers],[reset_idx]])</f>
        <v>H15T5Y</v>
      </c>
      <c r="AA41" s="2" cm="1">
        <f t="array" ref="AA41">_xll.BDP(bonds[[#This Row],[isin get]],bonds[[#Headers],[basic_spread]])*100</f>
        <v>439.79998779296875</v>
      </c>
      <c r="AB41" s="2" cm="1">
        <f t="array" ref="AB41">_xll.BDP(bonds[[#This Row],[reset_idx]]&amp;" Curncy","px_last")*100+bonds[[#This Row],[basic_spread]]</f>
        <v>468.79998779296875</v>
      </c>
      <c r="AC41" s="10">
        <f ca="1">(bonds[[#This Row],[nxt_call_dt]]-TODAY())/365</f>
        <v>9.5945205479452049</v>
      </c>
      <c r="AD4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10</v>
      </c>
      <c r="AE41" s="2" t="str">
        <f>_xlfn.XLOOKUP(bonds[[#This Row],[rtgScore]],[1]lists!Z:Z,[1]lists!W:W,"-")</f>
        <v>BBB+</v>
      </c>
      <c r="AF41" s="2" t="str" cm="1">
        <f t="array" ref="AF41">_xll.BDP(bonds[[#This Row],[isin get]],bonds[[#Headers],[RSK_BB_IMPLIED_CDS_SPREAD]])</f>
        <v>#N/A N/A</v>
      </c>
    </row>
    <row r="42" spans="6:32" ht="10.5" x14ac:dyDescent="0.25">
      <c r="F42" s="2" t="s">
        <v>95</v>
      </c>
      <c r="G42" s="2" t="str">
        <f>bonds[[#This Row],[isin get]]</f>
        <v>XS1195201931 Corp</v>
      </c>
      <c r="H42" s="2" t="str" cm="1">
        <f t="array" ref="H42">_xll.BDP(bonds[[#This Row],[worksheet get]],bonds[[#Headers],[ID_ISIN]])</f>
        <v>XS1195201931</v>
      </c>
      <c r="I42" s="2" t="str" cm="1">
        <f t="array" ref="I42">_xll.BDP(bonds[[#This Row],[worksheet get]],bonds[[#Headers],[security name]])</f>
        <v>TOTAL 2 1/4 PERP</v>
      </c>
      <c r="J42" s="2" t="str" cm="1">
        <f t="array" ref="J42">_xll.BDP(bonds[[#This Row],[worksheet get]],bonds[[#Headers],[ticker]])</f>
        <v>TOTAL</v>
      </c>
      <c r="K42" s="2" cm="1">
        <f t="array" ref="K42">_xll.BDP(bonds[[#This Row],[worksheet get]],bonds[[#Headers],[coupon]])</f>
        <v>2.25</v>
      </c>
      <c r="L42" s="8" cm="1">
        <f t="array" ref="L42">_xll.BDP(bonds[[#This Row],[worksheet get]],bonds[[#Headers],[nxt_call_dt]])*1</f>
        <v>44253</v>
      </c>
      <c r="M42" s="2" t="str" cm="1">
        <f t="array" ref="M42">_xll.BDP(bonds[[#This Row],[worksheet get]],bonds[[#Headers],[mty_typ]])</f>
        <v>PERP/CALL</v>
      </c>
      <c r="N42" s="2" t="str" cm="1">
        <f t="array" ref="N42">_xll.BDP(bonds[[#This Row],[worksheet get]],bonds[[#Headers],[crncy]])</f>
        <v>EUR</v>
      </c>
      <c r="O42" s="9" cm="1">
        <f t="array" ref="O42">_xll.BDP(bonds[[#This Row],[worksheet get]],bonds[[#Headers],[amt_outstanding]])</f>
        <v>1000000000</v>
      </c>
      <c r="P42" s="2" t="str" cm="1">
        <f t="array" ref="P42">_xll.BDP(bonds[[#This Row],[worksheet get]],bonds[[#Headers],[industry_sector]])</f>
        <v>Energy</v>
      </c>
      <c r="Q42" s="2" t="str">
        <f>bonds[[#This Row],[security name]]&amp;" nc-"&amp;RIGHT(YEAR(bonds[[#This Row],[nxt_call_dt]]),2)</f>
        <v>TOTAL 2 1/4 PERP nc-21</v>
      </c>
      <c r="R42" s="2" cm="1">
        <f t="array" ref="R42">_xll.BDP(bonds[[#This Row],[worksheet get]],bonds[[#Headers],[yas_ispread]])</f>
        <v>68.366658007612017</v>
      </c>
      <c r="S42" s="2" cm="1">
        <f t="array" ref="S42">_xll.BDP(bonds[[#This Row],[worksheet get]],bonds[[#Headers],[blp_i_sprd_mid]])</f>
        <v>49.268657684326172</v>
      </c>
      <c r="T42" s="2" t="str" cm="1">
        <f t="array" ref="T42">_xll.BDP(bonds[[#This Row],[worksheet get]],bonds[[#Headers],[rtg_moody]],"fill=-")</f>
        <v>A2</v>
      </c>
      <c r="U42" s="2" t="str" cm="1">
        <f t="array" ref="U42">_xll.BDP(bonds[[#This Row],[worksheet get]],bonds[[#Headers],[rtg_sp]],"fill=-")</f>
        <v>A-</v>
      </c>
      <c r="V42" s="2" t="str" cm="1">
        <f t="array" ref="V42">_xll.BDP(bonds[[#This Row],[worksheet get]],bonds[[#Headers],[bb_composite]],"fill=-")</f>
        <v>A-</v>
      </c>
      <c r="W42" s="2" t="str" cm="1">
        <f t="array" ref="W42">_xll.BDP(bonds[[#This Row],[worksheet get]],bonds[[#Headers],[green_bond_loan_indicator]])</f>
        <v>N</v>
      </c>
      <c r="X42" s="2">
        <f>IFERROR(bonds[[#This Row],[yas_ispread]]/bonds[[#This Row],[blp_i_sprd_mid]],1)</f>
        <v>1.3876298080952485</v>
      </c>
      <c r="Y42" s="2" t="str">
        <f>_xlfn.XLOOKUP(bonds[[#This Row],[ticker]],[1]lists!J:J,[1]lists!K:K)</f>
        <v>Energy</v>
      </c>
      <c r="Z42" s="2" t="str" cm="1">
        <f t="array" ref="Z42">_xll.BDP(bonds[[#This Row],[isin get]],bonds[[#Headers],[reset_idx]])</f>
        <v>EUSA5</v>
      </c>
      <c r="AA42" s="2" cm="1">
        <f t="array" ref="AA42">_xll.BDP(bonds[[#This Row],[isin get]],bonds[[#Headers],[basic_spread]])*100</f>
        <v>186.10000610351563</v>
      </c>
      <c r="AB42" s="2" cm="1">
        <f t="array" ref="AB42">_xll.BDP(bonds[[#This Row],[reset_idx]]&amp;" Curncy","px_last")*100+bonds[[#This Row],[basic_spread]]</f>
        <v>149.00000610351563</v>
      </c>
      <c r="AC42" s="10">
        <f ca="1">(bonds[[#This Row],[nxt_call_dt]]-TODAY())/365</f>
        <v>0.52328767123287667</v>
      </c>
      <c r="AD4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9</v>
      </c>
      <c r="AE42" s="2" t="str">
        <f>_xlfn.XLOOKUP(bonds[[#This Row],[rtgScore]],[1]lists!Z:Z,[1]lists!W:W,"-")</f>
        <v>A-</v>
      </c>
      <c r="AF42" s="2" cm="1">
        <f t="array" ref="AF42">_xll.BDP(bonds[[#This Row],[isin get]],bonds[[#Headers],[RSK_BB_IMPLIED_CDS_SPREAD]])</f>
        <v>51</v>
      </c>
    </row>
    <row r="43" spans="6:32" ht="10.5" x14ac:dyDescent="0.25">
      <c r="F43" s="2" t="s">
        <v>96</v>
      </c>
      <c r="G43" s="2" t="str">
        <f>bonds[[#This Row],[isin get]]</f>
        <v>XS1413581205 Corp</v>
      </c>
      <c r="H43" s="2" t="str" cm="1">
        <f t="array" ref="H43">_xll.BDP(bonds[[#This Row],[worksheet get]],bonds[[#Headers],[ID_ISIN]])</f>
        <v>XS1413581205</v>
      </c>
      <c r="I43" s="2" t="str" cm="1">
        <f t="array" ref="I43">_xll.BDP(bonds[[#This Row],[worksheet get]],bonds[[#Headers],[security name]])</f>
        <v>TOTAL 3 7/8 PERP</v>
      </c>
      <c r="J43" s="2" t="str" cm="1">
        <f t="array" ref="J43">_xll.BDP(bonds[[#This Row],[worksheet get]],bonds[[#Headers],[ticker]])</f>
        <v>TOTAL</v>
      </c>
      <c r="K43" s="2" cm="1">
        <f t="array" ref="K43">_xll.BDP(bonds[[#This Row],[worksheet get]],bonds[[#Headers],[coupon]])</f>
        <v>3.875</v>
      </c>
      <c r="L43" s="8" cm="1">
        <f t="array" ref="L43">_xll.BDP(bonds[[#This Row],[worksheet get]],bonds[[#Headers],[nxt_call_dt]])*1</f>
        <v>44699</v>
      </c>
      <c r="M43" s="2" t="str" cm="1">
        <f t="array" ref="M43">_xll.BDP(bonds[[#This Row],[worksheet get]],bonds[[#Headers],[mty_typ]])</f>
        <v>PERP/CALL</v>
      </c>
      <c r="N43" s="2" t="str" cm="1">
        <f t="array" ref="N43">_xll.BDP(bonds[[#This Row],[worksheet get]],bonds[[#Headers],[crncy]])</f>
        <v>EUR</v>
      </c>
      <c r="O43" s="9" cm="1">
        <f t="array" ref="O43">_xll.BDP(bonds[[#This Row],[worksheet get]],bonds[[#Headers],[amt_outstanding]])</f>
        <v>1750000000</v>
      </c>
      <c r="P43" s="2" t="str" cm="1">
        <f t="array" ref="P43">_xll.BDP(bonds[[#This Row],[worksheet get]],bonds[[#Headers],[industry_sector]])</f>
        <v>Energy</v>
      </c>
      <c r="Q43" s="2" t="str">
        <f>bonds[[#This Row],[security name]]&amp;" nc-"&amp;RIGHT(YEAR(bonds[[#This Row],[nxt_call_dt]]),2)</f>
        <v>TOTAL 3 7/8 PERP nc-22</v>
      </c>
      <c r="R43" s="2" cm="1">
        <f t="array" ref="R43">_xll.BDP(bonds[[#This Row],[worksheet get]],bonds[[#Headers],[yas_ispread]])</f>
        <v>105.63306536913977</v>
      </c>
      <c r="S43" s="2" cm="1">
        <f t="array" ref="S43">_xll.BDP(bonds[[#This Row],[worksheet get]],bonds[[#Headers],[blp_i_sprd_mid]])</f>
        <v>105.74559783935547</v>
      </c>
      <c r="T43" s="2" t="str" cm="1">
        <f t="array" ref="T43">_xll.BDP(bonds[[#This Row],[worksheet get]],bonds[[#Headers],[rtg_moody]],"fill=-")</f>
        <v>A2</v>
      </c>
      <c r="U43" s="2" t="str" cm="1">
        <f t="array" ref="U43">_xll.BDP(bonds[[#This Row],[worksheet get]],bonds[[#Headers],[rtg_sp]],"fill=-")</f>
        <v>A-</v>
      </c>
      <c r="V43" s="2" t="str" cm="1">
        <f t="array" ref="V43">_xll.BDP(bonds[[#This Row],[worksheet get]],bonds[[#Headers],[bb_composite]],"fill=-")</f>
        <v>A-</v>
      </c>
      <c r="W43" s="2" t="str" cm="1">
        <f t="array" ref="W43">_xll.BDP(bonds[[#This Row],[worksheet get]],bonds[[#Headers],[green_bond_loan_indicator]])</f>
        <v>N</v>
      </c>
      <c r="X43" s="2">
        <f>IFERROR(bonds[[#This Row],[yas_ispread]]/bonds[[#This Row],[blp_i_sprd_mid]],1)</f>
        <v>0.99893581886608029</v>
      </c>
      <c r="Y43" s="2" t="str">
        <f>_xlfn.XLOOKUP(bonds[[#This Row],[ticker]],[1]lists!J:J,[1]lists!K:K)</f>
        <v>Energy</v>
      </c>
      <c r="Z43" s="2" t="str" cm="1">
        <f t="array" ref="Z43">_xll.BDP(bonds[[#This Row],[isin get]],bonds[[#Headers],[reset_idx]])</f>
        <v>EUSA5</v>
      </c>
      <c r="AA43" s="2" cm="1">
        <f t="array" ref="AA43">_xll.BDP(bonds[[#This Row],[isin get]],bonds[[#Headers],[basic_spread]])*100</f>
        <v>378.29998779296875</v>
      </c>
      <c r="AB43" s="2" cm="1">
        <f t="array" ref="AB43">_xll.BDP(bonds[[#This Row],[reset_idx]]&amp;" Curncy","px_last")*100+bonds[[#This Row],[basic_spread]]</f>
        <v>341.19998779296873</v>
      </c>
      <c r="AC43" s="10">
        <f ca="1">(bonds[[#This Row],[nxt_call_dt]]-TODAY())/365</f>
        <v>1.7452054794520548</v>
      </c>
      <c r="AD4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9</v>
      </c>
      <c r="AE43" s="2" t="str">
        <f>_xlfn.XLOOKUP(bonds[[#This Row],[rtgScore]],[1]lists!Z:Z,[1]lists!W:W,"-")</f>
        <v>A-</v>
      </c>
      <c r="AF43" s="2" cm="1">
        <f t="array" ref="AF43">_xll.BDP(bonds[[#This Row],[isin get]],bonds[[#Headers],[RSK_BB_IMPLIED_CDS_SPREAD]])</f>
        <v>51</v>
      </c>
    </row>
    <row r="44" spans="6:32" ht="10.5" x14ac:dyDescent="0.25">
      <c r="F44" s="2" t="s">
        <v>97</v>
      </c>
      <c r="G44" s="2" t="str">
        <f>bonds[[#This Row],[isin get]]</f>
        <v>XS1501167164 Corp</v>
      </c>
      <c r="H44" s="2" t="str" cm="1">
        <f t="array" ref="H44">_xll.BDP(bonds[[#This Row],[worksheet get]],bonds[[#Headers],[ID_ISIN]])</f>
        <v>XS1501167164</v>
      </c>
      <c r="I44" s="2" t="str" cm="1">
        <f t="array" ref="I44">_xll.BDP(bonds[[#This Row],[worksheet get]],bonds[[#Headers],[security name]])</f>
        <v>TOTAL 2.708 PERP</v>
      </c>
      <c r="J44" s="2" t="str" cm="1">
        <f t="array" ref="J44">_xll.BDP(bonds[[#This Row],[worksheet get]],bonds[[#Headers],[ticker]])</f>
        <v>TOTAL</v>
      </c>
      <c r="K44" s="2" cm="1">
        <f t="array" ref="K44">_xll.BDP(bonds[[#This Row],[worksheet get]],bonds[[#Headers],[coupon]])</f>
        <v>2.7080000000000002</v>
      </c>
      <c r="L44" s="8" cm="1">
        <f t="array" ref="L44">_xll.BDP(bonds[[#This Row],[worksheet get]],bonds[[#Headers],[nxt_call_dt]])*1</f>
        <v>45051</v>
      </c>
      <c r="M44" s="2" t="str" cm="1">
        <f t="array" ref="M44">_xll.BDP(bonds[[#This Row],[worksheet get]],bonds[[#Headers],[mty_typ]])</f>
        <v>PERP/CALL</v>
      </c>
      <c r="N44" s="2" t="str" cm="1">
        <f t="array" ref="N44">_xll.BDP(bonds[[#This Row],[worksheet get]],bonds[[#Headers],[crncy]])</f>
        <v>EUR</v>
      </c>
      <c r="O44" s="9" cm="1">
        <f t="array" ref="O44">_xll.BDP(bonds[[#This Row],[worksheet get]],bonds[[#Headers],[amt_outstanding]])</f>
        <v>1000000000</v>
      </c>
      <c r="P44" s="2" t="str" cm="1">
        <f t="array" ref="P44">_xll.BDP(bonds[[#This Row],[worksheet get]],bonds[[#Headers],[industry_sector]])</f>
        <v>Energy</v>
      </c>
      <c r="Q44" s="2" t="str">
        <f>bonds[[#This Row],[security name]]&amp;" nc-"&amp;RIGHT(YEAR(bonds[[#This Row],[nxt_call_dt]]),2)</f>
        <v>TOTAL 2.708 PERP nc-23</v>
      </c>
      <c r="R44" s="2" cm="1">
        <f t="array" ref="R44">_xll.BDP(bonds[[#This Row],[worksheet get]],bonds[[#Headers],[yas_ispread]])</f>
        <v>136.13236118549079</v>
      </c>
      <c r="S44" s="2" cm="1">
        <f t="array" ref="S44">_xll.BDP(bonds[[#This Row],[worksheet get]],bonds[[#Headers],[blp_i_sprd_mid]])</f>
        <v>136.1104736328125</v>
      </c>
      <c r="T44" s="2" t="str" cm="1">
        <f t="array" ref="T44">_xll.BDP(bonds[[#This Row],[worksheet get]],bonds[[#Headers],[rtg_moody]],"fill=-")</f>
        <v>A2</v>
      </c>
      <c r="U44" s="2" t="str" cm="1">
        <f t="array" ref="U44">_xll.BDP(bonds[[#This Row],[worksheet get]],bonds[[#Headers],[rtg_sp]],"fill=-")</f>
        <v>A-</v>
      </c>
      <c r="V44" s="2" t="str" cm="1">
        <f t="array" ref="V44">_xll.BDP(bonds[[#This Row],[worksheet get]],bonds[[#Headers],[bb_composite]],"fill=-")</f>
        <v>A-</v>
      </c>
      <c r="W44" s="2" t="str" cm="1">
        <f t="array" ref="W44">_xll.BDP(bonds[[#This Row],[worksheet get]],bonds[[#Headers],[green_bond_loan_indicator]])</f>
        <v>N</v>
      </c>
      <c r="X44" s="2">
        <f>IFERROR(bonds[[#This Row],[yas_ispread]]/bonds[[#This Row],[blp_i_sprd_mid]],1)</f>
        <v>1.0001608072626162</v>
      </c>
      <c r="Y44" s="2" t="str">
        <f>_xlfn.XLOOKUP(bonds[[#This Row],[ticker]],[1]lists!J:J,[1]lists!K:K)</f>
        <v>Energy</v>
      </c>
      <c r="Z44" s="2" t="str" cm="1">
        <f t="array" ref="Z44">_xll.BDP(bonds[[#This Row],[isin get]],bonds[[#Headers],[reset_idx]])</f>
        <v>EUSA5</v>
      </c>
      <c r="AA44" s="2" cm="1">
        <f t="array" ref="AA44">_xll.BDP(bonds[[#This Row],[isin get]],bonds[[#Headers],[basic_spread]])*100</f>
        <v>275</v>
      </c>
      <c r="AB44" s="2" cm="1">
        <f t="array" ref="AB44">_xll.BDP(bonds[[#This Row],[reset_idx]]&amp;" Curncy","px_last")*100+bonds[[#This Row],[basic_spread]]</f>
        <v>237.9</v>
      </c>
      <c r="AC44" s="10">
        <f ca="1">(bonds[[#This Row],[nxt_call_dt]]-TODAY())/365</f>
        <v>2.7095890410958905</v>
      </c>
      <c r="AD4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9</v>
      </c>
      <c r="AE44" s="2" t="str">
        <f>_xlfn.XLOOKUP(bonds[[#This Row],[rtgScore]],[1]lists!Z:Z,[1]lists!W:W,"-")</f>
        <v>A-</v>
      </c>
      <c r="AF44" s="2" cm="1">
        <f t="array" ref="AF44">_xll.BDP(bonds[[#This Row],[isin get]],bonds[[#Headers],[RSK_BB_IMPLIED_CDS_SPREAD]])</f>
        <v>51</v>
      </c>
    </row>
    <row r="45" spans="6:32" ht="10.5" x14ac:dyDescent="0.25">
      <c r="F45" s="2" t="s">
        <v>98</v>
      </c>
      <c r="G45" s="2" t="str">
        <f>bonds[[#This Row],[isin get]]</f>
        <v>XS1974787480 Corp</v>
      </c>
      <c r="H45" s="2" t="str" cm="1">
        <f t="array" ref="H45">_xll.BDP(bonds[[#This Row],[worksheet get]],bonds[[#Headers],[ID_ISIN]])</f>
        <v>XS1974787480</v>
      </c>
      <c r="I45" s="2" t="str" cm="1">
        <f t="array" ref="I45">_xll.BDP(bonds[[#This Row],[worksheet get]],bonds[[#Headers],[security name]])</f>
        <v>TOTAL 1 3/4 PERP</v>
      </c>
      <c r="J45" s="2" t="str" cm="1">
        <f t="array" ref="J45">_xll.BDP(bonds[[#This Row],[worksheet get]],bonds[[#Headers],[ticker]])</f>
        <v>TOTAL</v>
      </c>
      <c r="K45" s="2" cm="1">
        <f t="array" ref="K45">_xll.BDP(bonds[[#This Row],[worksheet get]],bonds[[#Headers],[coupon]])</f>
        <v>1.75</v>
      </c>
      <c r="L45" s="8" cm="1">
        <f t="array" ref="L45">_xll.BDP(bonds[[#This Row],[worksheet get]],bonds[[#Headers],[nxt_call_dt]])*1</f>
        <v>45386</v>
      </c>
      <c r="M45" s="2" t="str" cm="1">
        <f t="array" ref="M45">_xll.BDP(bonds[[#This Row],[worksheet get]],bonds[[#Headers],[mty_typ]])</f>
        <v>PERP/CALL</v>
      </c>
      <c r="N45" s="2" t="str" cm="1">
        <f t="array" ref="N45">_xll.BDP(bonds[[#This Row],[worksheet get]],bonds[[#Headers],[crncy]])</f>
        <v>EUR</v>
      </c>
      <c r="O45" s="9" cm="1">
        <f t="array" ref="O45">_xll.BDP(bonds[[#This Row],[worksheet get]],bonds[[#Headers],[amt_outstanding]])</f>
        <v>1500000000</v>
      </c>
      <c r="P45" s="2" t="str" cm="1">
        <f t="array" ref="P45">_xll.BDP(bonds[[#This Row],[worksheet get]],bonds[[#Headers],[industry_sector]])</f>
        <v>Energy</v>
      </c>
      <c r="Q45" s="2" t="str">
        <f>bonds[[#This Row],[security name]]&amp;" nc-"&amp;RIGHT(YEAR(bonds[[#This Row],[nxt_call_dt]]),2)</f>
        <v>TOTAL 1 3/4 PERP nc-24</v>
      </c>
      <c r="R45" s="2" cm="1">
        <f t="array" ref="R45">_xll.BDP(bonds[[#This Row],[worksheet get]],bonds[[#Headers],[yas_ispread]])</f>
        <v>160.88570127746718</v>
      </c>
      <c r="S45" s="2" cm="1">
        <f t="array" ref="S45">_xll.BDP(bonds[[#This Row],[worksheet get]],bonds[[#Headers],[blp_i_sprd_mid]])</f>
        <v>160.81893920898438</v>
      </c>
      <c r="T45" s="2" t="str" cm="1">
        <f t="array" ref="T45">_xll.BDP(bonds[[#This Row],[worksheet get]],bonds[[#Headers],[rtg_moody]],"fill=-")</f>
        <v>A2</v>
      </c>
      <c r="U45" s="2" t="str" cm="1">
        <f t="array" ref="U45">_xll.BDP(bonds[[#This Row],[worksheet get]],bonds[[#Headers],[rtg_sp]],"fill=-")</f>
        <v>A-</v>
      </c>
      <c r="V45" s="2" t="str" cm="1">
        <f t="array" ref="V45">_xll.BDP(bonds[[#This Row],[worksheet get]],bonds[[#Headers],[bb_composite]],"fill=-")</f>
        <v>A-</v>
      </c>
      <c r="W45" s="2" t="str" cm="1">
        <f t="array" ref="W45">_xll.BDP(bonds[[#This Row],[worksheet get]],bonds[[#Headers],[green_bond_loan_indicator]])</f>
        <v>N</v>
      </c>
      <c r="X45" s="2">
        <f>IFERROR(bonds[[#This Row],[yas_ispread]]/bonds[[#This Row],[blp_i_sprd_mid]],1)</f>
        <v>1.0004151380976096</v>
      </c>
      <c r="Y45" s="2" t="str">
        <f>_xlfn.XLOOKUP(bonds[[#This Row],[ticker]],[1]lists!J:J,[1]lists!K:K)</f>
        <v>Energy</v>
      </c>
      <c r="Z45" s="2" t="str" cm="1">
        <f t="array" ref="Z45">_xll.BDP(bonds[[#This Row],[isin get]],bonds[[#Headers],[reset_idx]])</f>
        <v>EUSA5</v>
      </c>
      <c r="AA45" s="2" cm="1">
        <f t="array" ref="AA45">_xll.BDP(bonds[[#This Row],[isin get]],bonds[[#Headers],[basic_spread]])*100</f>
        <v>176.5</v>
      </c>
      <c r="AB45" s="2" cm="1">
        <f t="array" ref="AB45">_xll.BDP(bonds[[#This Row],[reset_idx]]&amp;" Curncy","px_last")*100+bonds[[#This Row],[basic_spread]]</f>
        <v>139.4</v>
      </c>
      <c r="AC45" s="10">
        <f ca="1">(bonds[[#This Row],[nxt_call_dt]]-TODAY())/365</f>
        <v>3.6273972602739728</v>
      </c>
      <c r="AD4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9</v>
      </c>
      <c r="AE45" s="2" t="str">
        <f>_xlfn.XLOOKUP(bonds[[#This Row],[rtgScore]],[1]lists!Z:Z,[1]lists!W:W,"-")</f>
        <v>A-</v>
      </c>
      <c r="AF45" s="2" cm="1">
        <f t="array" ref="AF45">_xll.BDP(bonds[[#This Row],[isin get]],bonds[[#Headers],[RSK_BB_IMPLIED_CDS_SPREAD]])</f>
        <v>51</v>
      </c>
    </row>
    <row r="46" spans="6:32" ht="10.5" x14ac:dyDescent="0.25">
      <c r="F46" s="2" t="s">
        <v>99</v>
      </c>
      <c r="G46" s="2" t="str">
        <f>bonds[[#This Row],[isin get]]</f>
        <v>XS1195202822 Corp</v>
      </c>
      <c r="H46" s="2" t="str" cm="1">
        <f t="array" ref="H46">_xll.BDP(bonds[[#This Row],[worksheet get]],bonds[[#Headers],[ID_ISIN]])</f>
        <v>XS1195202822</v>
      </c>
      <c r="I46" s="2" t="str" cm="1">
        <f t="array" ref="I46">_xll.BDP(bonds[[#This Row],[worksheet get]],bonds[[#Headers],[security name]])</f>
        <v>TOTAL 2 5/8 PERP</v>
      </c>
      <c r="J46" s="2" t="str" cm="1">
        <f t="array" ref="J46">_xll.BDP(bonds[[#This Row],[worksheet get]],bonds[[#Headers],[ticker]])</f>
        <v>TOTAL</v>
      </c>
      <c r="K46" s="2" cm="1">
        <f t="array" ref="K46">_xll.BDP(bonds[[#This Row],[worksheet get]],bonds[[#Headers],[coupon]])</f>
        <v>2.625</v>
      </c>
      <c r="L46" s="8" cm="1">
        <f t="array" ref="L46">_xll.BDP(bonds[[#This Row],[worksheet get]],bonds[[#Headers],[nxt_call_dt]])*1</f>
        <v>45714</v>
      </c>
      <c r="M46" s="2" t="str" cm="1">
        <f t="array" ref="M46">_xll.BDP(bonds[[#This Row],[worksheet get]],bonds[[#Headers],[mty_typ]])</f>
        <v>PERP/CALL</v>
      </c>
      <c r="N46" s="2" t="str" cm="1">
        <f t="array" ref="N46">_xll.BDP(bonds[[#This Row],[worksheet get]],bonds[[#Headers],[crncy]])</f>
        <v>EUR</v>
      </c>
      <c r="O46" s="9" cm="1">
        <f t="array" ref="O46">_xll.BDP(bonds[[#This Row],[worksheet get]],bonds[[#Headers],[amt_outstanding]])</f>
        <v>2500000000</v>
      </c>
      <c r="P46" s="2" t="str" cm="1">
        <f t="array" ref="P46">_xll.BDP(bonds[[#This Row],[worksheet get]],bonds[[#Headers],[industry_sector]])</f>
        <v>Energy</v>
      </c>
      <c r="Q46" s="2" t="str">
        <f>bonds[[#This Row],[security name]]&amp;" nc-"&amp;RIGHT(YEAR(bonds[[#This Row],[nxt_call_dt]]),2)</f>
        <v>TOTAL 2 5/8 PERP nc-25</v>
      </c>
      <c r="R46" s="2" cm="1">
        <f t="array" ref="R46">_xll.BDP(bonds[[#This Row],[worksheet get]],bonds[[#Headers],[yas_ispread]])</f>
        <v>176.64064520661086</v>
      </c>
      <c r="S46" s="2" cm="1">
        <f t="array" ref="S46">_xll.BDP(bonds[[#This Row],[worksheet get]],bonds[[#Headers],[blp_i_sprd_mid]])</f>
        <v>176.51716613769531</v>
      </c>
      <c r="T46" s="2" t="str" cm="1">
        <f t="array" ref="T46">_xll.BDP(bonds[[#This Row],[worksheet get]],bonds[[#Headers],[rtg_moody]],"fill=-")</f>
        <v>A2</v>
      </c>
      <c r="U46" s="2" t="str" cm="1">
        <f t="array" ref="U46">_xll.BDP(bonds[[#This Row],[worksheet get]],bonds[[#Headers],[rtg_sp]],"fill=-")</f>
        <v>A-</v>
      </c>
      <c r="V46" s="2" t="str" cm="1">
        <f t="array" ref="V46">_xll.BDP(bonds[[#This Row],[worksheet get]],bonds[[#Headers],[bb_composite]],"fill=-")</f>
        <v>A-</v>
      </c>
      <c r="W46" s="2" t="str" cm="1">
        <f t="array" ref="W46">_xll.BDP(bonds[[#This Row],[worksheet get]],bonds[[#Headers],[green_bond_loan_indicator]])</f>
        <v>N</v>
      </c>
      <c r="X46" s="2">
        <f>IFERROR(bonds[[#This Row],[yas_ispread]]/bonds[[#This Row],[blp_i_sprd_mid]],1)</f>
        <v>1.0006995300888708</v>
      </c>
      <c r="Y46" s="2" t="str">
        <f>_xlfn.XLOOKUP(bonds[[#This Row],[ticker]],[1]lists!J:J,[1]lists!K:K)</f>
        <v>Energy</v>
      </c>
      <c r="Z46" s="2" t="str" cm="1">
        <f t="array" ref="Z46">_xll.BDP(bonds[[#This Row],[isin get]],bonds[[#Headers],[reset_idx]])</f>
        <v>EUSA5</v>
      </c>
      <c r="AA46" s="2" cm="1">
        <f t="array" ref="AA46">_xll.BDP(bonds[[#This Row],[isin get]],bonds[[#Headers],[basic_spread]])*100</f>
        <v>214.80000305175778</v>
      </c>
      <c r="AB46" s="2" cm="1">
        <f t="array" ref="AB46">_xll.BDP(bonds[[#This Row],[reset_idx]]&amp;" Curncy","px_last")*100+bonds[[#This Row],[basic_spread]]</f>
        <v>177.70000305175779</v>
      </c>
      <c r="AC46" s="10">
        <f ca="1">(bonds[[#This Row],[nxt_call_dt]]-TODAY())/365</f>
        <v>4.5260273972602736</v>
      </c>
      <c r="AD4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9</v>
      </c>
      <c r="AE46" s="2" t="str">
        <f>_xlfn.XLOOKUP(bonds[[#This Row],[rtgScore]],[1]lists!Z:Z,[1]lists!W:W,"-")</f>
        <v>A-</v>
      </c>
      <c r="AF46" s="2" cm="1">
        <f t="array" ref="AF46">_xll.BDP(bonds[[#This Row],[isin get]],bonds[[#Headers],[RSK_BB_IMPLIED_CDS_SPREAD]])</f>
        <v>51</v>
      </c>
    </row>
    <row r="47" spans="6:32" ht="10.5" x14ac:dyDescent="0.25">
      <c r="F47" s="2" t="s">
        <v>100</v>
      </c>
      <c r="G47" s="2" t="str">
        <f>bonds[[#This Row],[isin get]]</f>
        <v>XS1501166869 Corp</v>
      </c>
      <c r="H47" s="2" t="str" cm="1">
        <f t="array" ref="H47">_xll.BDP(bonds[[#This Row],[worksheet get]],bonds[[#Headers],[ID_ISIN]])</f>
        <v>XS1501166869</v>
      </c>
      <c r="I47" s="2" t="str" cm="1">
        <f t="array" ref="I47">_xll.BDP(bonds[[#This Row],[worksheet get]],bonds[[#Headers],[security name]])</f>
        <v>TOTAL 3.369 PERP</v>
      </c>
      <c r="J47" s="2" t="str" cm="1">
        <f t="array" ref="J47">_xll.BDP(bonds[[#This Row],[worksheet get]],bonds[[#Headers],[ticker]])</f>
        <v>TOTAL</v>
      </c>
      <c r="K47" s="2" cm="1">
        <f t="array" ref="K47">_xll.BDP(bonds[[#This Row],[worksheet get]],bonds[[#Headers],[coupon]])</f>
        <v>3.3690000000000002</v>
      </c>
      <c r="L47" s="8" cm="1">
        <f t="array" ref="L47">_xll.BDP(bonds[[#This Row],[worksheet get]],bonds[[#Headers],[nxt_call_dt]])*1</f>
        <v>46301</v>
      </c>
      <c r="M47" s="2" t="str" cm="1">
        <f t="array" ref="M47">_xll.BDP(bonds[[#This Row],[worksheet get]],bonds[[#Headers],[mty_typ]])</f>
        <v>PERP/CALL</v>
      </c>
      <c r="N47" s="2" t="str" cm="1">
        <f t="array" ref="N47">_xll.BDP(bonds[[#This Row],[worksheet get]],bonds[[#Headers],[crncy]])</f>
        <v>EUR</v>
      </c>
      <c r="O47" s="9" cm="1">
        <f t="array" ref="O47">_xll.BDP(bonds[[#This Row],[worksheet get]],bonds[[#Headers],[amt_outstanding]])</f>
        <v>1500000000</v>
      </c>
      <c r="P47" s="2" t="str" cm="1">
        <f t="array" ref="P47">_xll.BDP(bonds[[#This Row],[worksheet get]],bonds[[#Headers],[industry_sector]])</f>
        <v>Energy</v>
      </c>
      <c r="Q47" s="2" t="str">
        <f>bonds[[#This Row],[security name]]&amp;" nc-"&amp;RIGHT(YEAR(bonds[[#This Row],[nxt_call_dt]]),2)</f>
        <v>TOTAL 3.369 PERP nc-26</v>
      </c>
      <c r="R47" s="2" cm="1">
        <f t="array" ref="R47">_xll.BDP(bonds[[#This Row],[worksheet get]],bonds[[#Headers],[yas_ispread]])</f>
        <v>173.71082318753858</v>
      </c>
      <c r="S47" s="2" cm="1">
        <f t="array" ref="S47">_xll.BDP(bonds[[#This Row],[worksheet get]],bonds[[#Headers],[blp_i_sprd_mid]])</f>
        <v>173.59321594238281</v>
      </c>
      <c r="T47" s="2" t="str" cm="1">
        <f t="array" ref="T47">_xll.BDP(bonds[[#This Row],[worksheet get]],bonds[[#Headers],[rtg_moody]],"fill=-")</f>
        <v>A2</v>
      </c>
      <c r="U47" s="2" t="str" cm="1">
        <f t="array" ref="U47">_xll.BDP(bonds[[#This Row],[worksheet get]],bonds[[#Headers],[rtg_sp]],"fill=-")</f>
        <v>A-</v>
      </c>
      <c r="V47" s="2" t="str" cm="1">
        <f t="array" ref="V47">_xll.BDP(bonds[[#This Row],[worksheet get]],bonds[[#Headers],[bb_composite]],"fill=-")</f>
        <v>A-</v>
      </c>
      <c r="W47" s="2" t="str" cm="1">
        <f t="array" ref="W47">_xll.BDP(bonds[[#This Row],[worksheet get]],bonds[[#Headers],[green_bond_loan_indicator]])</f>
        <v>N</v>
      </c>
      <c r="X47" s="2">
        <f>IFERROR(bonds[[#This Row],[yas_ispread]]/bonds[[#This Row],[blp_i_sprd_mid]],1)</f>
        <v>1.0006774875649218</v>
      </c>
      <c r="Y47" s="2" t="str">
        <f>_xlfn.XLOOKUP(bonds[[#This Row],[ticker]],[1]lists!J:J,[1]lists!K:K)</f>
        <v>Energy</v>
      </c>
      <c r="Z47" s="2" t="str" cm="1">
        <f t="array" ref="Z47">_xll.BDP(bonds[[#This Row],[isin get]],bonds[[#Headers],[reset_idx]])</f>
        <v>EUSA5</v>
      </c>
      <c r="AA47" s="2" cm="1">
        <f t="array" ref="AA47">_xll.BDP(bonds[[#This Row],[isin get]],bonds[[#Headers],[basic_spread]])*100</f>
        <v>335</v>
      </c>
      <c r="AB47" s="2" cm="1">
        <f t="array" ref="AB47">_xll.BDP(bonds[[#This Row],[reset_idx]]&amp;" Curncy","px_last")*100+bonds[[#This Row],[basic_spread]]</f>
        <v>297.89999999999998</v>
      </c>
      <c r="AC47" s="10">
        <f ca="1">(bonds[[#This Row],[nxt_call_dt]]-TODAY())/365</f>
        <v>6.1342465753424653</v>
      </c>
      <c r="AD4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9</v>
      </c>
      <c r="AE47" s="2" t="str">
        <f>_xlfn.XLOOKUP(bonds[[#This Row],[rtgScore]],[1]lists!Z:Z,[1]lists!W:W,"-")</f>
        <v>A-</v>
      </c>
      <c r="AF47" s="2" cm="1">
        <f t="array" ref="AF47">_xll.BDP(bonds[[#This Row],[isin get]],bonds[[#Headers],[RSK_BB_IMPLIED_CDS_SPREAD]])</f>
        <v>51</v>
      </c>
    </row>
    <row r="48" spans="6:32" ht="10.5" x14ac:dyDescent="0.25">
      <c r="F48" s="2" t="s">
        <v>101</v>
      </c>
      <c r="G48" s="2" t="str">
        <f>bonds[[#This Row],[isin get]]</f>
        <v>XS1309436753 Corp</v>
      </c>
      <c r="H48" s="2" t="str" cm="1">
        <f t="array" ref="H48">_xll.BDP(bonds[[#This Row],[worksheet get]],bonds[[#Headers],[ID_ISIN]])</f>
        <v>XS1309436753</v>
      </c>
      <c r="I48" s="2" t="str" cm="1">
        <f t="array" ref="I48">_xll.BDP(bonds[[#This Row],[worksheet get]],bonds[[#Headers],[security name]])</f>
        <v>BHP 4 3/4 04/22/76</v>
      </c>
      <c r="J48" s="2" t="str" cm="1">
        <f t="array" ref="J48">_xll.BDP(bonds[[#This Row],[worksheet get]],bonds[[#Headers],[ticker]])</f>
        <v>BHP</v>
      </c>
      <c r="K48" s="2" cm="1">
        <f t="array" ref="K48">_xll.BDP(bonds[[#This Row],[worksheet get]],bonds[[#Headers],[coupon]])</f>
        <v>4.75</v>
      </c>
      <c r="L48" s="8" cm="1">
        <f t="array" ref="L48">_xll.BDP(bonds[[#This Row],[worksheet get]],bonds[[#Headers],[nxt_call_dt]])*1</f>
        <v>44308</v>
      </c>
      <c r="M48" s="2" t="str" cm="1">
        <f t="array" ref="M48">_xll.BDP(bonds[[#This Row],[worksheet get]],bonds[[#Headers],[mty_typ]])</f>
        <v>CALLABLE</v>
      </c>
      <c r="N48" s="2" t="str" cm="1">
        <f t="array" ref="N48">_xll.BDP(bonds[[#This Row],[worksheet get]],bonds[[#Headers],[crncy]])</f>
        <v>EUR</v>
      </c>
      <c r="O48" s="9" cm="1">
        <f t="array" ref="O48">_xll.BDP(bonds[[#This Row],[worksheet get]],bonds[[#Headers],[amt_outstanding]])</f>
        <v>1250000000</v>
      </c>
      <c r="P48" s="2" t="str" cm="1">
        <f t="array" ref="P48">_xll.BDP(bonds[[#This Row],[worksheet get]],bonds[[#Headers],[industry_sector]])</f>
        <v>Basic Materials</v>
      </c>
      <c r="Q48" s="2" t="str">
        <f>bonds[[#This Row],[security name]]&amp;" nc-"&amp;RIGHT(YEAR(bonds[[#This Row],[nxt_call_dt]]),2)</f>
        <v>BHP 4 3/4 04/22/76 nc-21</v>
      </c>
      <c r="R48" s="2" cm="1">
        <f t="array" ref="R48">_xll.BDP(bonds[[#This Row],[worksheet get]],bonds[[#Headers],[yas_ispread]])</f>
        <v>116.99966818850154</v>
      </c>
      <c r="S48" s="2" t="str" cm="1">
        <f t="array" ref="S48">_xll.BDP(bonds[[#This Row],[worksheet get]],bonds[[#Headers],[blp_i_sprd_mid]])</f>
        <v>#N/A Field Not Applicable</v>
      </c>
      <c r="T48" s="2" t="str" cm="1">
        <f t="array" ref="T48">_xll.BDP(bonds[[#This Row],[worksheet get]],bonds[[#Headers],[rtg_moody]],"fill=-")</f>
        <v>Baa1</v>
      </c>
      <c r="U48" s="2" t="str" cm="1">
        <f t="array" ref="U48">_xll.BDP(bonds[[#This Row],[worksheet get]],bonds[[#Headers],[rtg_sp]],"fill=-")</f>
        <v>BBB+</v>
      </c>
      <c r="V48" s="2" t="str" cm="1">
        <f t="array" ref="V48">_xll.BDP(bonds[[#This Row],[worksheet get]],bonds[[#Headers],[bb_composite]],"fill=-")</f>
        <v>BBB+</v>
      </c>
      <c r="W48" s="2" t="str" cm="1">
        <f t="array" ref="W48">_xll.BDP(bonds[[#This Row],[worksheet get]],bonds[[#Headers],[green_bond_loan_indicator]])</f>
        <v>N</v>
      </c>
      <c r="X48" s="2">
        <f>IFERROR(bonds[[#This Row],[yas_ispread]]/bonds[[#This Row],[blp_i_sprd_mid]],1)</f>
        <v>1</v>
      </c>
      <c r="Y48" s="2" t="str">
        <f>_xlfn.XLOOKUP(bonds[[#This Row],[ticker]],[1]lists!J:J,[1]lists!K:K)</f>
        <v>Energy</v>
      </c>
      <c r="Z48" s="2" t="str" cm="1">
        <f t="array" ref="Z48">_xll.BDP(bonds[[#This Row],[isin get]],bonds[[#Headers],[reset_idx]])</f>
        <v>EUSA5</v>
      </c>
      <c r="AA48" s="2" cm="1">
        <f t="array" ref="AA48">_xll.BDP(bonds[[#This Row],[isin get]],bonds[[#Headers],[basic_spread]])*100</f>
        <v>436.29998779296875</v>
      </c>
      <c r="AB48" s="2" cm="1">
        <f t="array" ref="AB48">_xll.BDP(bonds[[#This Row],[reset_idx]]&amp;" Curncy","px_last")*100+bonds[[#This Row],[basic_spread]]</f>
        <v>399.19998779296873</v>
      </c>
      <c r="AC48" s="10">
        <f ca="1">(bonds[[#This Row],[nxt_call_dt]]-TODAY())/365</f>
        <v>0.67397260273972603</v>
      </c>
      <c r="AD4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10</v>
      </c>
      <c r="AE48" s="2" t="str">
        <f>_xlfn.XLOOKUP(bonds[[#This Row],[rtgScore]],[1]lists!Z:Z,[1]lists!W:W,"-")</f>
        <v>BBB+</v>
      </c>
      <c r="AF48" s="2" cm="1">
        <f t="array" ref="AF48">_xll.BDP(bonds[[#This Row],[isin get]],bonds[[#Headers],[RSK_BB_IMPLIED_CDS_SPREAD]])</f>
        <v>72</v>
      </c>
    </row>
    <row r="49" spans="6:32" ht="10.5" x14ac:dyDescent="0.25">
      <c r="F49" s="2" t="s">
        <v>102</v>
      </c>
      <c r="G49" s="2" t="str">
        <f>bonds[[#This Row],[isin get]]</f>
        <v>XS1309436910 Corp</v>
      </c>
      <c r="H49" s="2" t="str" cm="1">
        <f t="array" ref="H49">_xll.BDP(bonds[[#This Row],[worksheet get]],bonds[[#Headers],[ID_ISIN]])</f>
        <v>XS1309436910</v>
      </c>
      <c r="I49" s="2" t="str" cm="1">
        <f t="array" ref="I49">_xll.BDP(bonds[[#This Row],[worksheet get]],bonds[[#Headers],[security name]])</f>
        <v>BHP 5 5/8 10/22/79</v>
      </c>
      <c r="J49" s="2" t="str" cm="1">
        <f t="array" ref="J49">_xll.BDP(bonds[[#This Row],[worksheet get]],bonds[[#Headers],[ticker]])</f>
        <v>BHP</v>
      </c>
      <c r="K49" s="2" cm="1">
        <f t="array" ref="K49">_xll.BDP(bonds[[#This Row],[worksheet get]],bonds[[#Headers],[coupon]])</f>
        <v>5.625</v>
      </c>
      <c r="L49" s="8" cm="1">
        <f t="array" ref="L49">_xll.BDP(bonds[[#This Row],[worksheet get]],bonds[[#Headers],[nxt_call_dt]])*1</f>
        <v>45587</v>
      </c>
      <c r="M49" s="2" t="str" cm="1">
        <f t="array" ref="M49">_xll.BDP(bonds[[#This Row],[worksheet get]],bonds[[#Headers],[mty_typ]])</f>
        <v>CALLABLE</v>
      </c>
      <c r="N49" s="2" t="str" cm="1">
        <f t="array" ref="N49">_xll.BDP(bonds[[#This Row],[worksheet get]],bonds[[#Headers],[crncy]])</f>
        <v>EUR</v>
      </c>
      <c r="O49" s="9" cm="1">
        <f t="array" ref="O49">_xll.BDP(bonds[[#This Row],[worksheet get]],bonds[[#Headers],[amt_outstanding]])</f>
        <v>750000000</v>
      </c>
      <c r="P49" s="2" t="str" cm="1">
        <f t="array" ref="P49">_xll.BDP(bonds[[#This Row],[worksheet get]],bonds[[#Headers],[industry_sector]])</f>
        <v>Basic Materials</v>
      </c>
      <c r="Q49" s="2" t="str">
        <f>bonds[[#This Row],[security name]]&amp;" nc-"&amp;RIGHT(YEAR(bonds[[#This Row],[nxt_call_dt]]),2)</f>
        <v>BHP 5 5/8 10/22/79 nc-24</v>
      </c>
      <c r="R49" s="2" cm="1">
        <f t="array" ref="R49">_xll.BDP(bonds[[#This Row],[worksheet get]],bonds[[#Headers],[yas_ispread]])</f>
        <v>150.96380358742766</v>
      </c>
      <c r="S49" s="2" t="str" cm="1">
        <f t="array" ref="S49">_xll.BDP(bonds[[#This Row],[worksheet get]],bonds[[#Headers],[blp_i_sprd_mid]])</f>
        <v>#N/A Field Not Applicable</v>
      </c>
      <c r="T49" s="2" t="str" cm="1">
        <f t="array" ref="T49">_xll.BDP(bonds[[#This Row],[worksheet get]],bonds[[#Headers],[rtg_moody]],"fill=-")</f>
        <v>Baa1</v>
      </c>
      <c r="U49" s="2" t="str" cm="1">
        <f t="array" ref="U49">_xll.BDP(bonds[[#This Row],[worksheet get]],bonds[[#Headers],[rtg_sp]],"fill=-")</f>
        <v>BBB+</v>
      </c>
      <c r="V49" s="2" t="str" cm="1">
        <f t="array" ref="V49">_xll.BDP(bonds[[#This Row],[worksheet get]],bonds[[#Headers],[bb_composite]],"fill=-")</f>
        <v>BBB+</v>
      </c>
      <c r="W49" s="2" t="str" cm="1">
        <f t="array" ref="W49">_xll.BDP(bonds[[#This Row],[worksheet get]],bonds[[#Headers],[green_bond_loan_indicator]])</f>
        <v>N</v>
      </c>
      <c r="X49" s="2">
        <f>IFERROR(bonds[[#This Row],[yas_ispread]]/bonds[[#This Row],[blp_i_sprd_mid]],1)</f>
        <v>1</v>
      </c>
      <c r="Y49" s="2" t="str">
        <f>_xlfn.XLOOKUP(bonds[[#This Row],[ticker]],[1]lists!J:J,[1]lists!K:K)</f>
        <v>Energy</v>
      </c>
      <c r="Z49" s="2" t="str" cm="1">
        <f t="array" ref="Z49">_xll.BDP(bonds[[#This Row],[isin get]],bonds[[#Headers],[reset_idx]])</f>
        <v>EUSA5</v>
      </c>
      <c r="AA49" s="2" cm="1">
        <f t="array" ref="AA49">_xll.BDP(bonds[[#This Row],[isin get]],bonds[[#Headers],[basic_spread]])*100</f>
        <v>480</v>
      </c>
      <c r="AB49" s="2" cm="1">
        <f t="array" ref="AB49">_xll.BDP(bonds[[#This Row],[reset_idx]]&amp;" Curncy","px_last")*100+bonds[[#This Row],[basic_spread]]</f>
        <v>442.9</v>
      </c>
      <c r="AC49" s="10">
        <f ca="1">(bonds[[#This Row],[nxt_call_dt]]-TODAY())/365</f>
        <v>4.1780821917808222</v>
      </c>
      <c r="AD4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10</v>
      </c>
      <c r="AE49" s="2" t="str">
        <f>_xlfn.XLOOKUP(bonds[[#This Row],[rtgScore]],[1]lists!Z:Z,[1]lists!W:W,"-")</f>
        <v>BBB+</v>
      </c>
      <c r="AF49" s="2" cm="1">
        <f t="array" ref="AF49">_xll.BDP(bonds[[#This Row],[isin get]],bonds[[#Headers],[RSK_BB_IMPLIED_CDS_SPREAD]])</f>
        <v>72</v>
      </c>
    </row>
    <row r="50" spans="6:32" ht="10.5" x14ac:dyDescent="0.25">
      <c r="F50" s="2" t="s">
        <v>103</v>
      </c>
      <c r="G50" s="2" t="str">
        <f>bonds[[#This Row],[isin get]]</f>
        <v>USQ12441AB91 Corp</v>
      </c>
      <c r="H50" s="2" t="str" cm="1">
        <f t="array" ref="H50">_xll.BDP(bonds[[#This Row],[worksheet get]],bonds[[#Headers],[ID_ISIN]])</f>
        <v>USQ12441AB91</v>
      </c>
      <c r="I50" s="2" t="str" cm="1">
        <f t="array" ref="I50">_xll.BDP(bonds[[#This Row],[worksheet get]],bonds[[#Headers],[security name]])</f>
        <v>BHP 6 3/4 10/19/75</v>
      </c>
      <c r="J50" s="2" t="str" cm="1">
        <f t="array" ref="J50">_xll.BDP(bonds[[#This Row],[worksheet get]],bonds[[#Headers],[ticker]])</f>
        <v>BHP</v>
      </c>
      <c r="K50" s="2" cm="1">
        <f t="array" ref="K50">_xll.BDP(bonds[[#This Row],[worksheet get]],bonds[[#Headers],[coupon]])</f>
        <v>6.75</v>
      </c>
      <c r="L50" s="8" cm="1">
        <f t="array" ref="L50">_xll.BDP(bonds[[#This Row],[worksheet get]],bonds[[#Headers],[nxt_call_dt]])*1</f>
        <v>45950</v>
      </c>
      <c r="M50" s="2" t="str" cm="1">
        <f t="array" ref="M50">_xll.BDP(bonds[[#This Row],[worksheet get]],bonds[[#Headers],[mty_typ]])</f>
        <v>CALLABLE</v>
      </c>
      <c r="N50" s="2" t="str" cm="1">
        <f t="array" ref="N50">_xll.BDP(bonds[[#This Row],[worksheet get]],bonds[[#Headers],[crncy]])</f>
        <v>USD</v>
      </c>
      <c r="O50" s="9" cm="1">
        <f t="array" ref="O50">_xll.BDP(bonds[[#This Row],[worksheet get]],bonds[[#Headers],[amt_outstanding]])</f>
        <v>2250000000</v>
      </c>
      <c r="P50" s="2" t="str" cm="1">
        <f t="array" ref="P50">_xll.BDP(bonds[[#This Row],[worksheet get]],bonds[[#Headers],[industry_sector]])</f>
        <v>Basic Materials</v>
      </c>
      <c r="Q50" s="2" t="str">
        <f>bonds[[#This Row],[security name]]&amp;" nc-"&amp;RIGHT(YEAR(bonds[[#This Row],[nxt_call_dt]]),2)</f>
        <v>BHP 6 3/4 10/19/75 nc-25</v>
      </c>
      <c r="R50" s="2" cm="1">
        <f t="array" ref="R50">_xll.BDP(bonds[[#This Row],[worksheet get]],bonds[[#Headers],[yas_ispread]])</f>
        <v>238.84625848886841</v>
      </c>
      <c r="S50" s="2" cm="1">
        <f t="array" ref="S50">_xll.BDP(bonds[[#This Row],[worksheet get]],bonds[[#Headers],[blp_i_sprd_mid]])</f>
        <v>238.77789306640625</v>
      </c>
      <c r="T50" s="2" t="str" cm="1">
        <f t="array" ref="T50">_xll.BDP(bonds[[#This Row],[worksheet get]],bonds[[#Headers],[rtg_moody]],"fill=-")</f>
        <v>Baa1</v>
      </c>
      <c r="U50" s="2" t="str" cm="1">
        <f t="array" ref="U50">_xll.BDP(bonds[[#This Row],[worksheet get]],bonds[[#Headers],[rtg_sp]],"fill=-")</f>
        <v>BBB+</v>
      </c>
      <c r="V50" s="2" t="str" cm="1">
        <f t="array" ref="V50">_xll.BDP(bonds[[#This Row],[worksheet get]],bonds[[#Headers],[bb_composite]],"fill=-")</f>
        <v>BBB+</v>
      </c>
      <c r="W50" s="2" t="str" cm="1">
        <f t="array" ref="W50">_xll.BDP(bonds[[#This Row],[worksheet get]],bonds[[#Headers],[green_bond_loan_indicator]])</f>
        <v>N</v>
      </c>
      <c r="X50" s="2">
        <f>IFERROR(bonds[[#This Row],[yas_ispread]]/bonds[[#This Row],[blp_i_sprd_mid]],1)</f>
        <v>1.0002863138692792</v>
      </c>
      <c r="Y50" s="2" t="str">
        <f>_xlfn.XLOOKUP(bonds[[#This Row],[ticker]],[1]lists!J:J,[1]lists!K:K)</f>
        <v>Energy</v>
      </c>
      <c r="Z50" s="2" t="str" cm="1">
        <f t="array" ref="Z50">_xll.BDP(bonds[[#This Row],[isin get]],bonds[[#Headers],[reset_idx]])</f>
        <v>USSW5</v>
      </c>
      <c r="AA50" s="2" cm="1">
        <f t="array" ref="AA50">_xll.BDP(bonds[[#This Row],[isin get]],bonds[[#Headers],[basic_spread]])*100</f>
        <v>509.29998779296881</v>
      </c>
      <c r="AB50" s="2" cm="1">
        <f t="array" ref="AB50">_xll.BDP(bonds[[#This Row],[reset_idx]]&amp;" Curncy","px_last")*100+bonds[[#This Row],[basic_spread]]</f>
        <v>542.25998779296879</v>
      </c>
      <c r="AC50" s="10">
        <f ca="1">(bonds[[#This Row],[nxt_call_dt]]-TODAY())/365</f>
        <v>5.1726027397260275</v>
      </c>
      <c r="AD5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10</v>
      </c>
      <c r="AE50" s="2" t="str">
        <f>_xlfn.XLOOKUP(bonds[[#This Row],[rtgScore]],[1]lists!Z:Z,[1]lists!W:W,"-")</f>
        <v>BBB+</v>
      </c>
      <c r="AF50" s="2" cm="1">
        <f t="array" ref="AF50">_xll.BDP(bonds[[#This Row],[isin get]],bonds[[#Headers],[RSK_BB_IMPLIED_CDS_SPREAD]])</f>
        <v>72</v>
      </c>
    </row>
    <row r="51" spans="6:32" ht="10.5" x14ac:dyDescent="0.25">
      <c r="F51" s="2" t="s">
        <v>104</v>
      </c>
      <c r="G51" s="2" t="str">
        <f>bonds[[#This Row],[isin get]]</f>
        <v>USQ12441AA19 Corp</v>
      </c>
      <c r="H51" s="2" t="str" cm="1">
        <f t="array" ref="H51">_xll.BDP(bonds[[#This Row],[worksheet get]],bonds[[#Headers],[ID_ISIN]])</f>
        <v>USQ12441AA19</v>
      </c>
      <c r="I51" s="2" t="str" cm="1">
        <f t="array" ref="I51">_xll.BDP(bonds[[#This Row],[worksheet get]],bonds[[#Headers],[security name]])</f>
        <v>BHP 6 1/4 10/19/75</v>
      </c>
      <c r="J51" s="2" t="str" cm="1">
        <f t="array" ref="J51">_xll.BDP(bonds[[#This Row],[worksheet get]],bonds[[#Headers],[ticker]])</f>
        <v>BHP</v>
      </c>
      <c r="K51" s="2" cm="1">
        <f t="array" ref="K51">_xll.BDP(bonds[[#This Row],[worksheet get]],bonds[[#Headers],[coupon]])</f>
        <v>6.25</v>
      </c>
      <c r="L51" s="8" cm="1">
        <f t="array" ref="L51">_xll.BDP(bonds[[#This Row],[worksheet get]],bonds[[#Headers],[nxt_call_dt]])*1</f>
        <v>44123</v>
      </c>
      <c r="M51" s="2" t="str" cm="1">
        <f t="array" ref="M51">_xll.BDP(bonds[[#This Row],[worksheet get]],bonds[[#Headers],[mty_typ]])</f>
        <v>CALLABLE</v>
      </c>
      <c r="N51" s="2" t="str" cm="1">
        <f t="array" ref="N51">_xll.BDP(bonds[[#This Row],[worksheet get]],bonds[[#Headers],[crncy]])</f>
        <v>USD</v>
      </c>
      <c r="O51" s="9" cm="1">
        <f t="array" ref="O51">_xll.BDP(bonds[[#This Row],[worksheet get]],bonds[[#Headers],[amt_outstanding]])</f>
        <v>1000000000</v>
      </c>
      <c r="P51" s="2" t="str" cm="1">
        <f t="array" ref="P51">_xll.BDP(bonds[[#This Row],[worksheet get]],bonds[[#Headers],[industry_sector]])</f>
        <v>Basic Materials</v>
      </c>
      <c r="Q51" s="2" t="str">
        <f>bonds[[#This Row],[security name]]&amp;" nc-"&amp;RIGHT(YEAR(bonds[[#This Row],[nxt_call_dt]]),2)</f>
        <v>BHP 6 1/4 10/19/75 nc-20</v>
      </c>
      <c r="R51" s="2" cm="1">
        <f t="array" ref="R51">_xll.BDP(bonds[[#This Row],[worksheet get]],bonds[[#Headers],[yas_ispread]])</f>
        <v>26.440777427698698</v>
      </c>
      <c r="S51" s="2" cm="1">
        <f t="array" ref="S51">_xll.BDP(bonds[[#This Row],[worksheet get]],bonds[[#Headers],[blp_i_sprd_mid]])</f>
        <v>2.3398606777191162</v>
      </c>
      <c r="T51" s="2" t="str" cm="1">
        <f t="array" ref="T51">_xll.BDP(bonds[[#This Row],[worksheet get]],bonds[[#Headers],[rtg_moody]],"fill=-")</f>
        <v>Baa1</v>
      </c>
      <c r="U51" s="2" t="str" cm="1">
        <f t="array" ref="U51">_xll.BDP(bonds[[#This Row],[worksheet get]],bonds[[#Headers],[rtg_sp]],"fill=-")</f>
        <v>BBB+</v>
      </c>
      <c r="V51" s="2" t="str" cm="1">
        <f t="array" ref="V51">_xll.BDP(bonds[[#This Row],[worksheet get]],bonds[[#Headers],[bb_composite]],"fill=-")</f>
        <v>BBB+</v>
      </c>
      <c r="W51" s="2" t="str" cm="1">
        <f t="array" ref="W51">_xll.BDP(bonds[[#This Row],[worksheet get]],bonds[[#Headers],[green_bond_loan_indicator]])</f>
        <v>N</v>
      </c>
      <c r="X51" s="2">
        <f>IFERROR(bonds[[#This Row],[yas_ispread]]/bonds[[#This Row],[blp_i_sprd_mid]],1)</f>
        <v>11.300150337785508</v>
      </c>
      <c r="Y51" s="2" t="str">
        <f>_xlfn.XLOOKUP(bonds[[#This Row],[ticker]],[1]lists!J:J,[1]lists!K:K)</f>
        <v>Energy</v>
      </c>
      <c r="Z51" s="2" t="str" cm="1">
        <f t="array" ref="Z51">_xll.BDP(bonds[[#This Row],[isin get]],bonds[[#Headers],[reset_idx]])</f>
        <v>USSW5</v>
      </c>
      <c r="AA51" s="2" cm="1">
        <f t="array" ref="AA51">_xll.BDP(bonds[[#This Row],[isin get]],bonds[[#Headers],[basic_spread]])*100</f>
        <v>497.10000610351568</v>
      </c>
      <c r="AB51" s="2" cm="1">
        <f t="array" ref="AB51">_xll.BDP(bonds[[#This Row],[reset_idx]]&amp;" Curncy","px_last")*100+bonds[[#This Row],[basic_spread]]</f>
        <v>530.06000610351566</v>
      </c>
      <c r="AC51" s="10">
        <f ca="1">(bonds[[#This Row],[nxt_call_dt]]-TODAY())/365</f>
        <v>0.16712328767123288</v>
      </c>
      <c r="AD5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10</v>
      </c>
      <c r="AE51" s="2" t="str">
        <f>_xlfn.XLOOKUP(bonds[[#This Row],[rtgScore]],[1]lists!Z:Z,[1]lists!W:W,"-")</f>
        <v>BBB+</v>
      </c>
      <c r="AF51" s="2" cm="1">
        <f t="array" ref="AF51">_xll.BDP(bonds[[#This Row],[isin get]],bonds[[#Headers],[RSK_BB_IMPLIED_CDS_SPREAD]])</f>
        <v>72</v>
      </c>
    </row>
    <row r="52" spans="6:32" ht="10.5" x14ac:dyDescent="0.25">
      <c r="F52" s="2" t="s">
        <v>105</v>
      </c>
      <c r="G52" s="2" t="str">
        <f>bonds[[#This Row],[isin get]]</f>
        <v>XS1309437215 Corp</v>
      </c>
      <c r="H52" s="2" t="str" cm="1">
        <f t="array" ref="H52">_xll.BDP(bonds[[#This Row],[worksheet get]],bonds[[#Headers],[ID_ISIN]])</f>
        <v>XS1309437215</v>
      </c>
      <c r="I52" s="2" t="str" cm="1">
        <f t="array" ref="I52">_xll.BDP(bonds[[#This Row],[worksheet get]],bonds[[#Headers],[security name]])</f>
        <v>BHP 6 1/2 10/22/77</v>
      </c>
      <c r="J52" s="2" t="str" cm="1">
        <f t="array" ref="J52">_xll.BDP(bonds[[#This Row],[worksheet get]],bonds[[#Headers],[ticker]])</f>
        <v>BHP</v>
      </c>
      <c r="K52" s="2" cm="1">
        <f t="array" ref="K52">_xll.BDP(bonds[[#This Row],[worksheet get]],bonds[[#Headers],[coupon]])</f>
        <v>6.5</v>
      </c>
      <c r="L52" s="8" cm="1">
        <f t="array" ref="L52">_xll.BDP(bonds[[#This Row],[worksheet get]],bonds[[#Headers],[nxt_call_dt]])*1</f>
        <v>44856</v>
      </c>
      <c r="M52" s="2" t="str" cm="1">
        <f t="array" ref="M52">_xll.BDP(bonds[[#This Row],[worksheet get]],bonds[[#Headers],[mty_typ]])</f>
        <v>CALLABLE</v>
      </c>
      <c r="N52" s="2" t="str" cm="1">
        <f t="array" ref="N52">_xll.BDP(bonds[[#This Row],[worksheet get]],bonds[[#Headers],[crncy]])</f>
        <v>GBP</v>
      </c>
      <c r="O52" s="9" cm="1">
        <f t="array" ref="O52">_xll.BDP(bonds[[#This Row],[worksheet get]],bonds[[#Headers],[amt_outstanding]])</f>
        <v>600000000</v>
      </c>
      <c r="P52" s="2" t="str" cm="1">
        <f t="array" ref="P52">_xll.BDP(bonds[[#This Row],[worksheet get]],bonds[[#Headers],[industry_sector]])</f>
        <v>Basic Materials</v>
      </c>
      <c r="Q52" s="2" t="str">
        <f>bonds[[#This Row],[security name]]&amp;" nc-"&amp;RIGHT(YEAR(bonds[[#This Row],[nxt_call_dt]]),2)</f>
        <v>BHP 6 1/2 10/22/77 nc-22</v>
      </c>
      <c r="R52" s="2" cm="1">
        <f t="array" ref="R52">_xll.BDP(bonds[[#This Row],[worksheet get]],bonds[[#Headers],[yas_ispread]])</f>
        <v>160.80169443936174</v>
      </c>
      <c r="S52" s="2" t="str" cm="1">
        <f t="array" ref="S52">_xll.BDP(bonds[[#This Row],[worksheet get]],bonds[[#Headers],[blp_i_sprd_mid]])</f>
        <v>#N/A Field Not Applicable</v>
      </c>
      <c r="T52" s="2" t="str" cm="1">
        <f t="array" ref="T52">_xll.BDP(bonds[[#This Row],[worksheet get]],bonds[[#Headers],[rtg_moody]],"fill=-")</f>
        <v>Baa1</v>
      </c>
      <c r="U52" s="2" t="str" cm="1">
        <f t="array" ref="U52">_xll.BDP(bonds[[#This Row],[worksheet get]],bonds[[#Headers],[rtg_sp]],"fill=-")</f>
        <v>BBB+</v>
      </c>
      <c r="V52" s="2" t="str" cm="1">
        <f t="array" ref="V52">_xll.BDP(bonds[[#This Row],[worksheet get]],bonds[[#Headers],[bb_composite]],"fill=-")</f>
        <v>BBB+</v>
      </c>
      <c r="W52" s="2" t="str" cm="1">
        <f t="array" ref="W52">_xll.BDP(bonds[[#This Row],[worksheet get]],bonds[[#Headers],[green_bond_loan_indicator]])</f>
        <v>N</v>
      </c>
      <c r="X52" s="2">
        <f>IFERROR(bonds[[#This Row],[yas_ispread]]/bonds[[#This Row],[blp_i_sprd_mid]],1)</f>
        <v>1</v>
      </c>
      <c r="Y52" s="2" t="str">
        <f>_xlfn.XLOOKUP(bonds[[#This Row],[ticker]],[1]lists!J:J,[1]lists!K:K)</f>
        <v>Energy</v>
      </c>
      <c r="Z52" s="2" t="str" cm="1">
        <f t="array" ref="Z52">_xll.BDP(bonds[[#This Row],[isin get]],bonds[[#Headers],[reset_idx]])</f>
        <v>BPSW5</v>
      </c>
      <c r="AA52" s="2" cm="1">
        <f t="array" ref="AA52">_xll.BDP(bonds[[#This Row],[isin get]],bonds[[#Headers],[basic_spread]])*100</f>
        <v>481.70001220703125</v>
      </c>
      <c r="AB52" s="2" cm="1">
        <f t="array" ref="AB52">_xll.BDP(bonds[[#This Row],[reset_idx]]&amp;" Curncy","px_last")*100+bonds[[#This Row],[basic_spread]]</f>
        <v>501.65001220703124</v>
      </c>
      <c r="AC52" s="10">
        <f ca="1">(bonds[[#This Row],[nxt_call_dt]]-TODAY())/365</f>
        <v>2.1753424657534248</v>
      </c>
      <c r="AD5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10</v>
      </c>
      <c r="AE52" s="2" t="str">
        <f>_xlfn.XLOOKUP(bonds[[#This Row],[rtgScore]],[1]lists!Z:Z,[1]lists!W:W,"-")</f>
        <v>BBB+</v>
      </c>
      <c r="AF52" s="2" cm="1">
        <f t="array" ref="AF52">_xll.BDP(bonds[[#This Row],[isin get]],bonds[[#Headers],[RSK_BB_IMPLIED_CDS_SPREAD]])</f>
        <v>72</v>
      </c>
    </row>
    <row r="53" spans="6:32" ht="10.5" x14ac:dyDescent="0.25">
      <c r="F53" s="2" t="s">
        <v>106</v>
      </c>
      <c r="G53" s="2" t="str">
        <f>bonds[[#This Row],[isin get]]</f>
        <v>XS0969341147 Corp</v>
      </c>
      <c r="H53" s="2" t="str" cm="1">
        <f t="array" ref="H53">_xll.BDP(bonds[[#This Row],[worksheet get]],bonds[[#Headers],[ID_ISIN]])</f>
        <v>XS0969341147</v>
      </c>
      <c r="I53" s="2" t="str" cm="1">
        <f t="array" ref="I53">_xll.BDP(bonds[[#This Row],[worksheet get]],bonds[[#Headers],[security name]])</f>
        <v>AMXLMM 6 3/8 09/06/73</v>
      </c>
      <c r="J53" s="2" t="str" cm="1">
        <f t="array" ref="J53">_xll.BDP(bonds[[#This Row],[worksheet get]],bonds[[#Headers],[ticker]])</f>
        <v>AMXLMM</v>
      </c>
      <c r="K53" s="2" cm="1">
        <f t="array" ref="K53">_xll.BDP(bonds[[#This Row],[worksheet get]],bonds[[#Headers],[coupon]])</f>
        <v>6.375</v>
      </c>
      <c r="L53" s="8" cm="1">
        <f t="array" ref="L53">_xll.BDP(bonds[[#This Row],[worksheet get]],bonds[[#Headers],[nxt_call_dt]])*1</f>
        <v>45175</v>
      </c>
      <c r="M53" s="2" t="str" cm="1">
        <f t="array" ref="M53">_xll.BDP(bonds[[#This Row],[worksheet get]],bonds[[#Headers],[mty_typ]])</f>
        <v>CALLABLE</v>
      </c>
      <c r="N53" s="2" t="str" cm="1">
        <f t="array" ref="N53">_xll.BDP(bonds[[#This Row],[worksheet get]],bonds[[#Headers],[crncy]])</f>
        <v>EUR</v>
      </c>
      <c r="O53" s="9" cm="1">
        <f t="array" ref="O53">_xll.BDP(bonds[[#This Row],[worksheet get]],bonds[[#Headers],[amt_outstanding]])</f>
        <v>550000000</v>
      </c>
      <c r="P53" s="2" t="str" cm="1">
        <f t="array" ref="P53">_xll.BDP(bonds[[#This Row],[worksheet get]],bonds[[#Headers],[industry_sector]])</f>
        <v>Communications</v>
      </c>
      <c r="Q53" s="2" t="str">
        <f>bonds[[#This Row],[security name]]&amp;" nc-"&amp;RIGHT(YEAR(bonds[[#This Row],[nxt_call_dt]]),2)</f>
        <v>AMXLMM 6 3/8 09/06/73 nc-23</v>
      </c>
      <c r="R53" s="2" cm="1">
        <f t="array" ref="R53">_xll.BDP(bonds[[#This Row],[worksheet get]],bonds[[#Headers],[yas_ispread]])</f>
        <v>189.2812227172908</v>
      </c>
      <c r="S53" s="2" cm="1">
        <f t="array" ref="S53">_xll.BDP(bonds[[#This Row],[worksheet get]],bonds[[#Headers],[blp_i_sprd_mid]])</f>
        <v>189.28630065917969</v>
      </c>
      <c r="T53" s="2" t="str" cm="1">
        <f t="array" ref="T53">_xll.BDP(bonds[[#This Row],[worksheet get]],bonds[[#Headers],[rtg_moody]],"fill=-")</f>
        <v>Baa2</v>
      </c>
      <c r="U53" s="2" t="str" cm="1">
        <f t="array" ref="U53">_xll.BDP(bonds[[#This Row],[worksheet get]],bonds[[#Headers],[rtg_sp]],"fill=-")</f>
        <v>BBB-</v>
      </c>
      <c r="V53" s="2" t="str" cm="1">
        <f t="array" ref="V53">_xll.BDP(bonds[[#This Row],[worksheet get]],bonds[[#Headers],[bb_composite]],"fill=-")</f>
        <v>BBB-</v>
      </c>
      <c r="W53" s="2" t="str" cm="1">
        <f t="array" ref="W53">_xll.BDP(bonds[[#This Row],[worksheet get]],bonds[[#Headers],[green_bond_loan_indicator]])</f>
        <v>N</v>
      </c>
      <c r="X53" s="2">
        <f>IFERROR(bonds[[#This Row],[yas_ispread]]/bonds[[#This Row],[blp_i_sprd_mid]],1)</f>
        <v>0.99997317322029544</v>
      </c>
      <c r="Y53" s="2" t="str">
        <f>_xlfn.XLOOKUP(bonds[[#This Row],[ticker]],[1]lists!J:J,[1]lists!K:K)</f>
        <v>TMT/ AUTO</v>
      </c>
      <c r="Z53" s="2" t="str" cm="1">
        <f t="array" ref="Z53">_xll.BDP(bonds[[#This Row],[isin get]],bonds[[#Headers],[reset_idx]])</f>
        <v>EUSA5</v>
      </c>
      <c r="AA53" s="2" cm="1">
        <f t="array" ref="AA53">_xll.BDP(bonds[[#This Row],[isin get]],bonds[[#Headers],[basic_spread]])*100</f>
        <v>455</v>
      </c>
      <c r="AB53" s="2" cm="1">
        <f t="array" ref="AB53">_xll.BDP(bonds[[#This Row],[reset_idx]]&amp;" Curncy","px_last")*100+bonds[[#This Row],[basic_spread]]</f>
        <v>417.9</v>
      </c>
      <c r="AC53" s="10">
        <f ca="1">(bonds[[#This Row],[nxt_call_dt]]-TODAY())/365</f>
        <v>3.0493150684931507</v>
      </c>
      <c r="AD5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53" s="2" t="str">
        <f>_xlfn.XLOOKUP(bonds[[#This Row],[rtgScore]],[1]lists!Z:Z,[1]lists!W:W,"-")</f>
        <v>BBB-</v>
      </c>
      <c r="AF53" s="2" cm="1">
        <f t="array" ref="AF53">_xll.BDP(bonds[[#This Row],[isin get]],bonds[[#Headers],[RSK_BB_IMPLIED_CDS_SPREAD]])</f>
        <v>179</v>
      </c>
    </row>
    <row r="54" spans="6:32" ht="10.5" x14ac:dyDescent="0.25">
      <c r="F54" s="2" t="s">
        <v>107</v>
      </c>
      <c r="G54" s="2" t="str">
        <f>bonds[[#This Row],[isin get]]</f>
        <v>XS0969342384 Corp</v>
      </c>
      <c r="H54" s="2" t="str" cm="1">
        <f t="array" ref="H54">_xll.BDP(bonds[[#This Row],[worksheet get]],bonds[[#Headers],[ID_ISIN]])</f>
        <v>XS0969342384</v>
      </c>
      <c r="I54" s="2" t="str" cm="1">
        <f t="array" ref="I54">_xll.BDP(bonds[[#This Row],[worksheet get]],bonds[[#Headers],[security name]])</f>
        <v>AMXLMM 6 3/8 09/06/73</v>
      </c>
      <c r="J54" s="2" t="str" cm="1">
        <f t="array" ref="J54">_xll.BDP(bonds[[#This Row],[worksheet get]],bonds[[#Headers],[ticker]])</f>
        <v>AMXLMM</v>
      </c>
      <c r="K54" s="2" cm="1">
        <f t="array" ref="K54">_xll.BDP(bonds[[#This Row],[worksheet get]],bonds[[#Headers],[coupon]])</f>
        <v>6.375</v>
      </c>
      <c r="L54" s="8" cm="1">
        <f t="array" ref="L54">_xll.BDP(bonds[[#This Row],[worksheet get]],bonds[[#Headers],[nxt_call_dt]])*1</f>
        <v>44080</v>
      </c>
      <c r="M54" s="2" t="str" cm="1">
        <f t="array" ref="M54">_xll.BDP(bonds[[#This Row],[worksheet get]],bonds[[#Headers],[mty_typ]])</f>
        <v>CALLABLE</v>
      </c>
      <c r="N54" s="2" t="str" cm="1">
        <f t="array" ref="N54">_xll.BDP(bonds[[#This Row],[worksheet get]],bonds[[#Headers],[crncy]])</f>
        <v>GBP</v>
      </c>
      <c r="O54" s="9" cm="1">
        <f t="array" ref="O54">_xll.BDP(bonds[[#This Row],[worksheet get]],bonds[[#Headers],[amt_outstanding]])</f>
        <v>550000000</v>
      </c>
      <c r="P54" s="2" t="str" cm="1">
        <f t="array" ref="P54">_xll.BDP(bonds[[#This Row],[worksheet get]],bonds[[#Headers],[industry_sector]])</f>
        <v>Communications</v>
      </c>
      <c r="Q54" s="2" t="str">
        <f>bonds[[#This Row],[security name]]&amp;" nc-"&amp;RIGHT(YEAR(bonds[[#This Row],[nxt_call_dt]]),2)</f>
        <v>AMXLMM 6 3/8 09/06/73 nc-20</v>
      </c>
      <c r="R54" s="2" cm="1">
        <f t="array" ref="R54">_xll.BDP(bonds[[#This Row],[worksheet get]],bonds[[#Headers],[yas_ispread]])</f>
        <v>-20.392714358684277</v>
      </c>
      <c r="S54" s="2" cm="1">
        <f t="array" ref="S54">_xll.BDP(bonds[[#This Row],[worksheet get]],bonds[[#Headers],[blp_i_sprd_mid]])</f>
        <v>-12.760285377502441</v>
      </c>
      <c r="T54" s="2" t="str" cm="1">
        <f t="array" ref="T54">_xll.BDP(bonds[[#This Row],[worksheet get]],bonds[[#Headers],[rtg_moody]],"fill=-")</f>
        <v>Baa2</v>
      </c>
      <c r="U54" s="2" t="str" cm="1">
        <f t="array" ref="U54">_xll.BDP(bonds[[#This Row],[worksheet get]],bonds[[#Headers],[rtg_sp]],"fill=-")</f>
        <v>BBB-</v>
      </c>
      <c r="V54" s="2" t="str" cm="1">
        <f t="array" ref="V54">_xll.BDP(bonds[[#This Row],[worksheet get]],bonds[[#Headers],[bb_composite]],"fill=-")</f>
        <v>BBB-</v>
      </c>
      <c r="W54" s="2" t="str" cm="1">
        <f t="array" ref="W54">_xll.BDP(bonds[[#This Row],[worksheet get]],bonds[[#Headers],[green_bond_loan_indicator]])</f>
        <v>N</v>
      </c>
      <c r="X54" s="2">
        <f>IFERROR(bonds[[#This Row],[yas_ispread]]/bonds[[#This Row],[blp_i_sprd_mid]],1)</f>
        <v>1.598139364080251</v>
      </c>
      <c r="Y54" s="2" t="str">
        <f>_xlfn.XLOOKUP(bonds[[#This Row],[ticker]],[1]lists!J:J,[1]lists!K:K)</f>
        <v>TMT/ AUTO</v>
      </c>
      <c r="Z54" s="2" t="str" cm="1">
        <f t="array" ref="Z54">_xll.BDP(bonds[[#This Row],[isin get]],bonds[[#Headers],[reset_idx]])</f>
        <v>BPSW5</v>
      </c>
      <c r="AA54" s="2" cm="1">
        <f t="array" ref="AA54">_xll.BDP(bonds[[#This Row],[isin get]],bonds[[#Headers],[basic_spread]])*100</f>
        <v>409.99999999999994</v>
      </c>
      <c r="AB54" s="2" cm="1">
        <f t="array" ref="AB54">_xll.BDP(bonds[[#This Row],[reset_idx]]&amp;" Curncy","px_last")*100+bonds[[#This Row],[basic_spread]]</f>
        <v>429.94999999999993</v>
      </c>
      <c r="AC54" s="10">
        <f ca="1">(bonds[[#This Row],[nxt_call_dt]]-TODAY())/365</f>
        <v>4.9315068493150684E-2</v>
      </c>
      <c r="AD5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54" s="2" t="str">
        <f>_xlfn.XLOOKUP(bonds[[#This Row],[rtgScore]],[1]lists!Z:Z,[1]lists!W:W,"-")</f>
        <v>BBB-</v>
      </c>
      <c r="AF54" s="2" cm="1">
        <f t="array" ref="AF54">_xll.BDP(bonds[[#This Row],[isin get]],bonds[[#Headers],[RSK_BB_IMPLIED_CDS_SPREAD]])</f>
        <v>179</v>
      </c>
    </row>
    <row r="55" spans="6:32" ht="10.5" x14ac:dyDescent="0.25">
      <c r="F55" s="2" t="s">
        <v>108</v>
      </c>
      <c r="G55" s="2" t="str">
        <f>bonds[[#This Row],[isin get]]</f>
        <v>XS1222591023 Corp</v>
      </c>
      <c r="H55" s="2" t="str" cm="1">
        <f t="array" ref="H55">_xll.BDP(bonds[[#This Row],[worksheet get]],bonds[[#Headers],[ID_ISIN]])</f>
        <v>XS1222591023</v>
      </c>
      <c r="I55" s="2" t="str" cm="1">
        <f t="array" ref="I55">_xll.BDP(bonds[[#This Row],[worksheet get]],bonds[[#Headers],[security name]])</f>
        <v>BERTEL 3 04/23/75</v>
      </c>
      <c r="J55" s="2" t="str" cm="1">
        <f t="array" ref="J55">_xll.BDP(bonds[[#This Row],[worksheet get]],bonds[[#Headers],[ticker]])</f>
        <v>BERTEL</v>
      </c>
      <c r="K55" s="2" cm="1">
        <f t="array" ref="K55">_xll.BDP(bonds[[#This Row],[worksheet get]],bonds[[#Headers],[coupon]])</f>
        <v>3</v>
      </c>
      <c r="L55" s="8" cm="1">
        <f t="array" ref="L55">_xll.BDP(bonds[[#This Row],[worksheet get]],bonds[[#Headers],[nxt_call_dt]])*1</f>
        <v>45039</v>
      </c>
      <c r="M55" s="2" t="str" cm="1">
        <f t="array" ref="M55">_xll.BDP(bonds[[#This Row],[worksheet get]],bonds[[#Headers],[mty_typ]])</f>
        <v>CALLABLE</v>
      </c>
      <c r="N55" s="2" t="str" cm="1">
        <f t="array" ref="N55">_xll.BDP(bonds[[#This Row],[worksheet get]],bonds[[#Headers],[crncy]])</f>
        <v>EUR</v>
      </c>
      <c r="O55" s="9" cm="1">
        <f t="array" ref="O55">_xll.BDP(bonds[[#This Row],[worksheet get]],bonds[[#Headers],[amt_outstanding]])</f>
        <v>650000000</v>
      </c>
      <c r="P55" s="2" t="str" cm="1">
        <f t="array" ref="P55">_xll.BDP(bonds[[#This Row],[worksheet get]],bonds[[#Headers],[industry_sector]])</f>
        <v>Communications</v>
      </c>
      <c r="Q55" s="2" t="str">
        <f>bonds[[#This Row],[security name]]&amp;" nc-"&amp;RIGHT(YEAR(bonds[[#This Row],[nxt_call_dt]]),2)</f>
        <v>BERTEL 3 04/23/75 nc-23</v>
      </c>
      <c r="R55" s="2" cm="1">
        <f t="array" ref="R55">_xll.BDP(bonds[[#This Row],[worksheet get]],bonds[[#Headers],[yas_ispread]])</f>
        <v>279.81165272879662</v>
      </c>
      <c r="S55" s="2" cm="1">
        <f t="array" ref="S55">_xll.BDP(bonds[[#This Row],[worksheet get]],bonds[[#Headers],[blp_i_sprd_mid]])</f>
        <v>279.887451171875</v>
      </c>
      <c r="T55" s="2" t="str" cm="1">
        <f t="array" ref="T55">_xll.BDP(bonds[[#This Row],[worksheet get]],bonds[[#Headers],[rtg_moody]],"fill=-")</f>
        <v>Ba1</v>
      </c>
      <c r="U55" s="2" t="str" cm="1">
        <f t="array" ref="U55">_xll.BDP(bonds[[#This Row],[worksheet get]],bonds[[#Headers],[rtg_sp]],"fill=-")</f>
        <v>BBB-</v>
      </c>
      <c r="V55" s="2" t="str" cm="1">
        <f t="array" ref="V55">_xll.BDP(bonds[[#This Row],[worksheet get]],bonds[[#Headers],[bb_composite]],"fill=-")</f>
        <v>BB+</v>
      </c>
      <c r="W55" s="2" t="str" cm="1">
        <f t="array" ref="W55">_xll.BDP(bonds[[#This Row],[worksheet get]],bonds[[#Headers],[green_bond_loan_indicator]])</f>
        <v>N</v>
      </c>
      <c r="X55" s="2">
        <f>IFERROR(bonds[[#This Row],[yas_ispread]]/bonds[[#This Row],[blp_i_sprd_mid]],1)</f>
        <v>0.99972918241685715</v>
      </c>
      <c r="Y55" s="2" t="str">
        <f>_xlfn.XLOOKUP(bonds[[#This Row],[ticker]],[1]lists!J:J,[1]lists!K:K)</f>
        <v>TMT/ AUTO</v>
      </c>
      <c r="Z55" s="2" t="str" cm="1">
        <f t="array" ref="Z55">_xll.BDP(bonds[[#This Row],[isin get]],bonds[[#Headers],[reset_idx]])</f>
        <v>EUSA5</v>
      </c>
      <c r="AA55" s="2" cm="1">
        <f t="array" ref="AA55">_xll.BDP(bonds[[#This Row],[isin get]],bonds[[#Headers],[basic_spread]])*100</f>
        <v>263.89999389648438</v>
      </c>
      <c r="AB55" s="2" cm="1">
        <f t="array" ref="AB55">_xll.BDP(bonds[[#This Row],[reset_idx]]&amp;" Curncy","px_last")*100+bonds[[#This Row],[basic_spread]]</f>
        <v>226.79999389648438</v>
      </c>
      <c r="AC55" s="10">
        <f ca="1">(bonds[[#This Row],[nxt_call_dt]]-TODAY())/365</f>
        <v>2.6767123287671235</v>
      </c>
      <c r="AD5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55" s="2" t="str">
        <f>_xlfn.XLOOKUP(bonds[[#This Row],[rtgScore]],[1]lists!Z:Z,[1]lists!W:W,"-")</f>
        <v>BB+</v>
      </c>
      <c r="AF55" s="2" cm="1">
        <f t="array" ref="AF55">_xll.BDP(bonds[[#This Row],[isin get]],bonds[[#Headers],[RSK_BB_IMPLIED_CDS_SPREAD]])</f>
        <v>119</v>
      </c>
    </row>
    <row r="56" spans="6:32" ht="10.5" x14ac:dyDescent="0.25">
      <c r="F56" s="2" t="s">
        <v>109</v>
      </c>
      <c r="G56" s="2" t="str">
        <f>bonds[[#This Row],[isin get]]</f>
        <v>XS1222594472 Corp</v>
      </c>
      <c r="H56" s="2" t="str" cm="1">
        <f t="array" ref="H56">_xll.BDP(bonds[[#This Row],[worksheet get]],bonds[[#Headers],[ID_ISIN]])</f>
        <v>XS1222594472</v>
      </c>
      <c r="I56" s="2" t="str" cm="1">
        <f t="array" ref="I56">_xll.BDP(bonds[[#This Row],[worksheet get]],bonds[[#Headers],[security name]])</f>
        <v>BERTEL 3 1/2 04/23/75</v>
      </c>
      <c r="J56" s="2" t="str" cm="1">
        <f t="array" ref="J56">_xll.BDP(bonds[[#This Row],[worksheet get]],bonds[[#Headers],[ticker]])</f>
        <v>BERTEL</v>
      </c>
      <c r="K56" s="2" cm="1">
        <f t="array" ref="K56">_xll.BDP(bonds[[#This Row],[worksheet get]],bonds[[#Headers],[coupon]])</f>
        <v>3.5</v>
      </c>
      <c r="L56" s="8" cm="1">
        <f t="array" ref="L56">_xll.BDP(bonds[[#This Row],[worksheet get]],bonds[[#Headers],[nxt_call_dt]])*1</f>
        <v>46500</v>
      </c>
      <c r="M56" s="2" t="str" cm="1">
        <f t="array" ref="M56">_xll.BDP(bonds[[#This Row],[worksheet get]],bonds[[#Headers],[mty_typ]])</f>
        <v>CALLABLE</v>
      </c>
      <c r="N56" s="2" t="str" cm="1">
        <f t="array" ref="N56">_xll.BDP(bonds[[#This Row],[worksheet get]],bonds[[#Headers],[crncy]])</f>
        <v>EUR</v>
      </c>
      <c r="O56" s="9" cm="1">
        <f t="array" ref="O56">_xll.BDP(bonds[[#This Row],[worksheet get]],bonds[[#Headers],[amt_outstanding]])</f>
        <v>600000000</v>
      </c>
      <c r="P56" s="2" t="str" cm="1">
        <f t="array" ref="P56">_xll.BDP(bonds[[#This Row],[worksheet get]],bonds[[#Headers],[industry_sector]])</f>
        <v>Communications</v>
      </c>
      <c r="Q56" s="2" t="str">
        <f>bonds[[#This Row],[security name]]&amp;" nc-"&amp;RIGHT(YEAR(bonds[[#This Row],[nxt_call_dt]]),2)</f>
        <v>BERTEL 3 1/2 04/23/75 nc-27</v>
      </c>
      <c r="R56" s="2" cm="1">
        <f t="array" ref="R56">_xll.BDP(bonds[[#This Row],[worksheet get]],bonds[[#Headers],[yas_ispread]])</f>
        <v>316.34543564453861</v>
      </c>
      <c r="S56" s="2" cm="1">
        <f t="array" ref="S56">_xll.BDP(bonds[[#This Row],[worksheet get]],bonds[[#Headers],[blp_i_sprd_mid]])</f>
        <v>316.38131713867188</v>
      </c>
      <c r="T56" s="2" t="str" cm="1">
        <f t="array" ref="T56">_xll.BDP(bonds[[#This Row],[worksheet get]],bonds[[#Headers],[rtg_moody]],"fill=-")</f>
        <v>Ba1</v>
      </c>
      <c r="U56" s="2" t="str" cm="1">
        <f t="array" ref="U56">_xll.BDP(bonds[[#This Row],[worksheet get]],bonds[[#Headers],[rtg_sp]],"fill=-")</f>
        <v>BBB-</v>
      </c>
      <c r="V56" s="2" t="str" cm="1">
        <f t="array" ref="V56">_xll.BDP(bonds[[#This Row],[worksheet get]],bonds[[#Headers],[bb_composite]],"fill=-")</f>
        <v>BB+</v>
      </c>
      <c r="W56" s="2" t="str" cm="1">
        <f t="array" ref="W56">_xll.BDP(bonds[[#This Row],[worksheet get]],bonds[[#Headers],[green_bond_loan_indicator]])</f>
        <v>N</v>
      </c>
      <c r="X56" s="2">
        <f>IFERROR(bonds[[#This Row],[yas_ispread]]/bonds[[#This Row],[blp_i_sprd_mid]],1)</f>
        <v>0.99988658782238538</v>
      </c>
      <c r="Y56" s="2" t="str">
        <f>_xlfn.XLOOKUP(bonds[[#This Row],[ticker]],[1]lists!J:J,[1]lists!K:K)</f>
        <v>TMT/ AUTO</v>
      </c>
      <c r="Z56" s="2" t="str" cm="1">
        <f t="array" ref="Z56">_xll.BDP(bonds[[#This Row],[isin get]],bonds[[#Headers],[reset_idx]])</f>
        <v>EUSA5</v>
      </c>
      <c r="AA56" s="2" cm="1">
        <f t="array" ref="AA56">_xll.BDP(bonds[[#This Row],[isin get]],bonds[[#Headers],[basic_spread]])*100</f>
        <v>320.60000610351563</v>
      </c>
      <c r="AB56" s="2" cm="1">
        <f t="array" ref="AB56">_xll.BDP(bonds[[#This Row],[reset_idx]]&amp;" Curncy","px_last")*100+bonds[[#This Row],[basic_spread]]</f>
        <v>283.5000061035156</v>
      </c>
      <c r="AC56" s="10">
        <f ca="1">(bonds[[#This Row],[nxt_call_dt]]-TODAY())/365</f>
        <v>6.6794520547945204</v>
      </c>
      <c r="AD5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56" s="2" t="str">
        <f>_xlfn.XLOOKUP(bonds[[#This Row],[rtgScore]],[1]lists!Z:Z,[1]lists!W:W,"-")</f>
        <v>BB+</v>
      </c>
      <c r="AF56" s="2" cm="1">
        <f t="array" ref="AF56">_xll.BDP(bonds[[#This Row],[isin get]],bonds[[#Headers],[RSK_BB_IMPLIED_CDS_SPREAD]])</f>
        <v>119</v>
      </c>
    </row>
    <row r="57" spans="6:32" ht="10.5" x14ac:dyDescent="0.25">
      <c r="F57" s="2" t="s">
        <v>110</v>
      </c>
      <c r="G57" s="2" t="str">
        <f>bonds[[#This Row],[isin get]]</f>
        <v>USN4297BBC74 Corp</v>
      </c>
      <c r="H57" s="2" t="str" cm="1">
        <f t="array" ref="H57">_xll.BDP(bonds[[#This Row],[worksheet get]],bonds[[#Headers],[ID_ISIN]])</f>
        <v>USN4297BBC74</v>
      </c>
      <c r="I57" s="2" t="str" cm="1">
        <f t="array" ref="I57">_xll.BDP(bonds[[#This Row],[worksheet get]],bonds[[#Headers],[security name]])</f>
        <v>KPN 7 03/28/73</v>
      </c>
      <c r="J57" s="2" t="str" cm="1">
        <f t="array" ref="J57">_xll.BDP(bonds[[#This Row],[worksheet get]],bonds[[#Headers],[ticker]])</f>
        <v>KPN</v>
      </c>
      <c r="K57" s="2" cm="1">
        <f t="array" ref="K57">_xll.BDP(bonds[[#This Row],[worksheet get]],bonds[[#Headers],[coupon]])</f>
        <v>7</v>
      </c>
      <c r="L57" s="8" cm="1">
        <f t="array" ref="L57">_xll.BDP(bonds[[#This Row],[worksheet get]],bonds[[#Headers],[nxt_call_dt]])*1</f>
        <v>45013</v>
      </c>
      <c r="M57" s="2" t="str" cm="1">
        <f t="array" ref="M57">_xll.BDP(bonds[[#This Row],[worksheet get]],bonds[[#Headers],[mty_typ]])</f>
        <v>CALLABLE</v>
      </c>
      <c r="N57" s="2" t="str" cm="1">
        <f t="array" ref="N57">_xll.BDP(bonds[[#This Row],[worksheet get]],bonds[[#Headers],[crncy]])</f>
        <v>USD</v>
      </c>
      <c r="O57" s="9" cm="1">
        <f t="array" ref="O57">_xll.BDP(bonds[[#This Row],[worksheet get]],bonds[[#Headers],[amt_outstanding]])</f>
        <v>600000000</v>
      </c>
      <c r="P57" s="2" t="str" cm="1">
        <f t="array" ref="P57">_xll.BDP(bonds[[#This Row],[worksheet get]],bonds[[#Headers],[industry_sector]])</f>
        <v>Communications</v>
      </c>
      <c r="Q57" s="2" t="str">
        <f>bonds[[#This Row],[security name]]&amp;" nc-"&amp;RIGHT(YEAR(bonds[[#This Row],[nxt_call_dt]]),2)</f>
        <v>KPN 7 03/28/73 nc-23</v>
      </c>
      <c r="R57" s="2" cm="1">
        <f t="array" ref="R57">_xll.BDP(bonds[[#This Row],[worksheet get]],bonds[[#Headers],[yas_ispread]])</f>
        <v>289.1556063422745</v>
      </c>
      <c r="S57" s="2" cm="1">
        <f t="array" ref="S57">_xll.BDP(bonds[[#This Row],[worksheet get]],bonds[[#Headers],[blp_i_sprd_mid]])</f>
        <v>288.64727783203125</v>
      </c>
      <c r="T57" s="2" t="str" cm="1">
        <f t="array" ref="T57">_xll.BDP(bonds[[#This Row],[worksheet get]],bonds[[#Headers],[rtg_moody]],"fill=-")</f>
        <v>Ba2</v>
      </c>
      <c r="U57" s="2" t="str" cm="1">
        <f t="array" ref="U57">_xll.BDP(bonds[[#This Row],[worksheet get]],bonds[[#Headers],[rtg_sp]],"fill=-")</f>
        <v>BB+</v>
      </c>
      <c r="V57" s="2" t="str" cm="1">
        <f t="array" ref="V57">_xll.BDP(bonds[[#This Row],[worksheet get]],bonds[[#Headers],[bb_composite]],"fill=-")</f>
        <v>BB</v>
      </c>
      <c r="W57" s="2" t="str" cm="1">
        <f t="array" ref="W57">_xll.BDP(bonds[[#This Row],[worksheet get]],bonds[[#Headers],[green_bond_loan_indicator]])</f>
        <v>N</v>
      </c>
      <c r="X57" s="2">
        <f>IFERROR(bonds[[#This Row],[yas_ispread]]/bonds[[#This Row],[blp_i_sprd_mid]],1)</f>
        <v>1.0017610715543939</v>
      </c>
      <c r="Y57" s="2" t="str">
        <f>_xlfn.XLOOKUP(bonds[[#This Row],[ticker]],[1]lists!J:J,[1]lists!K:K)</f>
        <v>TMT/ AUTO</v>
      </c>
      <c r="Z57" s="2" t="str" cm="1">
        <f t="array" ref="Z57">_xll.BDP(bonds[[#This Row],[isin get]],bonds[[#Headers],[reset_idx]])</f>
        <v>USSW10</v>
      </c>
      <c r="AA57" s="2" cm="1">
        <f t="array" ref="AA57">_xll.BDP(bonds[[#This Row],[isin get]],bonds[[#Headers],[basic_spread]])*100</f>
        <v>521</v>
      </c>
      <c r="AB57" s="2" cm="1">
        <f t="array" ref="AB57">_xll.BDP(bonds[[#This Row],[reset_idx]]&amp;" Curncy","px_last")*100+bonds[[#This Row],[basic_spread]]</f>
        <v>586.99</v>
      </c>
      <c r="AC57" s="10">
        <f ca="1">(bonds[[#This Row],[nxt_call_dt]]-TODAY())/365</f>
        <v>2.6054794520547944</v>
      </c>
      <c r="AD5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57" s="2" t="str">
        <f>_xlfn.XLOOKUP(bonds[[#This Row],[rtgScore]],[1]lists!Z:Z,[1]lists!W:W,"-")</f>
        <v>BB</v>
      </c>
      <c r="AF57" s="2" cm="1">
        <f t="array" ref="AF57">_xll.BDP(bonds[[#This Row],[isin get]],bonds[[#Headers],[RSK_BB_IMPLIED_CDS_SPREAD]])</f>
        <v>66</v>
      </c>
    </row>
    <row r="58" spans="6:32" ht="10.5" x14ac:dyDescent="0.25">
      <c r="F58" s="2" t="s">
        <v>111</v>
      </c>
      <c r="G58" s="2" t="str">
        <f>bonds[[#This Row],[isin get]]</f>
        <v>XS2069101868 Corp</v>
      </c>
      <c r="H58" s="2" t="str" cm="1">
        <f t="array" ref="H58">_xll.BDP(bonds[[#This Row],[worksheet get]],bonds[[#Headers],[ID_ISIN]])</f>
        <v>XS2069101868</v>
      </c>
      <c r="I58" s="2" t="str" cm="1">
        <f t="array" ref="I58">_xll.BDP(bonds[[#This Row],[worksheet get]],bonds[[#Headers],[security name]])</f>
        <v>KPN 2 PERP</v>
      </c>
      <c r="J58" s="2" t="str" cm="1">
        <f t="array" ref="J58">_xll.BDP(bonds[[#This Row],[worksheet get]],bonds[[#Headers],[ticker]])</f>
        <v>KPN</v>
      </c>
      <c r="K58" s="2" cm="1">
        <f t="array" ref="K58">_xll.BDP(bonds[[#This Row],[worksheet get]],bonds[[#Headers],[coupon]])</f>
        <v>2</v>
      </c>
      <c r="L58" s="8" cm="1">
        <f t="array" ref="L58">_xll.BDP(bonds[[#This Row],[worksheet get]],bonds[[#Headers],[nxt_call_dt]])*1</f>
        <v>45604</v>
      </c>
      <c r="M58" s="2" t="str" cm="1">
        <f t="array" ref="M58">_xll.BDP(bonds[[#This Row],[worksheet get]],bonds[[#Headers],[mty_typ]])</f>
        <v>PERP/CALL</v>
      </c>
      <c r="N58" s="2" t="str" cm="1">
        <f t="array" ref="N58">_xll.BDP(bonds[[#This Row],[worksheet get]],bonds[[#Headers],[crncy]])</f>
        <v>EUR</v>
      </c>
      <c r="O58" s="9" cm="1">
        <f t="array" ref="O58">_xll.BDP(bonds[[#This Row],[worksheet get]],bonds[[#Headers],[amt_outstanding]])</f>
        <v>500000000</v>
      </c>
      <c r="P58" s="2" t="str" cm="1">
        <f t="array" ref="P58">_xll.BDP(bonds[[#This Row],[worksheet get]],bonds[[#Headers],[industry_sector]])</f>
        <v>Communications</v>
      </c>
      <c r="Q58" s="2" t="str">
        <f>bonds[[#This Row],[security name]]&amp;" nc-"&amp;RIGHT(YEAR(bonds[[#This Row],[nxt_call_dt]]),2)</f>
        <v>KPN 2 PERP nc-24</v>
      </c>
      <c r="R58" s="2" cm="1">
        <f t="array" ref="R58">_xll.BDP(bonds[[#This Row],[worksheet get]],bonds[[#Headers],[yas_ispread]])</f>
        <v>252.15821806285749</v>
      </c>
      <c r="S58" s="2" cm="1">
        <f t="array" ref="S58">_xll.BDP(bonds[[#This Row],[worksheet get]],bonds[[#Headers],[blp_i_sprd_mid]])</f>
        <v>253.54953002929688</v>
      </c>
      <c r="T58" s="2" t="str" cm="1">
        <f t="array" ref="T58">_xll.BDP(bonds[[#This Row],[worksheet get]],bonds[[#Headers],[rtg_moody]],"fill=-")</f>
        <v>Ba2</v>
      </c>
      <c r="U58" s="2" t="str" cm="1">
        <f t="array" ref="U58">_xll.BDP(bonds[[#This Row],[worksheet get]],bonds[[#Headers],[rtg_sp]],"fill=-")</f>
        <v>BB+</v>
      </c>
      <c r="V58" s="2" t="str" cm="1">
        <f t="array" ref="V58">_xll.BDP(bonds[[#This Row],[worksheet get]],bonds[[#Headers],[bb_composite]],"fill=-")</f>
        <v>BB</v>
      </c>
      <c r="W58" s="2" t="str" cm="1">
        <f t="array" ref="W58">_xll.BDP(bonds[[#This Row],[worksheet get]],bonds[[#Headers],[green_bond_loan_indicator]])</f>
        <v>N</v>
      </c>
      <c r="X58" s="2">
        <f>IFERROR(bonds[[#This Row],[yas_ispread]]/bonds[[#This Row],[blp_i_sprd_mid]],1)</f>
        <v>0.99451266201803401</v>
      </c>
      <c r="Y58" s="2" t="str">
        <f>_xlfn.XLOOKUP(bonds[[#This Row],[ticker]],[1]lists!J:J,[1]lists!K:K)</f>
        <v>TMT/ AUTO</v>
      </c>
      <c r="Z58" s="2" t="str" cm="1">
        <f t="array" ref="Z58">_xll.BDP(bonds[[#This Row],[isin get]],bonds[[#Headers],[reset_idx]])</f>
        <v>EUSA5</v>
      </c>
      <c r="AA58" s="2" cm="1">
        <f t="array" ref="AA58">_xll.BDP(bonds[[#This Row],[isin get]],bonds[[#Headers],[basic_spread]])*100</f>
        <v>234.39999389648438</v>
      </c>
      <c r="AB58" s="2" cm="1">
        <f t="array" ref="AB58">_xll.BDP(bonds[[#This Row],[reset_idx]]&amp;" Curncy","px_last")*100+bonds[[#This Row],[basic_spread]]</f>
        <v>197.29999389648438</v>
      </c>
      <c r="AC58" s="10">
        <f ca="1">(bonds[[#This Row],[nxt_call_dt]]-TODAY())/365</f>
        <v>4.2246575342465755</v>
      </c>
      <c r="AD5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58" s="2" t="str">
        <f>_xlfn.XLOOKUP(bonds[[#This Row],[rtgScore]],[1]lists!Z:Z,[1]lists!W:W,"-")</f>
        <v>BB</v>
      </c>
      <c r="AF58" s="2" cm="1">
        <f t="array" ref="AF58">_xll.BDP(bonds[[#This Row],[isin get]],bonds[[#Headers],[RSK_BB_IMPLIED_CDS_SPREAD]])</f>
        <v>66</v>
      </c>
    </row>
    <row r="59" spans="6:32" ht="10.5" x14ac:dyDescent="0.25">
      <c r="F59" s="2" t="s">
        <v>112</v>
      </c>
      <c r="G59" s="2" t="str">
        <f>bonds[[#This Row],[isin get]]</f>
        <v>XS1590787799 Corp</v>
      </c>
      <c r="H59" s="2" t="str" cm="1">
        <f t="array" ref="H59">_xll.BDP(bonds[[#This Row],[worksheet get]],bonds[[#Headers],[ID_ISIN]])</f>
        <v>XS1590787799</v>
      </c>
      <c r="I59" s="2" t="str" cm="1">
        <f t="array" ref="I59">_xll.BDP(bonds[[#This Row],[worksheet get]],bonds[[#Headers],[security name]])</f>
        <v>TELIAS 3 04/04/78</v>
      </c>
      <c r="J59" s="2" t="str" cm="1">
        <f t="array" ref="J59">_xll.BDP(bonds[[#This Row],[worksheet get]],bonds[[#Headers],[ticker]])</f>
        <v>TELIAS</v>
      </c>
      <c r="K59" s="2" cm="1">
        <f t="array" ref="K59">_xll.BDP(bonds[[#This Row],[worksheet get]],bonds[[#Headers],[coupon]])</f>
        <v>3</v>
      </c>
      <c r="L59" s="8" cm="1">
        <f t="array" ref="L59">_xll.BDP(bonds[[#This Row],[worksheet get]],bonds[[#Headers],[nxt_call_dt]])*1</f>
        <v>45020</v>
      </c>
      <c r="M59" s="2" t="str" cm="1">
        <f t="array" ref="M59">_xll.BDP(bonds[[#This Row],[worksheet get]],bonds[[#Headers],[mty_typ]])</f>
        <v>CALLABLE</v>
      </c>
      <c r="N59" s="2" t="str" cm="1">
        <f t="array" ref="N59">_xll.BDP(bonds[[#This Row],[worksheet get]],bonds[[#Headers],[crncy]])</f>
        <v>EUR</v>
      </c>
      <c r="O59" s="9" cm="1">
        <f t="array" ref="O59">_xll.BDP(bonds[[#This Row],[worksheet get]],bonds[[#Headers],[amt_outstanding]])</f>
        <v>900000000</v>
      </c>
      <c r="P59" s="2" t="str" cm="1">
        <f t="array" ref="P59">_xll.BDP(bonds[[#This Row],[worksheet get]],bonds[[#Headers],[industry_sector]])</f>
        <v>Communications</v>
      </c>
      <c r="Q59" s="2" t="str">
        <f>bonds[[#This Row],[security name]]&amp;" nc-"&amp;RIGHT(YEAR(bonds[[#This Row],[nxt_call_dt]]),2)</f>
        <v>TELIAS 3 04/04/78 nc-23</v>
      </c>
      <c r="R59" s="2" cm="1">
        <f t="array" ref="R59">_xll.BDP(bonds[[#This Row],[worksheet get]],bonds[[#Headers],[yas_ispread]])</f>
        <v>156.58365849452366</v>
      </c>
      <c r="S59" s="2" cm="1">
        <f t="array" ref="S59">_xll.BDP(bonds[[#This Row],[worksheet get]],bonds[[#Headers],[blp_i_sprd_mid]])</f>
        <v>156.77706909179688</v>
      </c>
      <c r="T59" s="2" t="str" cm="1">
        <f t="array" ref="T59">_xll.BDP(bonds[[#This Row],[worksheet get]],bonds[[#Headers],[rtg_moody]],"fill=-")</f>
        <v>Baa3</v>
      </c>
      <c r="U59" s="2" t="str" cm="1">
        <f t="array" ref="U59">_xll.BDP(bonds[[#This Row],[worksheet get]],bonds[[#Headers],[rtg_sp]],"fill=-")</f>
        <v>BBB-</v>
      </c>
      <c r="V59" s="2" t="str" cm="1">
        <f t="array" ref="V59">_xll.BDP(bonds[[#This Row],[worksheet get]],bonds[[#Headers],[bb_composite]],"fill=-")</f>
        <v>BBB-</v>
      </c>
      <c r="W59" s="2" t="str" cm="1">
        <f t="array" ref="W59">_xll.BDP(bonds[[#This Row],[worksheet get]],bonds[[#Headers],[green_bond_loan_indicator]])</f>
        <v>N</v>
      </c>
      <c r="X59" s="2">
        <f>IFERROR(bonds[[#This Row],[yas_ispread]]/bonds[[#This Row],[blp_i_sprd_mid]],1)</f>
        <v>0.99876633363288625</v>
      </c>
      <c r="Y59" s="2" t="str">
        <f>_xlfn.XLOOKUP(bonds[[#This Row],[ticker]],[1]lists!J:J,[1]lists!K:K)</f>
        <v>TMT/ AUTO</v>
      </c>
      <c r="Z59" s="2" t="str" cm="1">
        <f t="array" ref="Z59">_xll.BDP(bonds[[#This Row],[isin get]],bonds[[#Headers],[reset_idx]])</f>
        <v>EUSA5</v>
      </c>
      <c r="AA59" s="2" cm="1">
        <f t="array" ref="AA59">_xll.BDP(bonds[[#This Row],[isin get]],bonds[[#Headers],[basic_spread]])*100</f>
        <v>264.5</v>
      </c>
      <c r="AB59" s="2" cm="1">
        <f t="array" ref="AB59">_xll.BDP(bonds[[#This Row],[reset_idx]]&amp;" Curncy","px_last")*100+bonds[[#This Row],[basic_spread]]</f>
        <v>227.4</v>
      </c>
      <c r="AC59" s="10">
        <f ca="1">(bonds[[#This Row],[nxt_call_dt]]-TODAY())/365</f>
        <v>2.6246575342465754</v>
      </c>
      <c r="AD5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59" s="2" t="str">
        <f>_xlfn.XLOOKUP(bonds[[#This Row],[rtgScore]],[1]lists!Z:Z,[1]lists!W:W,"-")</f>
        <v>BBB-</v>
      </c>
      <c r="AF59" s="2" cm="1">
        <f t="array" ref="AF59">_xll.BDP(bonds[[#This Row],[isin get]],bonds[[#Headers],[RSK_BB_IMPLIED_CDS_SPREAD]])</f>
        <v>59</v>
      </c>
    </row>
    <row r="60" spans="6:32" ht="10.5" x14ac:dyDescent="0.25">
      <c r="F60" s="2" t="s">
        <v>113</v>
      </c>
      <c r="G60" s="2" t="str">
        <f>bonds[[#This Row],[isin get]]</f>
        <v>XS2082429890 Corp</v>
      </c>
      <c r="H60" s="2" t="str" cm="1">
        <f t="array" ref="H60">_xll.BDP(bonds[[#This Row],[worksheet get]],bonds[[#Headers],[ID_ISIN]])</f>
        <v>XS2082429890</v>
      </c>
      <c r="I60" s="2" t="str" cm="1">
        <f t="array" ref="I60">_xll.BDP(bonds[[#This Row],[worksheet get]],bonds[[#Headers],[security name]])</f>
        <v>TELIAS 1 3/8 05/11/81</v>
      </c>
      <c r="J60" s="2" t="str" cm="1">
        <f t="array" ref="J60">_xll.BDP(bonds[[#This Row],[worksheet get]],bonds[[#Headers],[ticker]])</f>
        <v>TELIAS</v>
      </c>
      <c r="K60" s="2" cm="1">
        <f t="array" ref="K60">_xll.BDP(bonds[[#This Row],[worksheet get]],bonds[[#Headers],[coupon]])</f>
        <v>1.375</v>
      </c>
      <c r="L60" s="8" cm="1">
        <f t="array" ref="L60">_xll.BDP(bonds[[#This Row],[worksheet get]],bonds[[#Headers],[nxt_call_dt]])*1</f>
        <v>46064</v>
      </c>
      <c r="M60" s="2" t="str" cm="1">
        <f t="array" ref="M60">_xll.BDP(bonds[[#This Row],[worksheet get]],bonds[[#Headers],[mty_typ]])</f>
        <v>CALLABLE</v>
      </c>
      <c r="N60" s="2" t="str" cm="1">
        <f t="array" ref="N60">_xll.BDP(bonds[[#This Row],[worksheet get]],bonds[[#Headers],[crncy]])</f>
        <v>EUR</v>
      </c>
      <c r="O60" s="9" cm="1">
        <f t="array" ref="O60">_xll.BDP(bonds[[#This Row],[worksheet get]],bonds[[#Headers],[amt_outstanding]])</f>
        <v>500000000</v>
      </c>
      <c r="P60" s="2" t="str" cm="1">
        <f t="array" ref="P60">_xll.BDP(bonds[[#This Row],[worksheet get]],bonds[[#Headers],[industry_sector]])</f>
        <v>Communications</v>
      </c>
      <c r="Q60" s="2" t="str">
        <f>bonds[[#This Row],[security name]]&amp;" nc-"&amp;RIGHT(YEAR(bonds[[#This Row],[nxt_call_dt]]),2)</f>
        <v>TELIAS 1 3/8 05/11/81 nc-26</v>
      </c>
      <c r="R60" s="2" cm="1">
        <f t="array" ref="R60">_xll.BDP(bonds[[#This Row],[worksheet get]],bonds[[#Headers],[yas_ispread]])</f>
        <v>176.85378392210592</v>
      </c>
      <c r="S60" s="2" cm="1">
        <f t="array" ref="S60">_xll.BDP(bonds[[#This Row],[worksheet get]],bonds[[#Headers],[blp_i_sprd_mid]])</f>
        <v>176.69302368164063</v>
      </c>
      <c r="T60" s="2" t="str" cm="1">
        <f t="array" ref="T60">_xll.BDP(bonds[[#This Row],[worksheet get]],bonds[[#Headers],[rtg_moody]],"fill=-")</f>
        <v>Baa3</v>
      </c>
      <c r="U60" s="2" t="str" cm="1">
        <f t="array" ref="U60">_xll.BDP(bonds[[#This Row],[worksheet get]],bonds[[#Headers],[rtg_sp]],"fill=-")</f>
        <v>BBB-</v>
      </c>
      <c r="V60" s="2" t="str" cm="1">
        <f t="array" ref="V60">_xll.BDP(bonds[[#This Row],[worksheet get]],bonds[[#Headers],[bb_composite]],"fill=-")</f>
        <v>BBB-</v>
      </c>
      <c r="W60" s="2" t="str" cm="1">
        <f t="array" ref="W60">_xll.BDP(bonds[[#This Row],[worksheet get]],bonds[[#Headers],[green_bond_loan_indicator]])</f>
        <v>Y</v>
      </c>
      <c r="X60" s="2">
        <f>IFERROR(bonds[[#This Row],[yas_ispread]]/bonds[[#This Row],[blp_i_sprd_mid]],1)</f>
        <v>1.0009098278874606</v>
      </c>
      <c r="Y60" s="2" t="str">
        <f>_xlfn.XLOOKUP(bonds[[#This Row],[ticker]],[1]lists!J:J,[1]lists!K:K)</f>
        <v>TMT/ AUTO</v>
      </c>
      <c r="Z60" s="2" t="str" cm="1">
        <f t="array" ref="Z60">_xll.BDP(bonds[[#This Row],[isin get]],bonds[[#Headers],[reset_idx]])</f>
        <v>EUSA5</v>
      </c>
      <c r="AA60" s="2" cm="1">
        <f t="array" ref="AA60">_xll.BDP(bonds[[#This Row],[isin get]],bonds[[#Headers],[basic_spread]])*100</f>
        <v>172.39999389648438</v>
      </c>
      <c r="AB60" s="2" cm="1">
        <f t="array" ref="AB60">_xll.BDP(bonds[[#This Row],[reset_idx]]&amp;" Curncy","px_last")*100+bonds[[#This Row],[basic_spread]]</f>
        <v>135.29999389648438</v>
      </c>
      <c r="AC60" s="10">
        <f ca="1">(bonds[[#This Row],[nxt_call_dt]]-TODAY())/365</f>
        <v>5.484931506849315</v>
      </c>
      <c r="AD6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60" s="2" t="str">
        <f>_xlfn.XLOOKUP(bonds[[#This Row],[rtgScore]],[1]lists!Z:Z,[1]lists!W:W,"-")</f>
        <v>BBB-</v>
      </c>
      <c r="AF60" s="2" cm="1">
        <f t="array" ref="AF60">_xll.BDP(bonds[[#This Row],[isin get]],bonds[[#Headers],[RSK_BB_IMPLIED_CDS_SPREAD]])</f>
        <v>59</v>
      </c>
    </row>
    <row r="61" spans="6:32" ht="10.5" x14ac:dyDescent="0.25">
      <c r="F61" s="2" t="s">
        <v>114</v>
      </c>
      <c r="G61" s="2" t="str">
        <f>bonds[[#This Row],[isin get]]</f>
        <v>XS1405777746 Corp</v>
      </c>
      <c r="H61" s="2" t="str" cm="1">
        <f t="array" ref="H61">_xll.BDP(bonds[[#This Row],[worksheet get]],bonds[[#Headers],[ID_ISIN]])</f>
        <v>XS1405777746</v>
      </c>
      <c r="I61" s="2" t="str" cm="1">
        <f t="array" ref="I61">_xll.BDP(bonds[[#This Row],[worksheet get]],bonds[[#Headers],[security name]])</f>
        <v>SESGFP 4 5/8 PERP</v>
      </c>
      <c r="J61" s="2" t="str" cm="1">
        <f t="array" ref="J61">_xll.BDP(bonds[[#This Row],[worksheet get]],bonds[[#Headers],[ticker]])</f>
        <v>SESGFP</v>
      </c>
      <c r="K61" s="2" cm="1">
        <f t="array" ref="K61">_xll.BDP(bonds[[#This Row],[worksheet get]],bonds[[#Headers],[coupon]])</f>
        <v>4.625</v>
      </c>
      <c r="L61" s="8" cm="1">
        <f t="array" ref="L61">_xll.BDP(bonds[[#This Row],[worksheet get]],bonds[[#Headers],[nxt_call_dt]])*1</f>
        <v>44563</v>
      </c>
      <c r="M61" s="2" t="str" cm="1">
        <f t="array" ref="M61">_xll.BDP(bonds[[#This Row],[worksheet get]],bonds[[#Headers],[mty_typ]])</f>
        <v>PERP/CALL</v>
      </c>
      <c r="N61" s="2" t="str" cm="1">
        <f t="array" ref="N61">_xll.BDP(bonds[[#This Row],[worksheet get]],bonds[[#Headers],[crncy]])</f>
        <v>EUR</v>
      </c>
      <c r="O61" s="9" cm="1">
        <f t="array" ref="O61">_xll.BDP(bonds[[#This Row],[worksheet get]],bonds[[#Headers],[amt_outstanding]])</f>
        <v>750000000</v>
      </c>
      <c r="P61" s="2" t="str" cm="1">
        <f t="array" ref="P61">_xll.BDP(bonds[[#This Row],[worksheet get]],bonds[[#Headers],[industry_sector]])</f>
        <v>Communications</v>
      </c>
      <c r="Q61" s="2" t="str">
        <f>bonds[[#This Row],[security name]]&amp;" nc-"&amp;RIGHT(YEAR(bonds[[#This Row],[nxt_call_dt]]),2)</f>
        <v>SESGFP 4 5/8 PERP nc-22</v>
      </c>
      <c r="R61" s="2" cm="1">
        <f t="array" ref="R61">_xll.BDP(bonds[[#This Row],[worksheet get]],bonds[[#Headers],[yas_ispread]])</f>
        <v>264.37254170890327</v>
      </c>
      <c r="S61" s="2" cm="1">
        <f t="array" ref="S61">_xll.BDP(bonds[[#This Row],[worksheet get]],bonds[[#Headers],[blp_i_sprd_mid]])</f>
        <v>262.70816040039063</v>
      </c>
      <c r="T61" s="2" t="str" cm="1">
        <f t="array" ref="T61">_xll.BDP(bonds[[#This Row],[worksheet get]],bonds[[#Headers],[rtg_moody]],"fill=-")</f>
        <v>Ba1</v>
      </c>
      <c r="U61" s="2" t="str" cm="1">
        <f t="array" ref="U61">_xll.BDP(bonds[[#This Row],[worksheet get]],bonds[[#Headers],[rtg_sp]],"fill=-")</f>
        <v>BB</v>
      </c>
      <c r="V61" s="2" t="str" cm="1">
        <f t="array" ref="V61">_xll.BDP(bonds[[#This Row],[worksheet get]],bonds[[#Headers],[bb_composite]],"fill=-")</f>
        <v>BB</v>
      </c>
      <c r="W61" s="2" t="str" cm="1">
        <f t="array" ref="W61">_xll.BDP(bonds[[#This Row],[worksheet get]],bonds[[#Headers],[green_bond_loan_indicator]])</f>
        <v>N</v>
      </c>
      <c r="X61" s="2">
        <f>IFERROR(bonds[[#This Row],[yas_ispread]]/bonds[[#This Row],[blp_i_sprd_mid]],1)</f>
        <v>1.0063354762409207</v>
      </c>
      <c r="Y61" s="2" t="str">
        <f>_xlfn.XLOOKUP(bonds[[#This Row],[ticker]],[1]lists!J:J,[1]lists!K:K)</f>
        <v>TMT/ AUTO</v>
      </c>
      <c r="Z61" s="2" t="str" cm="1">
        <f t="array" ref="Z61">_xll.BDP(bonds[[#This Row],[isin get]],bonds[[#Headers],[reset_idx]])</f>
        <v>EUSA5</v>
      </c>
      <c r="AA61" s="2" cm="1">
        <f t="array" ref="AA61">_xll.BDP(bonds[[#This Row],[isin get]],bonds[[#Headers],[basic_spread]])*100</f>
        <v>466.39999389648443</v>
      </c>
      <c r="AB61" s="2" cm="1">
        <f t="array" ref="AB61">_xll.BDP(bonds[[#This Row],[reset_idx]]&amp;" Curncy","px_last")*100+bonds[[#This Row],[basic_spread]]</f>
        <v>429.29999389648441</v>
      </c>
      <c r="AC61" s="10">
        <f ca="1">(bonds[[#This Row],[nxt_call_dt]]-TODAY())/365</f>
        <v>1.3726027397260274</v>
      </c>
      <c r="AD6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61" s="2" t="str">
        <f>_xlfn.XLOOKUP(bonds[[#This Row],[rtgScore]],[1]lists!Z:Z,[1]lists!W:W,"-")</f>
        <v>BB</v>
      </c>
      <c r="AF61" s="2" cm="1">
        <f t="array" ref="AF61">_xll.BDP(bonds[[#This Row],[isin get]],bonds[[#Headers],[RSK_BB_IMPLIED_CDS_SPREAD]])</f>
        <v>117</v>
      </c>
    </row>
    <row r="62" spans="6:32" ht="10.5" x14ac:dyDescent="0.25">
      <c r="F62" s="2" t="s">
        <v>115</v>
      </c>
      <c r="G62" s="2" t="str">
        <f>bonds[[#This Row],[isin get]]</f>
        <v>XS1405765659 Corp</v>
      </c>
      <c r="H62" s="2" t="str" cm="1">
        <f t="array" ref="H62">_xll.BDP(bonds[[#This Row],[worksheet get]],bonds[[#Headers],[ID_ISIN]])</f>
        <v>XS1405765659</v>
      </c>
      <c r="I62" s="2" t="str" cm="1">
        <f t="array" ref="I62">_xll.BDP(bonds[[#This Row],[worksheet get]],bonds[[#Headers],[security name]])</f>
        <v>SESGFP 5 5/8 PERP</v>
      </c>
      <c r="J62" s="2" t="str" cm="1">
        <f t="array" ref="J62">_xll.BDP(bonds[[#This Row],[worksheet get]],bonds[[#Headers],[ticker]])</f>
        <v>SESGFP</v>
      </c>
      <c r="K62" s="2" cm="1">
        <f t="array" ref="K62">_xll.BDP(bonds[[#This Row],[worksheet get]],bonds[[#Headers],[coupon]])</f>
        <v>5.625</v>
      </c>
      <c r="L62" s="8" cm="1">
        <f t="array" ref="L62">_xll.BDP(bonds[[#This Row],[worksheet get]],bonds[[#Headers],[nxt_call_dt]])*1</f>
        <v>45320</v>
      </c>
      <c r="M62" s="2" t="str" cm="1">
        <f t="array" ref="M62">_xll.BDP(bonds[[#This Row],[worksheet get]],bonds[[#Headers],[mty_typ]])</f>
        <v>PERP/CALL</v>
      </c>
      <c r="N62" s="2" t="str" cm="1">
        <f t="array" ref="N62">_xll.BDP(bonds[[#This Row],[worksheet get]],bonds[[#Headers],[crncy]])</f>
        <v>EUR</v>
      </c>
      <c r="O62" s="9" cm="1">
        <f t="array" ref="O62">_xll.BDP(bonds[[#This Row],[worksheet get]],bonds[[#Headers],[amt_outstanding]])</f>
        <v>550000000</v>
      </c>
      <c r="P62" s="2" t="str" cm="1">
        <f t="array" ref="P62">_xll.BDP(bonds[[#This Row],[worksheet get]],bonds[[#Headers],[industry_sector]])</f>
        <v>Communications</v>
      </c>
      <c r="Q62" s="2" t="str">
        <f>bonds[[#This Row],[security name]]&amp;" nc-"&amp;RIGHT(YEAR(bonds[[#This Row],[nxt_call_dt]]),2)</f>
        <v>SESGFP 5 5/8 PERP nc-24</v>
      </c>
      <c r="R62" s="2" cm="1">
        <f t="array" ref="R62">_xll.BDP(bonds[[#This Row],[worksheet get]],bonds[[#Headers],[yas_ispread]])</f>
        <v>318.99587959980744</v>
      </c>
      <c r="S62" s="2" cm="1">
        <f t="array" ref="S62">_xll.BDP(bonds[[#This Row],[worksheet get]],bonds[[#Headers],[blp_i_sprd_mid]])</f>
        <v>319.06289672851563</v>
      </c>
      <c r="T62" s="2" t="str" cm="1">
        <f t="array" ref="T62">_xll.BDP(bonds[[#This Row],[worksheet get]],bonds[[#Headers],[rtg_moody]],"fill=-")</f>
        <v>Ba1</v>
      </c>
      <c r="U62" s="2" t="str" cm="1">
        <f t="array" ref="U62">_xll.BDP(bonds[[#This Row],[worksheet get]],bonds[[#Headers],[rtg_sp]],"fill=-")</f>
        <v>BB</v>
      </c>
      <c r="V62" s="2" t="str" cm="1">
        <f t="array" ref="V62">_xll.BDP(bonds[[#This Row],[worksheet get]],bonds[[#Headers],[bb_composite]],"fill=-")</f>
        <v>BB</v>
      </c>
      <c r="W62" s="2" t="str" cm="1">
        <f t="array" ref="W62">_xll.BDP(bonds[[#This Row],[worksheet get]],bonds[[#Headers],[green_bond_loan_indicator]])</f>
        <v>N</v>
      </c>
      <c r="X62" s="2">
        <f>IFERROR(bonds[[#This Row],[yas_ispread]]/bonds[[#This Row],[blp_i_sprd_mid]],1)</f>
        <v>0.99978995637099977</v>
      </c>
      <c r="Y62" s="2" t="str">
        <f>_xlfn.XLOOKUP(bonds[[#This Row],[ticker]],[1]lists!J:J,[1]lists!K:K)</f>
        <v>TMT/ AUTO</v>
      </c>
      <c r="Z62" s="2" t="str" cm="1">
        <f t="array" ref="Z62">_xll.BDP(bonds[[#This Row],[isin get]],bonds[[#Headers],[reset_idx]])</f>
        <v>EUSA5</v>
      </c>
      <c r="AA62" s="2" cm="1">
        <f t="array" ref="AA62">_xll.BDP(bonds[[#This Row],[isin get]],bonds[[#Headers],[basic_spread]])*100</f>
        <v>540.0999755859375</v>
      </c>
      <c r="AB62" s="2" cm="1">
        <f t="array" ref="AB62">_xll.BDP(bonds[[#This Row],[reset_idx]]&amp;" Curncy","px_last")*100+bonds[[#This Row],[basic_spread]]</f>
        <v>502.99997558593748</v>
      </c>
      <c r="AC62" s="10">
        <f ca="1">(bonds[[#This Row],[nxt_call_dt]]-TODAY())/365</f>
        <v>3.4465753424657533</v>
      </c>
      <c r="AD6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62" s="2" t="str">
        <f>_xlfn.XLOOKUP(bonds[[#This Row],[rtgScore]],[1]lists!Z:Z,[1]lists!W:W,"-")</f>
        <v>BB</v>
      </c>
      <c r="AF62" s="2" cm="1">
        <f t="array" ref="AF62">_xll.BDP(bonds[[#This Row],[isin get]],bonds[[#Headers],[RSK_BB_IMPLIED_CDS_SPREAD]])</f>
        <v>117</v>
      </c>
    </row>
    <row r="63" spans="6:32" ht="10.5" x14ac:dyDescent="0.25">
      <c r="F63" s="2" t="s">
        <v>116</v>
      </c>
      <c r="G63" s="2" t="str">
        <f>bonds[[#This Row],[isin get]]</f>
        <v>XS1115490523 Corp</v>
      </c>
      <c r="H63" s="2" t="str" cm="1">
        <f t="array" ref="H63">_xll.BDP(bonds[[#This Row],[worksheet get]],bonds[[#Headers],[ID_ISIN]])</f>
        <v>XS1115490523</v>
      </c>
      <c r="I63" s="2" t="str" cm="1">
        <f t="array" ref="I63">_xll.BDP(bonds[[#This Row],[worksheet get]],bonds[[#Headers],[security name]])</f>
        <v>ORAFP 4 PERP</v>
      </c>
      <c r="J63" s="2" t="str" cm="1">
        <f t="array" ref="J63">_xll.BDP(bonds[[#This Row],[worksheet get]],bonds[[#Headers],[ticker]])</f>
        <v>ORAFP</v>
      </c>
      <c r="K63" s="2" cm="1">
        <f t="array" ref="K63">_xll.BDP(bonds[[#This Row],[worksheet get]],bonds[[#Headers],[coupon]])</f>
        <v>4</v>
      </c>
      <c r="L63" s="8" cm="1">
        <f t="array" ref="L63">_xll.BDP(bonds[[#This Row],[worksheet get]],bonds[[#Headers],[nxt_call_dt]])*1</f>
        <v>44470</v>
      </c>
      <c r="M63" s="2" t="str" cm="1">
        <f t="array" ref="M63">_xll.BDP(bonds[[#This Row],[worksheet get]],bonds[[#Headers],[mty_typ]])</f>
        <v>PERP/CALL</v>
      </c>
      <c r="N63" s="2" t="str" cm="1">
        <f t="array" ref="N63">_xll.BDP(bonds[[#This Row],[worksheet get]],bonds[[#Headers],[crncy]])</f>
        <v>EUR</v>
      </c>
      <c r="O63" s="9" cm="1">
        <f t="array" ref="O63">_xll.BDP(bonds[[#This Row],[worksheet get]],bonds[[#Headers],[amt_outstanding]])</f>
        <v>500001000</v>
      </c>
      <c r="P63" s="2" t="str" cm="1">
        <f t="array" ref="P63">_xll.BDP(bonds[[#This Row],[worksheet get]],bonds[[#Headers],[industry_sector]])</f>
        <v>Communications</v>
      </c>
      <c r="Q63" s="2" t="str">
        <f>bonds[[#This Row],[security name]]&amp;" nc-"&amp;RIGHT(YEAR(bonds[[#This Row],[nxt_call_dt]]),2)</f>
        <v>ORAFP 4 PERP nc-21</v>
      </c>
      <c r="R63" s="2" cm="1">
        <f t="array" ref="R63">_xll.BDP(bonds[[#This Row],[worksheet get]],bonds[[#Headers],[yas_ispread]])</f>
        <v>99.545280741655205</v>
      </c>
      <c r="S63" s="2" cm="1">
        <f t="array" ref="S63">_xll.BDP(bonds[[#This Row],[worksheet get]],bonds[[#Headers],[blp_i_sprd_mid]])</f>
        <v>93.777015686035156</v>
      </c>
      <c r="T63" s="2" t="str" cm="1">
        <f t="array" ref="T63">_xll.BDP(bonds[[#This Row],[worksheet get]],bonds[[#Headers],[rtg_moody]],"fill=-")</f>
        <v>Baa3</v>
      </c>
      <c r="U63" s="2" t="str" cm="1">
        <f t="array" ref="U63">_xll.BDP(bonds[[#This Row],[worksheet get]],bonds[[#Headers],[rtg_sp]],"fill=-")</f>
        <v>BBB-</v>
      </c>
      <c r="V63" s="2" t="str" cm="1">
        <f t="array" ref="V63">_xll.BDP(bonds[[#This Row],[worksheet get]],bonds[[#Headers],[bb_composite]],"fill=-")</f>
        <v>BBB-</v>
      </c>
      <c r="W63" s="2" t="str" cm="1">
        <f t="array" ref="W63">_xll.BDP(bonds[[#This Row],[worksheet get]],bonds[[#Headers],[green_bond_loan_indicator]])</f>
        <v>N</v>
      </c>
      <c r="X63" s="2">
        <f>IFERROR(bonds[[#This Row],[yas_ispread]]/bonds[[#This Row],[blp_i_sprd_mid]],1)</f>
        <v>1.0615104352961302</v>
      </c>
      <c r="Y63" s="2" t="str">
        <f>_xlfn.XLOOKUP(bonds[[#This Row],[ticker]],[1]lists!J:J,[1]lists!K:K)</f>
        <v>TMT/ AUTO</v>
      </c>
      <c r="Z63" s="2" t="str" cm="1">
        <f t="array" ref="Z63">_xll.BDP(bonds[[#This Row],[isin get]],bonds[[#Headers],[reset_idx]])</f>
        <v>EUSA5</v>
      </c>
      <c r="AA63" s="2" cm="1">
        <f t="array" ref="AA63">_xll.BDP(bonds[[#This Row],[isin get]],bonds[[#Headers],[basic_spread]])*100</f>
        <v>336.10000610351563</v>
      </c>
      <c r="AB63" s="2" cm="1">
        <f t="array" ref="AB63">_xll.BDP(bonds[[#This Row],[reset_idx]]&amp;" Curncy","px_last")*100+bonds[[#This Row],[basic_spread]]</f>
        <v>299.0000061035156</v>
      </c>
      <c r="AC63" s="10">
        <f ca="1">(bonds[[#This Row],[nxt_call_dt]]-TODAY())/365</f>
        <v>1.1178082191780823</v>
      </c>
      <c r="AD6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63" s="2" t="str">
        <f>_xlfn.XLOOKUP(bonds[[#This Row],[rtgScore]],[1]lists!Z:Z,[1]lists!W:W,"-")</f>
        <v>BBB-</v>
      </c>
      <c r="AF63" s="2" cm="1">
        <f t="array" ref="AF63">_xll.BDP(bonds[[#This Row],[isin get]],bonds[[#Headers],[RSK_BB_IMPLIED_CDS_SPREAD]])</f>
        <v>68</v>
      </c>
    </row>
    <row r="64" spans="6:32" ht="10.5" x14ac:dyDescent="0.25">
      <c r="F64" s="2" t="s">
        <v>117</v>
      </c>
      <c r="G64" s="2" t="str">
        <f>bonds[[#This Row],[isin get]]</f>
        <v>XS1028599287 Corp</v>
      </c>
      <c r="H64" s="2" t="str" cm="1">
        <f t="array" ref="H64">_xll.BDP(bonds[[#This Row],[worksheet get]],bonds[[#Headers],[ID_ISIN]])</f>
        <v>XS1028599287</v>
      </c>
      <c r="I64" s="2" t="str" cm="1">
        <f t="array" ref="I64">_xll.BDP(bonds[[#This Row],[worksheet get]],bonds[[#Headers],[security name]])</f>
        <v>ORAFP 5 1/4 PERP</v>
      </c>
      <c r="J64" s="2" t="str" cm="1">
        <f t="array" ref="J64">_xll.BDP(bonds[[#This Row],[worksheet get]],bonds[[#Headers],[ticker]])</f>
        <v>ORAFP</v>
      </c>
      <c r="K64" s="2" cm="1">
        <f t="array" ref="K64">_xll.BDP(bonds[[#This Row],[worksheet get]],bonds[[#Headers],[coupon]])</f>
        <v>5.25</v>
      </c>
      <c r="L64" s="8" cm="1">
        <f t="array" ref="L64">_xll.BDP(bonds[[#This Row],[worksheet get]],bonds[[#Headers],[nxt_call_dt]])*1</f>
        <v>45329</v>
      </c>
      <c r="M64" s="2" t="str" cm="1">
        <f t="array" ref="M64">_xll.BDP(bonds[[#This Row],[worksheet get]],bonds[[#Headers],[mty_typ]])</f>
        <v>PERP/CALL</v>
      </c>
      <c r="N64" s="2" t="str" cm="1">
        <f t="array" ref="N64">_xll.BDP(bonds[[#This Row],[worksheet get]],bonds[[#Headers],[crncy]])</f>
        <v>EUR</v>
      </c>
      <c r="O64" s="9" cm="1">
        <f t="array" ref="O64">_xll.BDP(bonds[[#This Row],[worksheet get]],bonds[[#Headers],[amt_outstanding]])</f>
        <v>1000000000</v>
      </c>
      <c r="P64" s="2" t="str" cm="1">
        <f t="array" ref="P64">_xll.BDP(bonds[[#This Row],[worksheet get]],bonds[[#Headers],[industry_sector]])</f>
        <v>Communications</v>
      </c>
      <c r="Q64" s="2" t="str">
        <f>bonds[[#This Row],[security name]]&amp;" nc-"&amp;RIGHT(YEAR(bonds[[#This Row],[nxt_call_dt]]),2)</f>
        <v>ORAFP 5 1/4 PERP nc-24</v>
      </c>
      <c r="R64" s="2" cm="1">
        <f t="array" ref="R64">_xll.BDP(bonds[[#This Row],[worksheet get]],bonds[[#Headers],[yas_ispread]])</f>
        <v>154.43547426375721</v>
      </c>
      <c r="S64" s="2" cm="1">
        <f t="array" ref="S64">_xll.BDP(bonds[[#This Row],[worksheet get]],bonds[[#Headers],[blp_i_sprd_mid]])</f>
        <v>154.4678955078125</v>
      </c>
      <c r="T64" s="2" t="str" cm="1">
        <f t="array" ref="T64">_xll.BDP(bonds[[#This Row],[worksheet get]],bonds[[#Headers],[rtg_moody]],"fill=-")</f>
        <v>Baa3</v>
      </c>
      <c r="U64" s="2" t="str" cm="1">
        <f t="array" ref="U64">_xll.BDP(bonds[[#This Row],[worksheet get]],bonds[[#Headers],[rtg_sp]],"fill=-")</f>
        <v>BBB-</v>
      </c>
      <c r="V64" s="2" t="str" cm="1">
        <f t="array" ref="V64">_xll.BDP(bonds[[#This Row],[worksheet get]],bonds[[#Headers],[bb_composite]],"fill=-")</f>
        <v>BBB-</v>
      </c>
      <c r="W64" s="2" t="str" cm="1">
        <f t="array" ref="W64">_xll.BDP(bonds[[#This Row],[worksheet get]],bonds[[#Headers],[green_bond_loan_indicator]])</f>
        <v>N</v>
      </c>
      <c r="X64" s="2">
        <f>IFERROR(bonds[[#This Row],[yas_ispread]]/bonds[[#This Row],[blp_i_sprd_mid]],1)</f>
        <v>0.99979011014587404</v>
      </c>
      <c r="Y64" s="2" t="str">
        <f>_xlfn.XLOOKUP(bonds[[#This Row],[ticker]],[1]lists!J:J,[1]lists!K:K)</f>
        <v>TMT/ AUTO</v>
      </c>
      <c r="Z64" s="2" t="str" cm="1">
        <f t="array" ref="Z64">_xll.BDP(bonds[[#This Row],[isin get]],bonds[[#Headers],[reset_idx]])</f>
        <v>EUSA5</v>
      </c>
      <c r="AA64" s="2" cm="1">
        <f t="array" ref="AA64">_xll.BDP(bonds[[#This Row],[isin get]],bonds[[#Headers],[basic_spread]])*100</f>
        <v>366.79998779296875</v>
      </c>
      <c r="AB64" s="2" cm="1">
        <f t="array" ref="AB64">_xll.BDP(bonds[[#This Row],[reset_idx]]&amp;" Curncy","px_last")*100+bonds[[#This Row],[basic_spread]]</f>
        <v>329.69998779296873</v>
      </c>
      <c r="AC64" s="10">
        <f ca="1">(bonds[[#This Row],[nxt_call_dt]]-TODAY())/365</f>
        <v>3.4712328767123286</v>
      </c>
      <c r="AD6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64" s="2" t="str">
        <f>_xlfn.XLOOKUP(bonds[[#This Row],[rtgScore]],[1]lists!Z:Z,[1]lists!W:W,"-")</f>
        <v>BBB-</v>
      </c>
      <c r="AF64" s="2" cm="1">
        <f t="array" ref="AF64">_xll.BDP(bonds[[#This Row],[isin get]],bonds[[#Headers],[RSK_BB_IMPLIED_CDS_SPREAD]])</f>
        <v>68</v>
      </c>
    </row>
    <row r="65" spans="6:32" ht="10.5" x14ac:dyDescent="0.25">
      <c r="F65" s="2" t="s">
        <v>118</v>
      </c>
      <c r="G65" s="2" t="str">
        <f>bonds[[#This Row],[isin get]]</f>
        <v>FR0013413887 Corp</v>
      </c>
      <c r="H65" s="2" t="str" cm="1">
        <f t="array" ref="H65">_xll.BDP(bonds[[#This Row],[worksheet get]],bonds[[#Headers],[ID_ISIN]])</f>
        <v>FR0013413887</v>
      </c>
      <c r="I65" s="2" t="str" cm="1">
        <f t="array" ref="I65">_xll.BDP(bonds[[#This Row],[worksheet get]],bonds[[#Headers],[security name]])</f>
        <v>ORAFP 2 3/8 PERP</v>
      </c>
      <c r="J65" s="2" t="str" cm="1">
        <f t="array" ref="J65">_xll.BDP(bonds[[#This Row],[worksheet get]],bonds[[#Headers],[ticker]])</f>
        <v>ORAFP</v>
      </c>
      <c r="K65" s="2" cm="1">
        <f t="array" ref="K65">_xll.BDP(bonds[[#This Row],[worksheet get]],bonds[[#Headers],[coupon]])</f>
        <v>2.375</v>
      </c>
      <c r="L65" s="8" cm="1">
        <f t="array" ref="L65">_xll.BDP(bonds[[#This Row],[worksheet get]],bonds[[#Headers],[nxt_call_dt]])*1</f>
        <v>45672</v>
      </c>
      <c r="M65" s="2" t="str" cm="1">
        <f t="array" ref="M65">_xll.BDP(bonds[[#This Row],[worksheet get]],bonds[[#Headers],[mty_typ]])</f>
        <v>PERP/CALL</v>
      </c>
      <c r="N65" s="2" t="str" cm="1">
        <f t="array" ref="N65">_xll.BDP(bonds[[#This Row],[worksheet get]],bonds[[#Headers],[crncy]])</f>
        <v>EUR</v>
      </c>
      <c r="O65" s="9" cm="1">
        <f t="array" ref="O65">_xll.BDP(bonds[[#This Row],[worksheet get]],bonds[[#Headers],[amt_outstanding]])</f>
        <v>1000000000</v>
      </c>
      <c r="P65" s="2" t="str" cm="1">
        <f t="array" ref="P65">_xll.BDP(bonds[[#This Row],[worksheet get]],bonds[[#Headers],[industry_sector]])</f>
        <v>Communications</v>
      </c>
      <c r="Q65" s="2" t="str">
        <f>bonds[[#This Row],[security name]]&amp;" nc-"&amp;RIGHT(YEAR(bonds[[#This Row],[nxt_call_dt]]),2)</f>
        <v>ORAFP 2 3/8 PERP nc-25</v>
      </c>
      <c r="R65" s="2" cm="1">
        <f t="array" ref="R65">_xll.BDP(bonds[[#This Row],[worksheet get]],bonds[[#Headers],[yas_ispread]])</f>
        <v>173.92266333226658</v>
      </c>
      <c r="S65" s="2" cm="1">
        <f t="array" ref="S65">_xll.BDP(bonds[[#This Row],[worksheet get]],bonds[[#Headers],[blp_i_sprd_mid]])</f>
        <v>169.20095825195313</v>
      </c>
      <c r="T65" s="2" t="str" cm="1">
        <f t="array" ref="T65">_xll.BDP(bonds[[#This Row],[worksheet get]],bonds[[#Headers],[rtg_moody]],"fill=-")</f>
        <v>Baa3</v>
      </c>
      <c r="U65" s="2" t="str" cm="1">
        <f t="array" ref="U65">_xll.BDP(bonds[[#This Row],[worksheet get]],bonds[[#Headers],[rtg_sp]],"fill=-")</f>
        <v>BBB-</v>
      </c>
      <c r="V65" s="2" t="str" cm="1">
        <f t="array" ref="V65">_xll.BDP(bonds[[#This Row],[worksheet get]],bonds[[#Headers],[bb_composite]],"fill=-")</f>
        <v>BBB-</v>
      </c>
      <c r="W65" s="2" t="str" cm="1">
        <f t="array" ref="W65">_xll.BDP(bonds[[#This Row],[worksheet get]],bonds[[#Headers],[green_bond_loan_indicator]])</f>
        <v>N</v>
      </c>
      <c r="X65" s="2">
        <f>IFERROR(bonds[[#This Row],[yas_ispread]]/bonds[[#This Row],[blp_i_sprd_mid]],1)</f>
        <v>1.0279059003512407</v>
      </c>
      <c r="Y65" s="2" t="str">
        <f>_xlfn.XLOOKUP(bonds[[#This Row],[ticker]],[1]lists!J:J,[1]lists!K:K)</f>
        <v>TMT/ AUTO</v>
      </c>
      <c r="Z65" s="2" t="str" cm="1">
        <f t="array" ref="Z65">_xll.BDP(bonds[[#This Row],[isin get]],bonds[[#Headers],[reset_idx]])</f>
        <v>EUSA5</v>
      </c>
      <c r="AA65" s="2" cm="1">
        <f t="array" ref="AA65">_xll.BDP(bonds[[#This Row],[isin get]],bonds[[#Headers],[basic_spread]])*100</f>
        <v>235.8999938964844</v>
      </c>
      <c r="AB65" s="2" cm="1">
        <f t="array" ref="AB65">_xll.BDP(bonds[[#This Row],[reset_idx]]&amp;" Curncy","px_last")*100+bonds[[#This Row],[basic_spread]]</f>
        <v>198.79999389648441</v>
      </c>
      <c r="AC65" s="10">
        <f ca="1">(bonds[[#This Row],[nxt_call_dt]]-TODAY())/365</f>
        <v>4.4109589041095889</v>
      </c>
      <c r="AD6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65" s="2" t="str">
        <f>_xlfn.XLOOKUP(bonds[[#This Row],[rtgScore]],[1]lists!Z:Z,[1]lists!W:W,"-")</f>
        <v>BBB-</v>
      </c>
      <c r="AF65" s="2" cm="1">
        <f t="array" ref="AF65">_xll.BDP(bonds[[#This Row],[isin get]],bonds[[#Headers],[RSK_BB_IMPLIED_CDS_SPREAD]])</f>
        <v>68</v>
      </c>
    </row>
    <row r="66" spans="6:32" ht="10.5" x14ac:dyDescent="0.25">
      <c r="F66" s="2" t="s">
        <v>119</v>
      </c>
      <c r="G66" s="2" t="str">
        <f>bonds[[#This Row],[isin get]]</f>
        <v>XS1115498260 Corp</v>
      </c>
      <c r="H66" s="2" t="str" cm="1">
        <f t="array" ref="H66">_xll.BDP(bonds[[#This Row],[worksheet get]],bonds[[#Headers],[ID_ISIN]])</f>
        <v>XS1115498260</v>
      </c>
      <c r="I66" s="2" t="str" cm="1">
        <f t="array" ref="I66">_xll.BDP(bonds[[#This Row],[worksheet get]],bonds[[#Headers],[security name]])</f>
        <v>ORAFP 5 PERP</v>
      </c>
      <c r="J66" s="2" t="str" cm="1">
        <f t="array" ref="J66">_xll.BDP(bonds[[#This Row],[worksheet get]],bonds[[#Headers],[ticker]])</f>
        <v>ORAFP</v>
      </c>
      <c r="K66" s="2" cm="1">
        <f t="array" ref="K66">_xll.BDP(bonds[[#This Row],[worksheet get]],bonds[[#Headers],[coupon]])</f>
        <v>5</v>
      </c>
      <c r="L66" s="8" cm="1">
        <f t="array" ref="L66">_xll.BDP(bonds[[#This Row],[worksheet get]],bonds[[#Headers],[nxt_call_dt]])*1</f>
        <v>46296</v>
      </c>
      <c r="M66" s="2" t="str" cm="1">
        <f t="array" ref="M66">_xll.BDP(bonds[[#This Row],[worksheet get]],bonds[[#Headers],[mty_typ]])</f>
        <v>PERP/CALL</v>
      </c>
      <c r="N66" s="2" t="str" cm="1">
        <f t="array" ref="N66">_xll.BDP(bonds[[#This Row],[worksheet get]],bonds[[#Headers],[crncy]])</f>
        <v>EUR</v>
      </c>
      <c r="O66" s="9" cm="1">
        <f t="array" ref="O66">_xll.BDP(bonds[[#This Row],[worksheet get]],bonds[[#Headers],[amt_outstanding]])</f>
        <v>1250000000</v>
      </c>
      <c r="P66" s="2" t="str" cm="1">
        <f t="array" ref="P66">_xll.BDP(bonds[[#This Row],[worksheet get]],bonds[[#Headers],[industry_sector]])</f>
        <v>Communications</v>
      </c>
      <c r="Q66" s="2" t="str">
        <f>bonds[[#This Row],[security name]]&amp;" nc-"&amp;RIGHT(YEAR(bonds[[#This Row],[nxt_call_dt]]),2)</f>
        <v>ORAFP 5 PERP nc-26</v>
      </c>
      <c r="R66" s="2" cm="1">
        <f t="array" ref="R66">_xll.BDP(bonds[[#This Row],[worksheet get]],bonds[[#Headers],[yas_ispread]])</f>
        <v>187.13395940468524</v>
      </c>
      <c r="S66" s="2" cm="1">
        <f t="array" ref="S66">_xll.BDP(bonds[[#This Row],[worksheet get]],bonds[[#Headers],[blp_i_sprd_mid]])</f>
        <v>187.061767578125</v>
      </c>
      <c r="T66" s="2" t="str" cm="1">
        <f t="array" ref="T66">_xll.BDP(bonds[[#This Row],[worksheet get]],bonds[[#Headers],[rtg_moody]],"fill=-")</f>
        <v>Baa3</v>
      </c>
      <c r="U66" s="2" t="str" cm="1">
        <f t="array" ref="U66">_xll.BDP(bonds[[#This Row],[worksheet get]],bonds[[#Headers],[rtg_sp]],"fill=-")</f>
        <v>BBB-</v>
      </c>
      <c r="V66" s="2" t="str" cm="1">
        <f t="array" ref="V66">_xll.BDP(bonds[[#This Row],[worksheet get]],bonds[[#Headers],[bb_composite]],"fill=-")</f>
        <v>BBB-</v>
      </c>
      <c r="W66" s="2" t="str" cm="1">
        <f t="array" ref="W66">_xll.BDP(bonds[[#This Row],[worksheet get]],bonds[[#Headers],[green_bond_loan_indicator]])</f>
        <v>N</v>
      </c>
      <c r="X66" s="2">
        <f>IFERROR(bonds[[#This Row],[yas_ispread]]/bonds[[#This Row],[blp_i_sprd_mid]],1)</f>
        <v>1.0003859250743479</v>
      </c>
      <c r="Y66" s="2" t="str">
        <f>_xlfn.XLOOKUP(bonds[[#This Row],[ticker]],[1]lists!J:J,[1]lists!K:K)</f>
        <v>TMT/ AUTO</v>
      </c>
      <c r="Z66" s="2" t="str" cm="1">
        <f t="array" ref="Z66">_xll.BDP(bonds[[#This Row],[isin get]],bonds[[#Headers],[reset_idx]])</f>
        <v>EUSA5</v>
      </c>
      <c r="AA66" s="2" cm="1">
        <f t="array" ref="AA66">_xll.BDP(bonds[[#This Row],[isin get]],bonds[[#Headers],[basic_spread]])*100</f>
        <v>399</v>
      </c>
      <c r="AB66" s="2" cm="1">
        <f t="array" ref="AB66">_xll.BDP(bonds[[#This Row],[reset_idx]]&amp;" Curncy","px_last")*100+bonds[[#This Row],[basic_spread]]</f>
        <v>361.9</v>
      </c>
      <c r="AC66" s="10">
        <f ca="1">(bonds[[#This Row],[nxt_call_dt]]-TODAY())/365</f>
        <v>6.1205479452054794</v>
      </c>
      <c r="AD6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66" s="2" t="str">
        <f>_xlfn.XLOOKUP(bonds[[#This Row],[rtgScore]],[1]lists!Z:Z,[1]lists!W:W,"-")</f>
        <v>BBB-</v>
      </c>
      <c r="AF66" s="2" cm="1">
        <f t="array" ref="AF66">_xll.BDP(bonds[[#This Row],[isin get]],bonds[[#Headers],[RSK_BB_IMPLIED_CDS_SPREAD]])</f>
        <v>68</v>
      </c>
    </row>
    <row r="67" spans="6:32" ht="10.5" x14ac:dyDescent="0.25">
      <c r="F67" s="2" t="s">
        <v>120</v>
      </c>
      <c r="G67" s="2" t="str">
        <f>bonds[[#This Row],[isin get]]</f>
        <v>FR0013447877 Corp</v>
      </c>
      <c r="H67" s="2" t="str" cm="1">
        <f t="array" ref="H67">_xll.BDP(bonds[[#This Row],[worksheet get]],bonds[[#Headers],[ID_ISIN]])</f>
        <v>FR0013447877</v>
      </c>
      <c r="I67" s="2" t="str" cm="1">
        <f t="array" ref="I67">_xll.BDP(bonds[[#This Row],[worksheet get]],bonds[[#Headers],[security name]])</f>
        <v>ORAFP 1 3/4 PERP</v>
      </c>
      <c r="J67" s="2" t="str" cm="1">
        <f t="array" ref="J67">_xll.BDP(bonds[[#This Row],[worksheet get]],bonds[[#Headers],[ticker]])</f>
        <v>ORAFP</v>
      </c>
      <c r="K67" s="2" cm="1">
        <f t="array" ref="K67">_xll.BDP(bonds[[#This Row],[worksheet get]],bonds[[#Headers],[coupon]])</f>
        <v>1.75</v>
      </c>
      <c r="L67" s="8" cm="1">
        <f t="array" ref="L67">_xll.BDP(bonds[[#This Row],[worksheet get]],bonds[[#Headers],[nxt_call_dt]])*1</f>
        <v>46375</v>
      </c>
      <c r="M67" s="2" t="str" cm="1">
        <f t="array" ref="M67">_xll.BDP(bonds[[#This Row],[worksheet get]],bonds[[#Headers],[mty_typ]])</f>
        <v>PERP/CALL</v>
      </c>
      <c r="N67" s="2" t="str" cm="1">
        <f t="array" ref="N67">_xll.BDP(bonds[[#This Row],[worksheet get]],bonds[[#Headers],[crncy]])</f>
        <v>EUR</v>
      </c>
      <c r="O67" s="9" cm="1">
        <f t="array" ref="O67">_xll.BDP(bonds[[#This Row],[worksheet get]],bonds[[#Headers],[amt_outstanding]])</f>
        <v>500000000</v>
      </c>
      <c r="P67" s="2" t="str" cm="1">
        <f t="array" ref="P67">_xll.BDP(bonds[[#This Row],[worksheet get]],bonds[[#Headers],[industry_sector]])</f>
        <v>Communications</v>
      </c>
      <c r="Q67" s="2" t="str">
        <f>bonds[[#This Row],[security name]]&amp;" nc-"&amp;RIGHT(YEAR(bonds[[#This Row],[nxt_call_dt]]),2)</f>
        <v>ORAFP 1 3/4 PERP nc-26</v>
      </c>
      <c r="R67" s="2" cm="1">
        <f t="array" ref="R67">_xll.BDP(bonds[[#This Row],[worksheet get]],bonds[[#Headers],[yas_ispread]])</f>
        <v>185.62891812712462</v>
      </c>
      <c r="S67" s="2" cm="1">
        <f t="array" ref="S67">_xll.BDP(bonds[[#This Row],[worksheet get]],bonds[[#Headers],[blp_i_sprd_mid]])</f>
        <v>185.5986328125</v>
      </c>
      <c r="T67" s="2" t="str" cm="1">
        <f t="array" ref="T67">_xll.BDP(bonds[[#This Row],[worksheet get]],bonds[[#Headers],[rtg_moody]],"fill=-")</f>
        <v>Baa3</v>
      </c>
      <c r="U67" s="2" t="str" cm="1">
        <f t="array" ref="U67">_xll.BDP(bonds[[#This Row],[worksheet get]],bonds[[#Headers],[rtg_sp]],"fill=-")</f>
        <v>BBB-</v>
      </c>
      <c r="V67" s="2" t="str" cm="1">
        <f t="array" ref="V67">_xll.BDP(bonds[[#This Row],[worksheet get]],bonds[[#Headers],[bb_composite]],"fill=-")</f>
        <v>BBB-</v>
      </c>
      <c r="W67" s="2" t="str" cm="1">
        <f t="array" ref="W67">_xll.BDP(bonds[[#This Row],[worksheet get]],bonds[[#Headers],[green_bond_loan_indicator]])</f>
        <v>N</v>
      </c>
      <c r="X67" s="2">
        <f>IFERROR(bonds[[#This Row],[yas_ispread]]/bonds[[#This Row],[blp_i_sprd_mid]],1)</f>
        <v>1.0001631763885632</v>
      </c>
      <c r="Y67" s="2" t="str">
        <f>_xlfn.XLOOKUP(bonds[[#This Row],[ticker]],[1]lists!J:J,[1]lists!K:K)</f>
        <v>TMT/ AUTO</v>
      </c>
      <c r="Z67" s="2" t="str" cm="1">
        <f t="array" ref="Z67">_xll.BDP(bonds[[#This Row],[isin get]],bonds[[#Headers],[reset_idx]])</f>
        <v>EUAMDB05</v>
      </c>
      <c r="AA67" s="2" cm="1">
        <f t="array" ref="AA67">_xll.BDP(bonds[[#This Row],[isin get]],bonds[[#Headers],[basic_spread]])*100</f>
        <v>218.1000061035156</v>
      </c>
      <c r="AB67" s="2" cm="1">
        <f t="array" ref="AB67">_xll.BDP(bonds[[#This Row],[reset_idx]]&amp;" Curncy","px_last")*100+bonds[[#This Row],[basic_spread]]</f>
        <v>184.1000061035156</v>
      </c>
      <c r="AC67" s="10">
        <f ca="1">(bonds[[#This Row],[nxt_call_dt]]-TODAY())/365</f>
        <v>6.3369863013698629</v>
      </c>
      <c r="AD6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67" s="2" t="str">
        <f>_xlfn.XLOOKUP(bonds[[#This Row],[rtgScore]],[1]lists!Z:Z,[1]lists!W:W,"-")</f>
        <v>BBB-</v>
      </c>
      <c r="AF67" s="2" cm="1">
        <f t="array" ref="AF67">_xll.BDP(bonds[[#This Row],[isin get]],bonds[[#Headers],[RSK_BB_IMPLIED_CDS_SPREAD]])</f>
        <v>68</v>
      </c>
    </row>
    <row r="68" spans="6:32" ht="10.5" x14ac:dyDescent="0.25">
      <c r="F68" s="2" t="s">
        <v>121</v>
      </c>
      <c r="G68" s="2" t="str">
        <f>bonds[[#This Row],[isin get]]</f>
        <v>XS1028597315 Corp</v>
      </c>
      <c r="H68" s="2" t="str" cm="1">
        <f t="array" ref="H68">_xll.BDP(bonds[[#This Row],[worksheet get]],bonds[[#Headers],[ID_ISIN]])</f>
        <v>XS1028597315</v>
      </c>
      <c r="I68" s="2" t="str" cm="1">
        <f t="array" ref="I68">_xll.BDP(bonds[[#This Row],[worksheet get]],bonds[[#Headers],[security name]])</f>
        <v>ORAFP 5 7/8 PERP</v>
      </c>
      <c r="J68" s="2" t="str" cm="1">
        <f t="array" ref="J68">_xll.BDP(bonds[[#This Row],[worksheet get]],bonds[[#Headers],[ticker]])</f>
        <v>ORAFP</v>
      </c>
      <c r="K68" s="2" cm="1">
        <f t="array" ref="K68">_xll.BDP(bonds[[#This Row],[worksheet get]],bonds[[#Headers],[coupon]])</f>
        <v>5.875</v>
      </c>
      <c r="L68" s="8" cm="1">
        <f t="array" ref="L68">_xll.BDP(bonds[[#This Row],[worksheet get]],bonds[[#Headers],[nxt_call_dt]])*1</f>
        <v>44599</v>
      </c>
      <c r="M68" s="2" t="str" cm="1">
        <f t="array" ref="M68">_xll.BDP(bonds[[#This Row],[worksheet get]],bonds[[#Headers],[mty_typ]])</f>
        <v>PERP/CALL</v>
      </c>
      <c r="N68" s="2" t="str" cm="1">
        <f t="array" ref="N68">_xll.BDP(bonds[[#This Row],[worksheet get]],bonds[[#Headers],[crncy]])</f>
        <v>GBP</v>
      </c>
      <c r="O68" s="9" cm="1">
        <f t="array" ref="O68">_xll.BDP(bonds[[#This Row],[worksheet get]],bonds[[#Headers],[amt_outstanding]])</f>
        <v>650000000</v>
      </c>
      <c r="P68" s="2" t="str" cm="1">
        <f t="array" ref="P68">_xll.BDP(bonds[[#This Row],[worksheet get]],bonds[[#Headers],[industry_sector]])</f>
        <v>Communications</v>
      </c>
      <c r="Q68" s="2" t="str">
        <f>bonds[[#This Row],[security name]]&amp;" nc-"&amp;RIGHT(YEAR(bonds[[#This Row],[nxt_call_dt]]),2)</f>
        <v>ORAFP 5 7/8 PERP nc-22</v>
      </c>
      <c r="R68" s="2" cm="1">
        <f t="array" ref="R68">_xll.BDP(bonds[[#This Row],[worksheet get]],bonds[[#Headers],[yas_ispread]])</f>
        <v>119.79159901339105</v>
      </c>
      <c r="S68" s="2" cm="1">
        <f t="array" ref="S68">_xll.BDP(bonds[[#This Row],[worksheet get]],bonds[[#Headers],[blp_i_sprd_mid]])</f>
        <v>113.65985107421875</v>
      </c>
      <c r="T68" s="2" t="str" cm="1">
        <f t="array" ref="T68">_xll.BDP(bonds[[#This Row],[worksheet get]],bonds[[#Headers],[rtg_moody]],"fill=-")</f>
        <v>Baa3</v>
      </c>
      <c r="U68" s="2" t="str" cm="1">
        <f t="array" ref="U68">_xll.BDP(bonds[[#This Row],[worksheet get]],bonds[[#Headers],[rtg_sp]],"fill=-")</f>
        <v>BBB-</v>
      </c>
      <c r="V68" s="2" t="str" cm="1">
        <f t="array" ref="V68">_xll.BDP(bonds[[#This Row],[worksheet get]],bonds[[#Headers],[bb_composite]],"fill=-")</f>
        <v>BBB-</v>
      </c>
      <c r="W68" s="2" t="str" cm="1">
        <f t="array" ref="W68">_xll.BDP(bonds[[#This Row],[worksheet get]],bonds[[#Headers],[green_bond_loan_indicator]])</f>
        <v>N</v>
      </c>
      <c r="X68" s="2">
        <f>IFERROR(bonds[[#This Row],[yas_ispread]]/bonds[[#This Row],[blp_i_sprd_mid]],1)</f>
        <v>1.0539482313342847</v>
      </c>
      <c r="Y68" s="2" t="str">
        <f>_xlfn.XLOOKUP(bonds[[#This Row],[ticker]],[1]lists!J:J,[1]lists!K:K)</f>
        <v>TMT/ AUTO</v>
      </c>
      <c r="Z68" s="2" t="str" cm="1">
        <f t="array" ref="Z68">_xll.BDP(bonds[[#This Row],[isin get]],bonds[[#Headers],[reset_idx]])</f>
        <v>BPSW5</v>
      </c>
      <c r="AA68" s="2" cm="1">
        <f t="array" ref="AA68">_xll.BDP(bonds[[#This Row],[isin get]],bonds[[#Headers],[basic_spread]])*100</f>
        <v>335.39999389648438</v>
      </c>
      <c r="AB68" s="2" cm="1">
        <f t="array" ref="AB68">_xll.BDP(bonds[[#This Row],[reset_idx]]&amp;" Curncy","px_last")*100+bonds[[#This Row],[basic_spread]]</f>
        <v>355.34999389648436</v>
      </c>
      <c r="AC68" s="10">
        <f ca="1">(bonds[[#This Row],[nxt_call_dt]]-TODAY())/365</f>
        <v>1.4712328767123288</v>
      </c>
      <c r="AD6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68" s="2" t="str">
        <f>_xlfn.XLOOKUP(bonds[[#This Row],[rtgScore]],[1]lists!Z:Z,[1]lists!W:W,"-")</f>
        <v>BBB-</v>
      </c>
      <c r="AF68" s="2" cm="1">
        <f t="array" ref="AF68">_xll.BDP(bonds[[#This Row],[isin get]],bonds[[#Headers],[RSK_BB_IMPLIED_CDS_SPREAD]])</f>
        <v>68</v>
      </c>
    </row>
    <row r="69" spans="6:32" ht="10.5" x14ac:dyDescent="0.25">
      <c r="F69" s="2" t="s">
        <v>122</v>
      </c>
      <c r="G69" s="2" t="str">
        <f>bonds[[#This Row],[isin get]]</f>
        <v>XS1115502988 Corp</v>
      </c>
      <c r="H69" s="2" t="str" cm="1">
        <f t="array" ref="H69">_xll.BDP(bonds[[#This Row],[worksheet get]],bonds[[#Headers],[ID_ISIN]])</f>
        <v>XS1115502988</v>
      </c>
      <c r="I69" s="2" t="str" cm="1">
        <f t="array" ref="I69">_xll.BDP(bonds[[#This Row],[worksheet get]],bonds[[#Headers],[security name]])</f>
        <v>ORAFP 5 3/4 PERP</v>
      </c>
      <c r="J69" s="2" t="str" cm="1">
        <f t="array" ref="J69">_xll.BDP(bonds[[#This Row],[worksheet get]],bonds[[#Headers],[ticker]])</f>
        <v>ORAFP</v>
      </c>
      <c r="K69" s="2" cm="1">
        <f t="array" ref="K69">_xll.BDP(bonds[[#This Row],[worksheet get]],bonds[[#Headers],[coupon]])</f>
        <v>5.75</v>
      </c>
      <c r="L69" s="8" cm="1">
        <f t="array" ref="L69">_xll.BDP(bonds[[#This Row],[worksheet get]],bonds[[#Headers],[nxt_call_dt]])*1</f>
        <v>45017</v>
      </c>
      <c r="M69" s="2" t="str" cm="1">
        <f t="array" ref="M69">_xll.BDP(bonds[[#This Row],[worksheet get]],bonds[[#Headers],[mty_typ]])</f>
        <v>PERP/CALL</v>
      </c>
      <c r="N69" s="2" t="str" cm="1">
        <f t="array" ref="N69">_xll.BDP(bonds[[#This Row],[worksheet get]],bonds[[#Headers],[crncy]])</f>
        <v>GBP</v>
      </c>
      <c r="O69" s="9" cm="1">
        <f t="array" ref="O69">_xll.BDP(bonds[[#This Row],[worksheet get]],bonds[[#Headers],[amt_outstanding]])</f>
        <v>600000000</v>
      </c>
      <c r="P69" s="2" t="str" cm="1">
        <f t="array" ref="P69">_xll.BDP(bonds[[#This Row],[worksheet get]],bonds[[#Headers],[industry_sector]])</f>
        <v>Communications</v>
      </c>
      <c r="Q69" s="2" t="str">
        <f>bonds[[#This Row],[security name]]&amp;" nc-"&amp;RIGHT(YEAR(bonds[[#This Row],[nxt_call_dt]]),2)</f>
        <v>ORAFP 5 3/4 PERP nc-23</v>
      </c>
      <c r="R69" s="2" cm="1">
        <f t="array" ref="R69">_xll.BDP(bonds[[#This Row],[worksheet get]],bonds[[#Headers],[yas_ispread]])</f>
        <v>164.17902123157273</v>
      </c>
      <c r="S69" s="2" cm="1">
        <f t="array" ref="S69">_xll.BDP(bonds[[#This Row],[worksheet get]],bonds[[#Headers],[blp_i_sprd_mid]])</f>
        <v>164.44822692871094</v>
      </c>
      <c r="T69" s="2" t="str" cm="1">
        <f t="array" ref="T69">_xll.BDP(bonds[[#This Row],[worksheet get]],bonds[[#Headers],[rtg_moody]],"fill=-")</f>
        <v>Baa3</v>
      </c>
      <c r="U69" s="2" t="str" cm="1">
        <f t="array" ref="U69">_xll.BDP(bonds[[#This Row],[worksheet get]],bonds[[#Headers],[rtg_sp]],"fill=-")</f>
        <v>BBB-</v>
      </c>
      <c r="V69" s="2" t="str" cm="1">
        <f t="array" ref="V69">_xll.BDP(bonds[[#This Row],[worksheet get]],bonds[[#Headers],[bb_composite]],"fill=-")</f>
        <v>BBB-</v>
      </c>
      <c r="W69" s="2" t="str" cm="1">
        <f t="array" ref="W69">_xll.BDP(bonds[[#This Row],[worksheet get]],bonds[[#Headers],[green_bond_loan_indicator]])</f>
        <v>N</v>
      </c>
      <c r="X69" s="2">
        <f>IFERROR(bonds[[#This Row],[yas_ispread]]/bonds[[#This Row],[blp_i_sprd_mid]],1)</f>
        <v>0.99836297598237467</v>
      </c>
      <c r="Y69" s="2" t="str">
        <f>_xlfn.XLOOKUP(bonds[[#This Row],[ticker]],[1]lists!J:J,[1]lists!K:K)</f>
        <v>TMT/ AUTO</v>
      </c>
      <c r="Z69" s="2" t="str" cm="1">
        <f t="array" ref="Z69">_xll.BDP(bonds[[#This Row],[isin get]],bonds[[#Headers],[reset_idx]])</f>
        <v>BPSW5</v>
      </c>
      <c r="AA69" s="2" cm="1">
        <f t="array" ref="AA69">_xll.BDP(bonds[[#This Row],[isin get]],bonds[[#Headers],[basic_spread]])*100</f>
        <v>335.29998779296875</v>
      </c>
      <c r="AB69" s="2" cm="1">
        <f t="array" ref="AB69">_xll.BDP(bonds[[#This Row],[reset_idx]]&amp;" Curncy","px_last")*100+bonds[[#This Row],[basic_spread]]</f>
        <v>355.24998779296874</v>
      </c>
      <c r="AC69" s="10">
        <f ca="1">(bonds[[#This Row],[nxt_call_dt]]-TODAY())/365</f>
        <v>2.6164383561643834</v>
      </c>
      <c r="AD6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69" s="2" t="str">
        <f>_xlfn.XLOOKUP(bonds[[#This Row],[rtgScore]],[1]lists!Z:Z,[1]lists!W:W,"-")</f>
        <v>BBB-</v>
      </c>
      <c r="AF69" s="2" cm="1">
        <f t="array" ref="AF69">_xll.BDP(bonds[[#This Row],[isin get]],bonds[[#Headers],[RSK_BB_IMPLIED_CDS_SPREAD]])</f>
        <v>68</v>
      </c>
    </row>
    <row r="70" spans="6:32" ht="10.5" x14ac:dyDescent="0.25">
      <c r="F70" s="2" t="s">
        <v>123</v>
      </c>
      <c r="G70" s="2" t="str">
        <f>bonds[[#This Row],[isin get]]</f>
        <v>XS1490960942 Corp</v>
      </c>
      <c r="H70" s="2" t="str" cm="1">
        <f t="array" ref="H70">_xll.BDP(bonds[[#This Row],[worksheet get]],bonds[[#Headers],[ID_ISIN]])</f>
        <v>XS1490960942</v>
      </c>
      <c r="I70" s="2" t="str" cm="1">
        <f t="array" ref="I70">_xll.BDP(bonds[[#This Row],[worksheet get]],bonds[[#Headers],[security name]])</f>
        <v>TELEFO 3 3/4 PERP</v>
      </c>
      <c r="J70" s="2" t="str" cm="1">
        <f t="array" ref="J70">_xll.BDP(bonds[[#This Row],[worksheet get]],bonds[[#Headers],[ticker]])</f>
        <v>TELEFO</v>
      </c>
      <c r="K70" s="2" cm="1">
        <f t="array" ref="K70">_xll.BDP(bonds[[#This Row],[worksheet get]],bonds[[#Headers],[coupon]])</f>
        <v>3.75</v>
      </c>
      <c r="L70" s="8" cm="1">
        <f t="array" ref="L70">_xll.BDP(bonds[[#This Row],[worksheet get]],bonds[[#Headers],[nxt_call_dt]])*1</f>
        <v>44635</v>
      </c>
      <c r="M70" s="2" t="str" cm="1">
        <f t="array" ref="M70">_xll.BDP(bonds[[#This Row],[worksheet get]],bonds[[#Headers],[mty_typ]])</f>
        <v>PERP/CALL</v>
      </c>
      <c r="N70" s="2" t="str" cm="1">
        <f t="array" ref="N70">_xll.BDP(bonds[[#This Row],[worksheet get]],bonds[[#Headers],[crncy]])</f>
        <v>EUR</v>
      </c>
      <c r="O70" s="9" cm="1">
        <f t="array" ref="O70">_xll.BDP(bonds[[#This Row],[worksheet get]],bonds[[#Headers],[amt_outstanding]])</f>
        <v>1000000000</v>
      </c>
      <c r="P70" s="2" t="str" cm="1">
        <f t="array" ref="P70">_xll.BDP(bonds[[#This Row],[worksheet get]],bonds[[#Headers],[industry_sector]])</f>
        <v>Communications</v>
      </c>
      <c r="Q70" s="2" t="str">
        <f>bonds[[#This Row],[security name]]&amp;" nc-"&amp;RIGHT(YEAR(bonds[[#This Row],[nxt_call_dt]]),2)</f>
        <v>TELEFO 3 3/4 PERP nc-22</v>
      </c>
      <c r="R70" s="2" cm="1">
        <f t="array" ref="R70">_xll.BDP(bonds[[#This Row],[worksheet get]],bonds[[#Headers],[yas_ispread]])</f>
        <v>305.81330295204145</v>
      </c>
      <c r="S70" s="2" cm="1">
        <f t="array" ref="S70">_xll.BDP(bonds[[#This Row],[worksheet get]],bonds[[#Headers],[blp_i_sprd_mid]])</f>
        <v>306.50640869140625</v>
      </c>
      <c r="T70" s="2" t="str" cm="1">
        <f t="array" ref="T70">_xll.BDP(bonds[[#This Row],[worksheet get]],bonds[[#Headers],[rtg_moody]],"fill=-")</f>
        <v>Ba2</v>
      </c>
      <c r="U70" s="2" t="str" cm="1">
        <f t="array" ref="U70">_xll.BDP(bonds[[#This Row],[worksheet get]],bonds[[#Headers],[rtg_sp]],"fill=-")</f>
        <v>BB+</v>
      </c>
      <c r="V70" s="2" t="str" cm="1">
        <f t="array" ref="V70">_xll.BDP(bonds[[#This Row],[worksheet get]],bonds[[#Headers],[bb_composite]],"fill=-")</f>
        <v>BB</v>
      </c>
      <c r="W70" s="2" t="str" cm="1">
        <f t="array" ref="W70">_xll.BDP(bonds[[#This Row],[worksheet get]],bonds[[#Headers],[green_bond_loan_indicator]])</f>
        <v>N</v>
      </c>
      <c r="X70" s="2">
        <f>IFERROR(bonds[[#This Row],[yas_ispread]]/bonds[[#This Row],[blp_i_sprd_mid]],1)</f>
        <v>0.99773869087330369</v>
      </c>
      <c r="Y70" s="2" t="str">
        <f>_xlfn.XLOOKUP(bonds[[#This Row],[ticker]],[1]lists!J:J,[1]lists!K:K)</f>
        <v>TMT/ AUTO</v>
      </c>
      <c r="Z70" s="2" t="str" cm="1">
        <f t="array" ref="Z70">_xll.BDP(bonds[[#This Row],[isin get]],bonds[[#Headers],[reset_idx]])</f>
        <v>EUSA5</v>
      </c>
      <c r="AA70" s="2" cm="1">
        <f t="array" ref="AA70">_xll.BDP(bonds[[#This Row],[isin get]],bonds[[#Headers],[basic_spread]])*100</f>
        <v>385.79998779296875</v>
      </c>
      <c r="AB70" s="2" cm="1">
        <f t="array" ref="AB70">_xll.BDP(bonds[[#This Row],[reset_idx]]&amp;" Curncy","px_last")*100+bonds[[#This Row],[basic_spread]]</f>
        <v>348.69998779296873</v>
      </c>
      <c r="AC70" s="10">
        <f ca="1">(bonds[[#This Row],[nxt_call_dt]]-TODAY())/365</f>
        <v>1.5698630136986302</v>
      </c>
      <c r="AD7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70" s="2" t="str">
        <f>_xlfn.XLOOKUP(bonds[[#This Row],[rtgScore]],[1]lists!Z:Z,[1]lists!W:W,"-")</f>
        <v>BB</v>
      </c>
      <c r="AF70" s="2" cm="1">
        <f t="array" ref="AF70">_xll.BDP(bonds[[#This Row],[isin get]],bonds[[#Headers],[RSK_BB_IMPLIED_CDS_SPREAD]])</f>
        <v>221</v>
      </c>
    </row>
    <row r="71" spans="6:32" ht="10.5" x14ac:dyDescent="0.25">
      <c r="F71" s="2" t="s">
        <v>124</v>
      </c>
      <c r="G71" s="2" t="str">
        <f>bonds[[#This Row],[isin get]]</f>
        <v>XS1731823255 Corp</v>
      </c>
      <c r="H71" s="2" t="str" cm="1">
        <f t="array" ref="H71">_xll.BDP(bonds[[#This Row],[worksheet get]],bonds[[#Headers],[ID_ISIN]])</f>
        <v>XS1731823255</v>
      </c>
      <c r="I71" s="2" t="str" cm="1">
        <f t="array" ref="I71">_xll.BDP(bonds[[#This Row],[worksheet get]],bonds[[#Headers],[security name]])</f>
        <v>TELEFO 2 5/8 PERP</v>
      </c>
      <c r="J71" s="2" t="str" cm="1">
        <f t="array" ref="J71">_xll.BDP(bonds[[#This Row],[worksheet get]],bonds[[#Headers],[ticker]])</f>
        <v>TELEFO</v>
      </c>
      <c r="K71" s="2" cm="1">
        <f t="array" ref="K71">_xll.BDP(bonds[[#This Row],[worksheet get]],bonds[[#Headers],[coupon]])</f>
        <v>2.625</v>
      </c>
      <c r="L71" s="8" cm="1">
        <f t="array" ref="L71">_xll.BDP(bonds[[#This Row],[worksheet get]],bonds[[#Headers],[nxt_call_dt]])*1</f>
        <v>44992</v>
      </c>
      <c r="M71" s="2" t="str" cm="1">
        <f t="array" ref="M71">_xll.BDP(bonds[[#This Row],[worksheet get]],bonds[[#Headers],[mty_typ]])</f>
        <v>PERP/CALL</v>
      </c>
      <c r="N71" s="2" t="str" cm="1">
        <f t="array" ref="N71">_xll.BDP(bonds[[#This Row],[worksheet get]],bonds[[#Headers],[crncy]])</f>
        <v>EUR</v>
      </c>
      <c r="O71" s="9" cm="1">
        <f t="array" ref="O71">_xll.BDP(bonds[[#This Row],[worksheet get]],bonds[[#Headers],[amt_outstanding]])</f>
        <v>1000000000</v>
      </c>
      <c r="P71" s="2" t="str" cm="1">
        <f t="array" ref="P71">_xll.BDP(bonds[[#This Row],[worksheet get]],bonds[[#Headers],[industry_sector]])</f>
        <v>Communications</v>
      </c>
      <c r="Q71" s="2" t="str">
        <f>bonds[[#This Row],[security name]]&amp;" nc-"&amp;RIGHT(YEAR(bonds[[#This Row],[nxt_call_dt]]),2)</f>
        <v>TELEFO 2 5/8 PERP nc-23</v>
      </c>
      <c r="R71" s="2" cm="1">
        <f t="array" ref="R71">_xll.BDP(bonds[[#This Row],[worksheet get]],bonds[[#Headers],[yas_ispread]])</f>
        <v>338.74338867084248</v>
      </c>
      <c r="S71" s="2" cm="1">
        <f t="array" ref="S71">_xll.BDP(bonds[[#This Row],[worksheet get]],bonds[[#Headers],[blp_i_sprd_mid]])</f>
        <v>243.727294921875</v>
      </c>
      <c r="T71" s="2" t="str" cm="1">
        <f t="array" ref="T71">_xll.BDP(bonds[[#This Row],[worksheet get]],bonds[[#Headers],[rtg_moody]],"fill=-")</f>
        <v>Ba2</v>
      </c>
      <c r="U71" s="2" t="str" cm="1">
        <f t="array" ref="U71">_xll.BDP(bonds[[#This Row],[worksheet get]],bonds[[#Headers],[rtg_sp]],"fill=-")</f>
        <v>BB+</v>
      </c>
      <c r="V71" s="2" t="str" cm="1">
        <f t="array" ref="V71">_xll.BDP(bonds[[#This Row],[worksheet get]],bonds[[#Headers],[bb_composite]],"fill=-")</f>
        <v>BB</v>
      </c>
      <c r="W71" s="2" t="str" cm="1">
        <f t="array" ref="W71">_xll.BDP(bonds[[#This Row],[worksheet get]],bonds[[#Headers],[green_bond_loan_indicator]])</f>
        <v>N</v>
      </c>
      <c r="X71" s="2">
        <f>IFERROR(bonds[[#This Row],[yas_ispread]]/bonds[[#This Row],[blp_i_sprd_mid]],1)</f>
        <v>1.3898459291538283</v>
      </c>
      <c r="Y71" s="2" t="str">
        <f>_xlfn.XLOOKUP(bonds[[#This Row],[ticker]],[1]lists!J:J,[1]lists!K:K)</f>
        <v>TMT/ AUTO</v>
      </c>
      <c r="Z71" s="2" t="str" cm="1">
        <f t="array" ref="Z71">_xll.BDP(bonds[[#This Row],[isin get]],bonds[[#Headers],[reset_idx]])</f>
        <v>EUSA5</v>
      </c>
      <c r="AA71" s="2" cm="1">
        <f t="array" ref="AA71">_xll.BDP(bonds[[#This Row],[isin get]],bonds[[#Headers],[basic_spread]])*100</f>
        <v>232.69999694824216</v>
      </c>
      <c r="AB71" s="2" cm="1">
        <f t="array" ref="AB71">_xll.BDP(bonds[[#This Row],[reset_idx]]&amp;" Curncy","px_last")*100+bonds[[#This Row],[basic_spread]]</f>
        <v>195.59999694824216</v>
      </c>
      <c r="AC71" s="10">
        <f ca="1">(bonds[[#This Row],[nxt_call_dt]]-TODAY())/365</f>
        <v>2.547945205479452</v>
      </c>
      <c r="AD7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71" s="2" t="str">
        <f>_xlfn.XLOOKUP(bonds[[#This Row],[rtgScore]],[1]lists!Z:Z,[1]lists!W:W,"-")</f>
        <v>BB</v>
      </c>
      <c r="AF71" s="2" cm="1">
        <f t="array" ref="AF71">_xll.BDP(bonds[[#This Row],[isin get]],bonds[[#Headers],[RSK_BB_IMPLIED_CDS_SPREAD]])</f>
        <v>221</v>
      </c>
    </row>
    <row r="72" spans="6:32" ht="10.5" x14ac:dyDescent="0.25">
      <c r="F72" s="2" t="s">
        <v>125</v>
      </c>
      <c r="G72" s="2" t="str">
        <f>bonds[[#This Row],[isin get]]</f>
        <v>XS1795406575 Corp</v>
      </c>
      <c r="H72" s="2" t="str" cm="1">
        <f t="array" ref="H72">_xll.BDP(bonds[[#This Row],[worksheet get]],bonds[[#Headers],[ID_ISIN]])</f>
        <v>XS1795406575</v>
      </c>
      <c r="I72" s="2" t="str" cm="1">
        <f t="array" ref="I72">_xll.BDP(bonds[[#This Row],[worksheet get]],bonds[[#Headers],[security name]])</f>
        <v>TELEFO 3 PERP</v>
      </c>
      <c r="J72" s="2" t="str" cm="1">
        <f t="array" ref="J72">_xll.BDP(bonds[[#This Row],[worksheet get]],bonds[[#Headers],[ticker]])</f>
        <v>TELEFO</v>
      </c>
      <c r="K72" s="2" cm="1">
        <f t="array" ref="K72">_xll.BDP(bonds[[#This Row],[worksheet get]],bonds[[#Headers],[coupon]])</f>
        <v>3</v>
      </c>
      <c r="L72" s="8" cm="1">
        <f t="array" ref="L72">_xll.BDP(bonds[[#This Row],[worksheet get]],bonds[[#Headers],[nxt_call_dt]])*1</f>
        <v>45173</v>
      </c>
      <c r="M72" s="2" t="str" cm="1">
        <f t="array" ref="M72">_xll.BDP(bonds[[#This Row],[worksheet get]],bonds[[#Headers],[mty_typ]])</f>
        <v>PERP/CALL</v>
      </c>
      <c r="N72" s="2" t="str" cm="1">
        <f t="array" ref="N72">_xll.BDP(bonds[[#This Row],[worksheet get]],bonds[[#Headers],[crncy]])</f>
        <v>EUR</v>
      </c>
      <c r="O72" s="9" cm="1">
        <f t="array" ref="O72">_xll.BDP(bonds[[#This Row],[worksheet get]],bonds[[#Headers],[amt_outstanding]])</f>
        <v>1250000000</v>
      </c>
      <c r="P72" s="2" t="str" cm="1">
        <f t="array" ref="P72">_xll.BDP(bonds[[#This Row],[worksheet get]],bonds[[#Headers],[industry_sector]])</f>
        <v>Communications</v>
      </c>
      <c r="Q72" s="2" t="str">
        <f>bonds[[#This Row],[security name]]&amp;" nc-"&amp;RIGHT(YEAR(bonds[[#This Row],[nxt_call_dt]]),2)</f>
        <v>TELEFO 3 PERP nc-23</v>
      </c>
      <c r="R72" s="2" cm="1">
        <f t="array" ref="R72">_xll.BDP(bonds[[#This Row],[worksheet get]],bonds[[#Headers],[yas_ispread]])</f>
        <v>349.94185096942539</v>
      </c>
      <c r="S72" s="2" cm="1">
        <f t="array" ref="S72">_xll.BDP(bonds[[#This Row],[worksheet get]],bonds[[#Headers],[blp_i_sprd_mid]])</f>
        <v>351.41143798828125</v>
      </c>
      <c r="T72" s="2" t="str" cm="1">
        <f t="array" ref="T72">_xll.BDP(bonds[[#This Row],[worksheet get]],bonds[[#Headers],[rtg_moody]],"fill=-")</f>
        <v>Ba2</v>
      </c>
      <c r="U72" s="2" t="str" cm="1">
        <f t="array" ref="U72">_xll.BDP(bonds[[#This Row],[worksheet get]],bonds[[#Headers],[rtg_sp]],"fill=-")</f>
        <v>BB+</v>
      </c>
      <c r="V72" s="2" t="str" cm="1">
        <f t="array" ref="V72">_xll.BDP(bonds[[#This Row],[worksheet get]],bonds[[#Headers],[bb_composite]],"fill=-")</f>
        <v>BB</v>
      </c>
      <c r="W72" s="2" t="str" cm="1">
        <f t="array" ref="W72">_xll.BDP(bonds[[#This Row],[worksheet get]],bonds[[#Headers],[green_bond_loan_indicator]])</f>
        <v>N</v>
      </c>
      <c r="X72" s="2">
        <f>IFERROR(bonds[[#This Row],[yas_ispread]]/bonds[[#This Row],[blp_i_sprd_mid]],1)</f>
        <v>0.99581804443455579</v>
      </c>
      <c r="Y72" s="2" t="str">
        <f>_xlfn.XLOOKUP(bonds[[#This Row],[ticker]],[1]lists!J:J,[1]lists!K:K)</f>
        <v>TMT/ AUTO</v>
      </c>
      <c r="Z72" s="2" t="str" cm="1">
        <f t="array" ref="Z72">_xll.BDP(bonds[[#This Row],[isin get]],bonds[[#Headers],[reset_idx]])</f>
        <v>EUSA5</v>
      </c>
      <c r="AA72" s="2" cm="1">
        <f t="array" ref="AA72">_xll.BDP(bonds[[#This Row],[isin get]],bonds[[#Headers],[basic_spread]])*100</f>
        <v>245.10000610351563</v>
      </c>
      <c r="AB72" s="2" cm="1">
        <f t="array" ref="AB72">_xll.BDP(bonds[[#This Row],[reset_idx]]&amp;" Curncy","px_last")*100+bonds[[#This Row],[basic_spread]]</f>
        <v>208.00000610351563</v>
      </c>
      <c r="AC72" s="10">
        <f ca="1">(bonds[[#This Row],[nxt_call_dt]]-TODAY())/365</f>
        <v>3.043835616438356</v>
      </c>
      <c r="AD7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72" s="2" t="str">
        <f>_xlfn.XLOOKUP(bonds[[#This Row],[rtgScore]],[1]lists!Z:Z,[1]lists!W:W,"-")</f>
        <v>BB</v>
      </c>
      <c r="AF72" s="2" cm="1">
        <f t="array" ref="AF72">_xll.BDP(bonds[[#This Row],[isin get]],bonds[[#Headers],[RSK_BB_IMPLIED_CDS_SPREAD]])</f>
        <v>221</v>
      </c>
    </row>
    <row r="73" spans="6:32" ht="10.5" x14ac:dyDescent="0.25">
      <c r="F73" s="2" t="s">
        <v>126</v>
      </c>
      <c r="G73" s="2" t="str">
        <f>bonds[[#This Row],[isin get]]</f>
        <v>XS1050461034 Corp</v>
      </c>
      <c r="H73" s="2" t="str" cm="1">
        <f t="array" ref="H73">_xll.BDP(bonds[[#This Row],[worksheet get]],bonds[[#Headers],[ID_ISIN]])</f>
        <v>XS1050461034</v>
      </c>
      <c r="I73" s="2" t="str" cm="1">
        <f t="array" ref="I73">_xll.BDP(bonds[[#This Row],[worksheet get]],bonds[[#Headers],[security name]])</f>
        <v>TELEFO 5 7/8 PERP</v>
      </c>
      <c r="J73" s="2" t="str" cm="1">
        <f t="array" ref="J73">_xll.BDP(bonds[[#This Row],[worksheet get]],bonds[[#Headers],[ticker]])</f>
        <v>TELEFO</v>
      </c>
      <c r="K73" s="2" cm="1">
        <f t="array" ref="K73">_xll.BDP(bonds[[#This Row],[worksheet get]],bonds[[#Headers],[coupon]])</f>
        <v>5.875</v>
      </c>
      <c r="L73" s="8" cm="1">
        <f t="array" ref="L73">_xll.BDP(bonds[[#This Row],[worksheet get]],bonds[[#Headers],[nxt_call_dt]])*1</f>
        <v>45382</v>
      </c>
      <c r="M73" s="2" t="str" cm="1">
        <f t="array" ref="M73">_xll.BDP(bonds[[#This Row],[worksheet get]],bonds[[#Headers],[mty_typ]])</f>
        <v>PERP/CALL</v>
      </c>
      <c r="N73" s="2" t="str" cm="1">
        <f t="array" ref="N73">_xll.BDP(bonds[[#This Row],[worksheet get]],bonds[[#Headers],[crncy]])</f>
        <v>EUR</v>
      </c>
      <c r="O73" s="9" cm="1">
        <f t="array" ref="O73">_xll.BDP(bonds[[#This Row],[worksheet get]],bonds[[#Headers],[amt_outstanding]])</f>
        <v>1000000000</v>
      </c>
      <c r="P73" s="2" t="str" cm="1">
        <f t="array" ref="P73">_xll.BDP(bonds[[#This Row],[worksheet get]],bonds[[#Headers],[industry_sector]])</f>
        <v>Communications</v>
      </c>
      <c r="Q73" s="2" t="str">
        <f>bonds[[#This Row],[security name]]&amp;" nc-"&amp;RIGHT(YEAR(bonds[[#This Row],[nxt_call_dt]]),2)</f>
        <v>TELEFO 5 7/8 PERP nc-24</v>
      </c>
      <c r="R73" s="2" cm="1">
        <f t="array" ref="R73">_xll.BDP(bonds[[#This Row],[worksheet get]],bonds[[#Headers],[yas_ispread]])</f>
        <v>318.9204749860329</v>
      </c>
      <c r="S73" s="2" cm="1">
        <f t="array" ref="S73">_xll.BDP(bonds[[#This Row],[worksheet get]],bonds[[#Headers],[blp_i_sprd_mid]])</f>
        <v>318.9534912109375</v>
      </c>
      <c r="T73" s="2" t="str" cm="1">
        <f t="array" ref="T73">_xll.BDP(bonds[[#This Row],[worksheet get]],bonds[[#Headers],[rtg_moody]],"fill=-")</f>
        <v>Ba2</v>
      </c>
      <c r="U73" s="2" t="str" cm="1">
        <f t="array" ref="U73">_xll.BDP(bonds[[#This Row],[worksheet get]],bonds[[#Headers],[rtg_sp]],"fill=-")</f>
        <v>BB+</v>
      </c>
      <c r="V73" s="2" t="str" cm="1">
        <f t="array" ref="V73">_xll.BDP(bonds[[#This Row],[worksheet get]],bonds[[#Headers],[bb_composite]],"fill=-")</f>
        <v>BB</v>
      </c>
      <c r="W73" s="2" t="str" cm="1">
        <f t="array" ref="W73">_xll.BDP(bonds[[#This Row],[worksheet get]],bonds[[#Headers],[green_bond_loan_indicator]])</f>
        <v>N</v>
      </c>
      <c r="X73" s="2">
        <f>IFERROR(bonds[[#This Row],[yas_ispread]]/bonds[[#This Row],[blp_i_sprd_mid]],1)</f>
        <v>0.9998964857704512</v>
      </c>
      <c r="Y73" s="2" t="str">
        <f>_xlfn.XLOOKUP(bonds[[#This Row],[ticker]],[1]lists!J:J,[1]lists!K:K)</f>
        <v>TMT/ AUTO</v>
      </c>
      <c r="Z73" s="2" t="str" cm="1">
        <f t="array" ref="Z73">_xll.BDP(bonds[[#This Row],[isin get]],bonds[[#Headers],[reset_idx]])</f>
        <v>EUSA10</v>
      </c>
      <c r="AA73" s="2" cm="1">
        <f t="array" ref="AA73">_xll.BDP(bonds[[#This Row],[isin get]],bonds[[#Headers],[basic_spread]])*100</f>
        <v>430.10000610351568</v>
      </c>
      <c r="AB73" s="2" cm="1">
        <f t="array" ref="AB73">_xll.BDP(bonds[[#This Row],[reset_idx]]&amp;" Curncy","px_last")*100+bonds[[#This Row],[basic_spread]]</f>
        <v>410.92000610351568</v>
      </c>
      <c r="AC73" s="10">
        <f ca="1">(bonds[[#This Row],[nxt_call_dt]]-TODAY())/365</f>
        <v>3.6164383561643834</v>
      </c>
      <c r="AD7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73" s="2" t="str">
        <f>_xlfn.XLOOKUP(bonds[[#This Row],[rtgScore]],[1]lists!Z:Z,[1]lists!W:W,"-")</f>
        <v>BB</v>
      </c>
      <c r="AF73" s="2" cm="1">
        <f t="array" ref="AF73">_xll.BDP(bonds[[#This Row],[isin get]],bonds[[#Headers],[RSK_BB_IMPLIED_CDS_SPREAD]])</f>
        <v>221</v>
      </c>
    </row>
    <row r="74" spans="6:32" ht="10.5" x14ac:dyDescent="0.25">
      <c r="F74" s="2" t="s">
        <v>127</v>
      </c>
      <c r="G74" s="2" t="str">
        <f>bonds[[#This Row],[isin get]]</f>
        <v>XS1933828433 Corp</v>
      </c>
      <c r="H74" s="2" t="str" cm="1">
        <f t="array" ref="H74">_xll.BDP(bonds[[#This Row],[worksheet get]],bonds[[#Headers],[ID_ISIN]])</f>
        <v>XS1933828433</v>
      </c>
      <c r="I74" s="2" t="str" cm="1">
        <f t="array" ref="I74">_xll.BDP(bonds[[#This Row],[worksheet get]],bonds[[#Headers],[security name]])</f>
        <v>TELEFO 4 3/8 PERP</v>
      </c>
      <c r="J74" s="2" t="str" cm="1">
        <f t="array" ref="J74">_xll.BDP(bonds[[#This Row],[worksheet get]],bonds[[#Headers],[ticker]])</f>
        <v>TELEFO</v>
      </c>
      <c r="K74" s="2" cm="1">
        <f t="array" ref="K74">_xll.BDP(bonds[[#This Row],[worksheet get]],bonds[[#Headers],[coupon]])</f>
        <v>4.375</v>
      </c>
      <c r="L74" s="8" cm="1">
        <f t="array" ref="L74">_xll.BDP(bonds[[#This Row],[worksheet get]],bonds[[#Headers],[nxt_call_dt]])*1</f>
        <v>45640</v>
      </c>
      <c r="M74" s="2" t="str" cm="1">
        <f t="array" ref="M74">_xll.BDP(bonds[[#This Row],[worksheet get]],bonds[[#Headers],[mty_typ]])</f>
        <v>PERP/CALL</v>
      </c>
      <c r="N74" s="2" t="str" cm="1">
        <f t="array" ref="N74">_xll.BDP(bonds[[#This Row],[worksheet get]],bonds[[#Headers],[crncy]])</f>
        <v>EUR</v>
      </c>
      <c r="O74" s="9" cm="1">
        <f t="array" ref="O74">_xll.BDP(bonds[[#This Row],[worksheet get]],bonds[[#Headers],[amt_outstanding]])</f>
        <v>1300000000</v>
      </c>
      <c r="P74" s="2" t="str" cm="1">
        <f t="array" ref="P74">_xll.BDP(bonds[[#This Row],[worksheet get]],bonds[[#Headers],[industry_sector]])</f>
        <v>Communications</v>
      </c>
      <c r="Q74" s="2" t="str">
        <f>bonds[[#This Row],[security name]]&amp;" nc-"&amp;RIGHT(YEAR(bonds[[#This Row],[nxt_call_dt]]),2)</f>
        <v>TELEFO 4 3/8 PERP nc-24</v>
      </c>
      <c r="R74" s="2" cm="1">
        <f t="array" ref="R74">_xll.BDP(bonds[[#This Row],[worksheet get]],bonds[[#Headers],[yas_ispread]])</f>
        <v>332.4179925619249</v>
      </c>
      <c r="S74" s="2" cm="1">
        <f t="array" ref="S74">_xll.BDP(bonds[[#This Row],[worksheet get]],bonds[[#Headers],[blp_i_sprd_mid]])</f>
        <v>325.75033569335938</v>
      </c>
      <c r="T74" s="2" t="str" cm="1">
        <f t="array" ref="T74">_xll.BDP(bonds[[#This Row],[worksheet get]],bonds[[#Headers],[rtg_moody]],"fill=-")</f>
        <v>Ba2</v>
      </c>
      <c r="U74" s="2" t="str" cm="1">
        <f t="array" ref="U74">_xll.BDP(bonds[[#This Row],[worksheet get]],bonds[[#Headers],[rtg_sp]],"fill=-")</f>
        <v>BB+</v>
      </c>
      <c r="V74" s="2" t="str" cm="1">
        <f t="array" ref="V74">_xll.BDP(bonds[[#This Row],[worksheet get]],bonds[[#Headers],[bb_composite]],"fill=-")</f>
        <v>BB</v>
      </c>
      <c r="W74" s="2" t="str" cm="1">
        <f t="array" ref="W74">_xll.BDP(bonds[[#This Row],[worksheet get]],bonds[[#Headers],[green_bond_loan_indicator]])</f>
        <v>N</v>
      </c>
      <c r="X74" s="2">
        <f>IFERROR(bonds[[#This Row],[yas_ispread]]/bonds[[#This Row],[blp_i_sprd_mid]],1)</f>
        <v>1.0204686108899119</v>
      </c>
      <c r="Y74" s="2" t="str">
        <f>_xlfn.XLOOKUP(bonds[[#This Row],[ticker]],[1]lists!J:J,[1]lists!K:K)</f>
        <v>TMT/ AUTO</v>
      </c>
      <c r="Z74" s="2" t="str" cm="1">
        <f t="array" ref="Z74">_xll.BDP(bonds[[#This Row],[isin get]],bonds[[#Headers],[reset_idx]])</f>
        <v>EUSA6</v>
      </c>
      <c r="AA74" s="2" cm="1">
        <f t="array" ref="AA74">_xll.BDP(bonds[[#This Row],[isin get]],bonds[[#Headers],[basic_spread]])*100</f>
        <v>410.70001220703125</v>
      </c>
      <c r="AB74" s="2" cm="1">
        <f t="array" ref="AB74">_xll.BDP(bonds[[#This Row],[reset_idx]]&amp;" Curncy","px_last")*100+bonds[[#This Row],[basic_spread]]</f>
        <v>376.52001220703124</v>
      </c>
      <c r="AC74" s="10">
        <f ca="1">(bonds[[#This Row],[nxt_call_dt]]-TODAY())/365</f>
        <v>4.3232876712328769</v>
      </c>
      <c r="AD7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74" s="2" t="str">
        <f>_xlfn.XLOOKUP(bonds[[#This Row],[rtgScore]],[1]lists!Z:Z,[1]lists!W:W,"-")</f>
        <v>BB</v>
      </c>
      <c r="AF74" s="2" cm="1">
        <f t="array" ref="AF74">_xll.BDP(bonds[[#This Row],[isin get]],bonds[[#Headers],[RSK_BB_IMPLIED_CDS_SPREAD]])</f>
        <v>221</v>
      </c>
    </row>
    <row r="75" spans="6:32" ht="10.5" x14ac:dyDescent="0.25">
      <c r="F75" s="2" t="s">
        <v>128</v>
      </c>
      <c r="G75" s="2" t="str">
        <f>bonds[[#This Row],[isin get]]</f>
        <v>XS1795406658 Corp</v>
      </c>
      <c r="H75" s="2" t="str" cm="1">
        <f t="array" ref="H75">_xll.BDP(bonds[[#This Row],[worksheet get]],bonds[[#Headers],[ID_ISIN]])</f>
        <v>XS1795406658</v>
      </c>
      <c r="I75" s="2" t="str" cm="1">
        <f t="array" ref="I75">_xll.BDP(bonds[[#This Row],[worksheet get]],bonds[[#Headers],[security name]])</f>
        <v>TELEFO 3 7/8 PERP</v>
      </c>
      <c r="J75" s="2" t="str" cm="1">
        <f t="array" ref="J75">_xll.BDP(bonds[[#This Row],[worksheet get]],bonds[[#Headers],[ticker]])</f>
        <v>TELEFO</v>
      </c>
      <c r="K75" s="2" cm="1">
        <f t="array" ref="K75">_xll.BDP(bonds[[#This Row],[worksheet get]],bonds[[#Headers],[coupon]])</f>
        <v>3.875</v>
      </c>
      <c r="L75" s="8" cm="1">
        <f t="array" ref="L75">_xll.BDP(bonds[[#This Row],[worksheet get]],bonds[[#Headers],[nxt_call_dt]])*1</f>
        <v>46195</v>
      </c>
      <c r="M75" s="2" t="str" cm="1">
        <f t="array" ref="M75">_xll.BDP(bonds[[#This Row],[worksheet get]],bonds[[#Headers],[mty_typ]])</f>
        <v>PERP/CALL</v>
      </c>
      <c r="N75" s="2" t="str" cm="1">
        <f t="array" ref="N75">_xll.BDP(bonds[[#This Row],[worksheet get]],bonds[[#Headers],[crncy]])</f>
        <v>EUR</v>
      </c>
      <c r="O75" s="9" cm="1">
        <f t="array" ref="O75">_xll.BDP(bonds[[#This Row],[worksheet get]],bonds[[#Headers],[amt_outstanding]])</f>
        <v>1000000000</v>
      </c>
      <c r="P75" s="2" t="str" cm="1">
        <f t="array" ref="P75">_xll.BDP(bonds[[#This Row],[worksheet get]],bonds[[#Headers],[industry_sector]])</f>
        <v>Communications</v>
      </c>
      <c r="Q75" s="2" t="str">
        <f>bonds[[#This Row],[security name]]&amp;" nc-"&amp;RIGHT(YEAR(bonds[[#This Row],[nxt_call_dt]]),2)</f>
        <v>TELEFO 3 7/8 PERP nc-26</v>
      </c>
      <c r="R75" s="2" cm="1">
        <f t="array" ref="R75">_xll.BDP(bonds[[#This Row],[worksheet get]],bonds[[#Headers],[yas_ispread]])</f>
        <v>372.81698188762505</v>
      </c>
      <c r="S75" s="2" cm="1">
        <f t="array" ref="S75">_xll.BDP(bonds[[#This Row],[worksheet get]],bonds[[#Headers],[blp_i_sprd_mid]])</f>
        <v>316.06753540039063</v>
      </c>
      <c r="T75" s="2" t="str" cm="1">
        <f t="array" ref="T75">_xll.BDP(bonds[[#This Row],[worksheet get]],bonds[[#Headers],[rtg_moody]],"fill=-")</f>
        <v>Ba2</v>
      </c>
      <c r="U75" s="2" t="str" cm="1">
        <f t="array" ref="U75">_xll.BDP(bonds[[#This Row],[worksheet get]],bonds[[#Headers],[rtg_sp]],"fill=-")</f>
        <v>BB+</v>
      </c>
      <c r="V75" s="2" t="str" cm="1">
        <f t="array" ref="V75">_xll.BDP(bonds[[#This Row],[worksheet get]],bonds[[#Headers],[bb_composite]],"fill=-")</f>
        <v>BB</v>
      </c>
      <c r="W75" s="2" t="str" cm="1">
        <f t="array" ref="W75">_xll.BDP(bonds[[#This Row],[worksheet get]],bonds[[#Headers],[green_bond_loan_indicator]])</f>
        <v>N</v>
      </c>
      <c r="X75" s="2">
        <f>IFERROR(bonds[[#This Row],[yas_ispread]]/bonds[[#This Row],[blp_i_sprd_mid]],1)</f>
        <v>1.1795484829384482</v>
      </c>
      <c r="Y75" s="2" t="str">
        <f>_xlfn.XLOOKUP(bonds[[#This Row],[ticker]],[1]lists!J:J,[1]lists!K:K)</f>
        <v>TMT/ AUTO</v>
      </c>
      <c r="Z75" s="2" t="str" cm="1">
        <f t="array" ref="Z75">_xll.BDP(bonds[[#This Row],[isin get]],bonds[[#Headers],[reset_idx]])</f>
        <v>EUSA8</v>
      </c>
      <c r="AA75" s="2" cm="1">
        <f t="array" ref="AA75">_xll.BDP(bonds[[#This Row],[isin get]],bonds[[#Headers],[basic_spread]])*100</f>
        <v>296.70001220703125</v>
      </c>
      <c r="AB75" s="2" cm="1">
        <f t="array" ref="AB75">_xll.BDP(bonds[[#This Row],[reset_idx]]&amp;" Curncy","px_last")*100+bonds[[#This Row],[basic_spread]]</f>
        <v>269.57001220703125</v>
      </c>
      <c r="AC75" s="10">
        <f ca="1">(bonds[[#This Row],[nxt_call_dt]]-TODAY())/365</f>
        <v>5.8438356164383558</v>
      </c>
      <c r="AD7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75" s="2" t="str">
        <f>_xlfn.XLOOKUP(bonds[[#This Row],[rtgScore]],[1]lists!Z:Z,[1]lists!W:W,"-")</f>
        <v>BB</v>
      </c>
      <c r="AF75" s="2" cm="1">
        <f t="array" ref="AF75">_xll.BDP(bonds[[#This Row],[isin get]],bonds[[#Headers],[RSK_BB_IMPLIED_CDS_SPREAD]])</f>
        <v>221</v>
      </c>
    </row>
    <row r="76" spans="6:32" ht="10.5" x14ac:dyDescent="0.25">
      <c r="F76" s="2" t="s">
        <v>129</v>
      </c>
      <c r="G76" s="2" t="str">
        <f>bonds[[#This Row],[isin get]]</f>
        <v>XS2109819859 Corp</v>
      </c>
      <c r="H76" s="2" t="str" cm="1">
        <f t="array" ref="H76">_xll.BDP(bonds[[#This Row],[worksheet get]],bonds[[#Headers],[ID_ISIN]])</f>
        <v>XS2109819859</v>
      </c>
      <c r="I76" s="2" t="str" cm="1">
        <f t="array" ref="I76">_xll.BDP(bonds[[#This Row],[worksheet get]],bonds[[#Headers],[security name]])</f>
        <v>TELEFO 2.502 PERP</v>
      </c>
      <c r="J76" s="2" t="str" cm="1">
        <f t="array" ref="J76">_xll.BDP(bonds[[#This Row],[worksheet get]],bonds[[#Headers],[ticker]])</f>
        <v>TELEFO</v>
      </c>
      <c r="K76" s="2" cm="1">
        <f t="array" ref="K76">_xll.BDP(bonds[[#This Row],[worksheet get]],bonds[[#Headers],[coupon]])</f>
        <v>2.5019999999999998</v>
      </c>
      <c r="L76" s="8" cm="1">
        <f t="array" ref="L76">_xll.BDP(bonds[[#This Row],[worksheet get]],bonds[[#Headers],[nxt_call_dt]])*1</f>
        <v>46423</v>
      </c>
      <c r="M76" s="2" t="str" cm="1">
        <f t="array" ref="M76">_xll.BDP(bonds[[#This Row],[worksheet get]],bonds[[#Headers],[mty_typ]])</f>
        <v>PERP/CALL</v>
      </c>
      <c r="N76" s="2" t="str" cm="1">
        <f t="array" ref="N76">_xll.BDP(bonds[[#This Row],[worksheet get]],bonds[[#Headers],[crncy]])</f>
        <v>EUR</v>
      </c>
      <c r="O76" s="9" cm="1">
        <f t="array" ref="O76">_xll.BDP(bonds[[#This Row],[worksheet get]],bonds[[#Headers],[amt_outstanding]])</f>
        <v>500000000</v>
      </c>
      <c r="P76" s="2" t="str" cm="1">
        <f t="array" ref="P76">_xll.BDP(bonds[[#This Row],[worksheet get]],bonds[[#Headers],[industry_sector]])</f>
        <v>Communications</v>
      </c>
      <c r="Q76" s="2" t="str">
        <f>bonds[[#This Row],[security name]]&amp;" nc-"&amp;RIGHT(YEAR(bonds[[#This Row],[nxt_call_dt]]),2)</f>
        <v>TELEFO 2.502 PERP nc-27</v>
      </c>
      <c r="R76" s="2" cm="1">
        <f t="array" ref="R76">_xll.BDP(bonds[[#This Row],[worksheet get]],bonds[[#Headers],[yas_ispread]])</f>
        <v>360.90698669149538</v>
      </c>
      <c r="S76" s="2" cm="1">
        <f t="array" ref="S76">_xll.BDP(bonds[[#This Row],[worksheet get]],bonds[[#Headers],[blp_i_sprd_mid]])</f>
        <v>360.92184448242188</v>
      </c>
      <c r="T76" s="2" t="str" cm="1">
        <f t="array" ref="T76">_xll.BDP(bonds[[#This Row],[worksheet get]],bonds[[#Headers],[rtg_moody]],"fill=-")</f>
        <v>Ba2</v>
      </c>
      <c r="U76" s="2" t="str" cm="1">
        <f t="array" ref="U76">_xll.BDP(bonds[[#This Row],[worksheet get]],bonds[[#Headers],[rtg_sp]],"fill=-")</f>
        <v>-</v>
      </c>
      <c r="V76" s="2" t="str" cm="1">
        <f t="array" ref="V76">_xll.BDP(bonds[[#This Row],[worksheet get]],bonds[[#Headers],[bb_composite]],"fill=-")</f>
        <v>BB</v>
      </c>
      <c r="W76" s="2" t="str" cm="1">
        <f t="array" ref="W76">_xll.BDP(bonds[[#This Row],[worksheet get]],bonds[[#Headers],[green_bond_loan_indicator]])</f>
        <v>Y</v>
      </c>
      <c r="X76" s="2">
        <f>IFERROR(bonds[[#This Row],[yas_ispread]]/bonds[[#This Row],[blp_i_sprd_mid]],1)</f>
        <v>0.99995883377203776</v>
      </c>
      <c r="Y76" s="2" t="str">
        <f>_xlfn.XLOOKUP(bonds[[#This Row],[ticker]],[1]lists!J:J,[1]lists!K:K)</f>
        <v>TMT/ AUTO</v>
      </c>
      <c r="Z76" s="2" t="str" cm="1">
        <f t="array" ref="Z76">_xll.BDP(bonds[[#This Row],[isin get]],bonds[[#Headers],[reset_idx]])</f>
        <v>EUSA7</v>
      </c>
      <c r="AA76" s="2" cm="1">
        <f t="array" ref="AA76">_xll.BDP(bonds[[#This Row],[isin get]],bonds[[#Headers],[basic_spread]])*100</f>
        <v>266.29998779296875</v>
      </c>
      <c r="AB76" s="2" cm="1">
        <f t="array" ref="AB76">_xll.BDP(bonds[[#This Row],[reset_idx]]&amp;" Curncy","px_last")*100+bonds[[#This Row],[basic_spread]]</f>
        <v>235.46998779296874</v>
      </c>
      <c r="AC76" s="10">
        <f ca="1">(bonds[[#This Row],[nxt_call_dt]]-TODAY())/365</f>
        <v>6.4684931506849317</v>
      </c>
      <c r="AD7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76" s="2" t="str">
        <f>_xlfn.XLOOKUP(bonds[[#This Row],[rtgScore]],[1]lists!Z:Z,[1]lists!W:W,"-")</f>
        <v>BB</v>
      </c>
      <c r="AF76" s="2" cm="1">
        <f t="array" ref="AF76">_xll.BDP(bonds[[#This Row],[isin get]],bonds[[#Headers],[RSK_BB_IMPLIED_CDS_SPREAD]])</f>
        <v>221</v>
      </c>
    </row>
    <row r="77" spans="6:32" ht="10.5" x14ac:dyDescent="0.25">
      <c r="F77" s="2" t="s">
        <v>130</v>
      </c>
      <c r="G77" s="2" t="str">
        <f>bonds[[#This Row],[isin get]]</f>
        <v>XS2056371334 Corp</v>
      </c>
      <c r="H77" s="2" t="str" cm="1">
        <f t="array" ref="H77">_xll.BDP(bonds[[#This Row],[worksheet get]],bonds[[#Headers],[ID_ISIN]])</f>
        <v>XS2056371334</v>
      </c>
      <c r="I77" s="2" t="str" cm="1">
        <f t="array" ref="I77">_xll.BDP(bonds[[#This Row],[worksheet get]],bonds[[#Headers],[security name]])</f>
        <v>TELEFO 2 7/8 PERP</v>
      </c>
      <c r="J77" s="2" t="str" cm="1">
        <f t="array" ref="J77">_xll.BDP(bonds[[#This Row],[worksheet get]],bonds[[#Headers],[ticker]])</f>
        <v>TELEFO</v>
      </c>
      <c r="K77" s="2" cm="1">
        <f t="array" ref="K77">_xll.BDP(bonds[[#This Row],[worksheet get]],bonds[[#Headers],[coupon]])</f>
        <v>2.875</v>
      </c>
      <c r="L77" s="8" cm="1">
        <f t="array" ref="L77">_xll.BDP(bonds[[#This Row],[worksheet get]],bonds[[#Headers],[nxt_call_dt]])*1</f>
        <v>46562</v>
      </c>
      <c r="M77" s="2" t="str" cm="1">
        <f t="array" ref="M77">_xll.BDP(bonds[[#This Row],[worksheet get]],bonds[[#Headers],[mty_typ]])</f>
        <v>PERP/CALL</v>
      </c>
      <c r="N77" s="2" t="str" cm="1">
        <f t="array" ref="N77">_xll.BDP(bonds[[#This Row],[worksheet get]],bonds[[#Headers],[crncy]])</f>
        <v>EUR</v>
      </c>
      <c r="O77" s="9" cm="1">
        <f t="array" ref="O77">_xll.BDP(bonds[[#This Row],[worksheet get]],bonds[[#Headers],[amt_outstanding]])</f>
        <v>500000000</v>
      </c>
      <c r="P77" s="2" t="str" cm="1">
        <f t="array" ref="P77">_xll.BDP(bonds[[#This Row],[worksheet get]],bonds[[#Headers],[industry_sector]])</f>
        <v>Communications</v>
      </c>
      <c r="Q77" s="2" t="str">
        <f>bonds[[#This Row],[security name]]&amp;" nc-"&amp;RIGHT(YEAR(bonds[[#This Row],[nxt_call_dt]]),2)</f>
        <v>TELEFO 2 7/8 PERP nc-27</v>
      </c>
      <c r="R77" s="2" cm="1">
        <f t="array" ref="R77">_xll.BDP(bonds[[#This Row],[worksheet get]],bonds[[#Headers],[yas_ispread]])</f>
        <v>378.26843752897906</v>
      </c>
      <c r="S77" s="2" cm="1">
        <f t="array" ref="S77">_xll.BDP(bonds[[#This Row],[worksheet get]],bonds[[#Headers],[blp_i_sprd_mid]])</f>
        <v>378.1036376953125</v>
      </c>
      <c r="T77" s="2" t="str" cm="1">
        <f t="array" ref="T77">_xll.BDP(bonds[[#This Row],[worksheet get]],bonds[[#Headers],[rtg_moody]],"fill=-")</f>
        <v>Ba2</v>
      </c>
      <c r="U77" s="2" t="str" cm="1">
        <f t="array" ref="U77">_xll.BDP(bonds[[#This Row],[worksheet get]],bonds[[#Headers],[rtg_sp]],"fill=-")</f>
        <v>BB+</v>
      </c>
      <c r="V77" s="2" t="str" cm="1">
        <f t="array" ref="V77">_xll.BDP(bonds[[#This Row],[worksheet get]],bonds[[#Headers],[bb_composite]],"fill=-")</f>
        <v>BB</v>
      </c>
      <c r="W77" s="2" t="str" cm="1">
        <f t="array" ref="W77">_xll.BDP(bonds[[#This Row],[worksheet get]],bonds[[#Headers],[green_bond_loan_indicator]])</f>
        <v>N</v>
      </c>
      <c r="X77" s="2">
        <f>IFERROR(bonds[[#This Row],[yas_ispread]]/bonds[[#This Row],[blp_i_sprd_mid]],1)</f>
        <v>1.000435858894855</v>
      </c>
      <c r="Y77" s="2" t="str">
        <f>_xlfn.XLOOKUP(bonds[[#This Row],[ticker]],[1]lists!J:J,[1]lists!K:K)</f>
        <v>TMT/ AUTO</v>
      </c>
      <c r="Z77" s="2" t="str" cm="1">
        <f t="array" ref="Z77">_xll.BDP(bonds[[#This Row],[isin get]],bonds[[#Headers],[reset_idx]])</f>
        <v>EUSA8</v>
      </c>
      <c r="AA77" s="2" cm="1">
        <f t="array" ref="AA77">_xll.BDP(bonds[[#This Row],[isin get]],bonds[[#Headers],[basic_spread]])*100</f>
        <v>307.10000610351563</v>
      </c>
      <c r="AB77" s="2" cm="1">
        <f t="array" ref="AB77">_xll.BDP(bonds[[#This Row],[reset_idx]]&amp;" Curncy","px_last")*100+bonds[[#This Row],[basic_spread]]</f>
        <v>279.97000610351563</v>
      </c>
      <c r="AC77" s="10">
        <f ca="1">(bonds[[#This Row],[nxt_call_dt]]-TODAY())/365</f>
        <v>6.8493150684931505</v>
      </c>
      <c r="AD7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77" s="2" t="str">
        <f>_xlfn.XLOOKUP(bonds[[#This Row],[rtgScore]],[1]lists!Z:Z,[1]lists!W:W,"-")</f>
        <v>BB</v>
      </c>
      <c r="AF77" s="2" cm="1">
        <f t="array" ref="AF77">_xll.BDP(bonds[[#This Row],[isin get]],bonds[[#Headers],[RSK_BB_IMPLIED_CDS_SPREAD]])</f>
        <v>221</v>
      </c>
    </row>
    <row r="78" spans="6:32" ht="10.5" x14ac:dyDescent="0.25">
      <c r="F78" s="2" t="s">
        <v>131</v>
      </c>
      <c r="G78" s="2" t="str">
        <f>bonds[[#This Row],[isin get]]</f>
        <v>XS1888179477 Corp</v>
      </c>
      <c r="H78" s="2" t="str" cm="1">
        <f t="array" ref="H78">_xll.BDP(bonds[[#This Row],[worksheet get]],bonds[[#Headers],[ID_ISIN]])</f>
        <v>XS1888179477</v>
      </c>
      <c r="I78" s="2" t="str" cm="1">
        <f t="array" ref="I78">_xll.BDP(bonds[[#This Row],[worksheet get]],bonds[[#Headers],[security name]])</f>
        <v>VOD 3.1 01/03/79</v>
      </c>
      <c r="J78" s="2" t="str" cm="1">
        <f t="array" ref="J78">_xll.BDP(bonds[[#This Row],[worksheet get]],bonds[[#Headers],[ticker]])</f>
        <v>VOD</v>
      </c>
      <c r="K78" s="2" cm="1">
        <f t="array" ref="K78">_xll.BDP(bonds[[#This Row],[worksheet get]],bonds[[#Headers],[coupon]])</f>
        <v>3.1</v>
      </c>
      <c r="L78" s="8" cm="1">
        <f t="array" ref="L78">_xll.BDP(bonds[[#This Row],[worksheet get]],bonds[[#Headers],[nxt_call_dt]])*1</f>
        <v>45202</v>
      </c>
      <c r="M78" s="2" t="str" cm="1">
        <f t="array" ref="M78">_xll.BDP(bonds[[#This Row],[worksheet get]],bonds[[#Headers],[mty_typ]])</f>
        <v>CALLABLE</v>
      </c>
      <c r="N78" s="2" t="str" cm="1">
        <f t="array" ref="N78">_xll.BDP(bonds[[#This Row],[worksheet get]],bonds[[#Headers],[crncy]])</f>
        <v>EUR</v>
      </c>
      <c r="O78" s="9" cm="1">
        <f t="array" ref="O78">_xll.BDP(bonds[[#This Row],[worksheet get]],bonds[[#Headers],[amt_outstanding]])</f>
        <v>2000000000</v>
      </c>
      <c r="P78" s="2" t="str" cm="1">
        <f t="array" ref="P78">_xll.BDP(bonds[[#This Row],[worksheet get]],bonds[[#Headers],[industry_sector]])</f>
        <v>Communications</v>
      </c>
      <c r="Q78" s="2" t="str">
        <f>bonds[[#This Row],[security name]]&amp;" nc-"&amp;RIGHT(YEAR(bonds[[#This Row],[nxt_call_dt]]),2)</f>
        <v>VOD 3.1 01/03/79 nc-23</v>
      </c>
      <c r="R78" s="2" cm="1">
        <f t="array" ref="R78">_xll.BDP(bonds[[#This Row],[worksheet get]],bonds[[#Headers],[yas_ispread]])</f>
        <v>280.87070102041866</v>
      </c>
      <c r="S78" s="2" cm="1">
        <f t="array" ref="S78">_xll.BDP(bonds[[#This Row],[worksheet get]],bonds[[#Headers],[blp_i_sprd_mid]])</f>
        <v>280.92172241210938</v>
      </c>
      <c r="T78" s="2" t="str" cm="1">
        <f t="array" ref="T78">_xll.BDP(bonds[[#This Row],[worksheet get]],bonds[[#Headers],[rtg_moody]],"fill=-")</f>
        <v>Ba1</v>
      </c>
      <c r="U78" s="2" t="str" cm="1">
        <f t="array" ref="U78">_xll.BDP(bonds[[#This Row],[worksheet get]],bonds[[#Headers],[rtg_sp]],"fill=-")</f>
        <v>BB+</v>
      </c>
      <c r="V78" s="2" t="str" cm="1">
        <f t="array" ref="V78">_xll.BDP(bonds[[#This Row],[worksheet get]],bonds[[#Headers],[bb_composite]],"fill=-")</f>
        <v>BB+</v>
      </c>
      <c r="W78" s="2" t="str" cm="1">
        <f t="array" ref="W78">_xll.BDP(bonds[[#This Row],[worksheet get]],bonds[[#Headers],[green_bond_loan_indicator]])</f>
        <v>N</v>
      </c>
      <c r="X78" s="2">
        <f>IFERROR(bonds[[#This Row],[yas_ispread]]/bonds[[#This Row],[blp_i_sprd_mid]],1)</f>
        <v>0.99981837861717271</v>
      </c>
      <c r="Y78" s="2" t="str">
        <f>_xlfn.XLOOKUP(bonds[[#This Row],[ticker]],[1]lists!J:J,[1]lists!K:K)</f>
        <v>TMT/ AUTO</v>
      </c>
      <c r="Z78" s="2" t="str" cm="1">
        <f t="array" ref="Z78">_xll.BDP(bonds[[#This Row],[isin get]],bonds[[#Headers],[reset_idx]])</f>
        <v>EUSA5</v>
      </c>
      <c r="AA78" s="2" cm="1">
        <f t="array" ref="AA78">_xll.BDP(bonds[[#This Row],[isin get]],bonds[[#Headers],[basic_spread]])*100</f>
        <v>266.89999389648438</v>
      </c>
      <c r="AB78" s="2" cm="1">
        <f t="array" ref="AB78">_xll.BDP(bonds[[#This Row],[reset_idx]]&amp;" Curncy","px_last")*100+bonds[[#This Row],[basic_spread]]</f>
        <v>229.79999389648438</v>
      </c>
      <c r="AC78" s="10">
        <f ca="1">(bonds[[#This Row],[nxt_call_dt]]-TODAY())/365</f>
        <v>3.1232876712328768</v>
      </c>
      <c r="AD7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78" s="2" t="str">
        <f>_xlfn.XLOOKUP(bonds[[#This Row],[rtgScore]],[1]lists!Z:Z,[1]lists!W:W,"-")</f>
        <v>BB+</v>
      </c>
      <c r="AF78" s="2" cm="1">
        <f t="array" ref="AF78">_xll.BDP(bonds[[#This Row],[isin get]],bonds[[#Headers],[RSK_BB_IMPLIED_CDS_SPREAD]])</f>
        <v>91</v>
      </c>
    </row>
    <row r="79" spans="6:32" ht="10.5" x14ac:dyDescent="0.25">
      <c r="F79" s="2" t="s">
        <v>132</v>
      </c>
      <c r="G79" s="2" t="str">
        <f>bonds[[#This Row],[isin get]]</f>
        <v>XS1888179550 Corp</v>
      </c>
      <c r="H79" s="2" t="str" cm="1">
        <f t="array" ref="H79">_xll.BDP(bonds[[#This Row],[worksheet get]],bonds[[#Headers],[ID_ISIN]])</f>
        <v>XS1888179550</v>
      </c>
      <c r="I79" s="2" t="str" cm="1">
        <f t="array" ref="I79">_xll.BDP(bonds[[#This Row],[worksheet get]],bonds[[#Headers],[security name]])</f>
        <v>VOD 4.2 10/03/78</v>
      </c>
      <c r="J79" s="2" t="str" cm="1">
        <f t="array" ref="J79">_xll.BDP(bonds[[#This Row],[worksheet get]],bonds[[#Headers],[ticker]])</f>
        <v>VOD</v>
      </c>
      <c r="K79" s="2" cm="1">
        <f t="array" ref="K79">_xll.BDP(bonds[[#This Row],[worksheet get]],bonds[[#Headers],[coupon]])</f>
        <v>4.2</v>
      </c>
      <c r="L79" s="8" cm="1">
        <f t="array" ref="L79">_xll.BDP(bonds[[#This Row],[worksheet get]],bonds[[#Headers],[nxt_call_dt]])*1</f>
        <v>46937</v>
      </c>
      <c r="M79" s="2" t="str" cm="1">
        <f t="array" ref="M79">_xll.BDP(bonds[[#This Row],[worksheet get]],bonds[[#Headers],[mty_typ]])</f>
        <v>CALLABLE</v>
      </c>
      <c r="N79" s="2" t="str" cm="1">
        <f t="array" ref="N79">_xll.BDP(bonds[[#This Row],[worksheet get]],bonds[[#Headers],[crncy]])</f>
        <v>EUR</v>
      </c>
      <c r="O79" s="9" cm="1">
        <f t="array" ref="O79">_xll.BDP(bonds[[#This Row],[worksheet get]],bonds[[#Headers],[amt_outstanding]])</f>
        <v>500000000</v>
      </c>
      <c r="P79" s="2" t="str" cm="1">
        <f t="array" ref="P79">_xll.BDP(bonds[[#This Row],[worksheet get]],bonds[[#Headers],[industry_sector]])</f>
        <v>Communications</v>
      </c>
      <c r="Q79" s="2" t="str">
        <f>bonds[[#This Row],[security name]]&amp;" nc-"&amp;RIGHT(YEAR(bonds[[#This Row],[nxt_call_dt]]),2)</f>
        <v>VOD 4.2 10/03/78 nc-28</v>
      </c>
      <c r="R79" s="2" cm="1">
        <f t="array" ref="R79">_xll.BDP(bonds[[#This Row],[worksheet get]],bonds[[#Headers],[yas_ispread]])</f>
        <v>278.76392188474614</v>
      </c>
      <c r="S79" s="2" cm="1">
        <f t="array" ref="S79">_xll.BDP(bonds[[#This Row],[worksheet get]],bonds[[#Headers],[blp_i_sprd_mid]])</f>
        <v>278.78414916992188</v>
      </c>
      <c r="T79" s="2" t="str" cm="1">
        <f t="array" ref="T79">_xll.BDP(bonds[[#This Row],[worksheet get]],bonds[[#Headers],[rtg_moody]],"fill=-")</f>
        <v>Ba1</v>
      </c>
      <c r="U79" s="2" t="str" cm="1">
        <f t="array" ref="U79">_xll.BDP(bonds[[#This Row],[worksheet get]],bonds[[#Headers],[rtg_sp]],"fill=-")</f>
        <v>BB+</v>
      </c>
      <c r="V79" s="2" t="str" cm="1">
        <f t="array" ref="V79">_xll.BDP(bonds[[#This Row],[worksheet get]],bonds[[#Headers],[bb_composite]],"fill=-")</f>
        <v>BB+</v>
      </c>
      <c r="W79" s="2" t="str" cm="1">
        <f t="array" ref="W79">_xll.BDP(bonds[[#This Row],[worksheet get]],bonds[[#Headers],[green_bond_loan_indicator]])</f>
        <v>N</v>
      </c>
      <c r="X79" s="2">
        <f>IFERROR(bonds[[#This Row],[yas_ispread]]/bonds[[#This Row],[blp_i_sprd_mid]],1)</f>
        <v>0.99992744463687777</v>
      </c>
      <c r="Y79" s="2" t="str">
        <f>_xlfn.XLOOKUP(bonds[[#This Row],[ticker]],[1]lists!J:J,[1]lists!K:K)</f>
        <v>TMT/ AUTO</v>
      </c>
      <c r="Z79" s="2" t="str" cm="1">
        <f t="array" ref="Z79">_xll.BDP(bonds[[#This Row],[isin get]],bonds[[#Headers],[reset_idx]])</f>
        <v>EUSA5</v>
      </c>
      <c r="AA79" s="2" cm="1">
        <f t="array" ref="AA79">_xll.BDP(bonds[[#This Row],[isin get]],bonds[[#Headers],[basic_spread]])*100</f>
        <v>342.70001220703125</v>
      </c>
      <c r="AB79" s="2" cm="1">
        <f t="array" ref="AB79">_xll.BDP(bonds[[#This Row],[reset_idx]]&amp;" Curncy","px_last")*100+bonds[[#This Row],[basic_spread]]</f>
        <v>305.60001220703123</v>
      </c>
      <c r="AC79" s="10">
        <f ca="1">(bonds[[#This Row],[nxt_call_dt]]-TODAY())/365</f>
        <v>7.8767123287671232</v>
      </c>
      <c r="AD7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79" s="2" t="str">
        <f>_xlfn.XLOOKUP(bonds[[#This Row],[rtgScore]],[1]lists!Z:Z,[1]lists!W:W,"-")</f>
        <v>BB+</v>
      </c>
      <c r="AF79" s="2" cm="1">
        <f t="array" ref="AF79">_xll.BDP(bonds[[#This Row],[isin get]],bonds[[#Headers],[RSK_BB_IMPLIED_CDS_SPREAD]])</f>
        <v>91</v>
      </c>
    </row>
    <row r="80" spans="6:32" ht="10.5" x14ac:dyDescent="0.25">
      <c r="F80" s="2" t="s">
        <v>133</v>
      </c>
      <c r="G80" s="2" t="str">
        <f>bonds[[#This Row],[isin get]]</f>
        <v>XS1888180996 Corp</v>
      </c>
      <c r="H80" s="2" t="str" cm="1">
        <f t="array" ref="H80">_xll.BDP(bonds[[#This Row],[worksheet get]],bonds[[#Headers],[ID_ISIN]])</f>
        <v>XS1888180996</v>
      </c>
      <c r="I80" s="2" t="str" cm="1">
        <f t="array" ref="I80">_xll.BDP(bonds[[#This Row],[worksheet get]],bonds[[#Headers],[security name]])</f>
        <v>VOD 4 7/8 10/03/78</v>
      </c>
      <c r="J80" s="2" t="str" cm="1">
        <f t="array" ref="J80">_xll.BDP(bonds[[#This Row],[worksheet get]],bonds[[#Headers],[ticker]])</f>
        <v>VOD</v>
      </c>
      <c r="K80" s="2" cm="1">
        <f t="array" ref="K80">_xll.BDP(bonds[[#This Row],[worksheet get]],bonds[[#Headers],[coupon]])</f>
        <v>4.875</v>
      </c>
      <c r="L80" s="8" cm="1">
        <f t="array" ref="L80">_xll.BDP(bonds[[#This Row],[worksheet get]],bonds[[#Headers],[nxt_call_dt]])*1</f>
        <v>45841</v>
      </c>
      <c r="M80" s="2" t="str" cm="1">
        <f t="array" ref="M80">_xll.BDP(bonds[[#This Row],[worksheet get]],bonds[[#Headers],[mty_typ]])</f>
        <v>CALLABLE</v>
      </c>
      <c r="N80" s="2" t="str" cm="1">
        <f t="array" ref="N80">_xll.BDP(bonds[[#This Row],[worksheet get]],bonds[[#Headers],[crncy]])</f>
        <v>GBP</v>
      </c>
      <c r="O80" s="9" cm="1">
        <f t="array" ref="O80">_xll.BDP(bonds[[#This Row],[worksheet get]],bonds[[#Headers],[amt_outstanding]])</f>
        <v>500000000</v>
      </c>
      <c r="P80" s="2" t="str" cm="1">
        <f t="array" ref="P80">_xll.BDP(bonds[[#This Row],[worksheet get]],bonds[[#Headers],[industry_sector]])</f>
        <v>Communications</v>
      </c>
      <c r="Q80" s="2" t="str">
        <f>bonds[[#This Row],[security name]]&amp;" nc-"&amp;RIGHT(YEAR(bonds[[#This Row],[nxt_call_dt]]),2)</f>
        <v>VOD 4 7/8 10/03/78 nc-25</v>
      </c>
      <c r="R80" s="2" cm="1">
        <f t="array" ref="R80">_xll.BDP(bonds[[#This Row],[worksheet get]],bonds[[#Headers],[yas_ispread]])</f>
        <v>289.5541700138175</v>
      </c>
      <c r="S80" s="2" cm="1">
        <f t="array" ref="S80">_xll.BDP(bonds[[#This Row],[worksheet get]],bonds[[#Headers],[blp_i_sprd_mid]])</f>
        <v>289.7203369140625</v>
      </c>
      <c r="T80" s="2" t="str" cm="1">
        <f t="array" ref="T80">_xll.BDP(bonds[[#This Row],[worksheet get]],bonds[[#Headers],[rtg_moody]],"fill=-")</f>
        <v>Ba1</v>
      </c>
      <c r="U80" s="2" t="str" cm="1">
        <f t="array" ref="U80">_xll.BDP(bonds[[#This Row],[worksheet get]],bonds[[#Headers],[rtg_sp]],"fill=-")</f>
        <v>BB+</v>
      </c>
      <c r="V80" s="2" t="str" cm="1">
        <f t="array" ref="V80">_xll.BDP(bonds[[#This Row],[worksheet get]],bonds[[#Headers],[bb_composite]],"fill=-")</f>
        <v>BB+</v>
      </c>
      <c r="W80" s="2" t="str" cm="1">
        <f t="array" ref="W80">_xll.BDP(bonds[[#This Row],[worksheet get]],bonds[[#Headers],[green_bond_loan_indicator]])</f>
        <v>N</v>
      </c>
      <c r="X80" s="2">
        <f>IFERROR(bonds[[#This Row],[yas_ispread]]/bonds[[#This Row],[blp_i_sprd_mid]],1)</f>
        <v>0.99942645759005078</v>
      </c>
      <c r="Y80" s="2" t="str">
        <f>_xlfn.XLOOKUP(bonds[[#This Row],[ticker]],[1]lists!J:J,[1]lists!K:K)</f>
        <v>TMT/ AUTO</v>
      </c>
      <c r="Z80" s="2" t="str" cm="1">
        <f t="array" ref="Z80">_xll.BDP(bonds[[#This Row],[isin get]],bonds[[#Headers],[reset_idx]])</f>
        <v>BPSW5</v>
      </c>
      <c r="AA80" s="2" cm="1">
        <f t="array" ref="AA80">_xll.BDP(bonds[[#This Row],[isin get]],bonds[[#Headers],[basic_spread]])*100</f>
        <v>326.70001220703125</v>
      </c>
      <c r="AB80" s="2" cm="1">
        <f t="array" ref="AB80">_xll.BDP(bonds[[#This Row],[reset_idx]]&amp;" Curncy","px_last")*100+bonds[[#This Row],[basic_spread]]</f>
        <v>346.65001220703124</v>
      </c>
      <c r="AC80" s="10">
        <f ca="1">(bonds[[#This Row],[nxt_call_dt]]-TODAY())/365</f>
        <v>4.8739726027397259</v>
      </c>
      <c r="AD8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80" s="2" t="str">
        <f>_xlfn.XLOOKUP(bonds[[#This Row],[rtgScore]],[1]lists!Z:Z,[1]lists!W:W,"-")</f>
        <v>BB+</v>
      </c>
      <c r="AF80" s="2" cm="1">
        <f t="array" ref="AF80">_xll.BDP(bonds[[#This Row],[isin get]],bonds[[#Headers],[RSK_BB_IMPLIED_CDS_SPREAD]])</f>
        <v>91</v>
      </c>
    </row>
    <row r="81" spans="6:44" ht="10.5" x14ac:dyDescent="0.25">
      <c r="F81" s="2" t="s">
        <v>134</v>
      </c>
      <c r="G81" s="2" t="str">
        <f>bonds[[#This Row],[isin get]]</f>
        <v>XS1888180640 Corp</v>
      </c>
      <c r="H81" s="2" t="str" cm="1">
        <f t="array" ref="H81">_xll.BDP(bonds[[#This Row],[worksheet get]],bonds[[#Headers],[ID_ISIN]])</f>
        <v>XS1888180640</v>
      </c>
      <c r="I81" s="2" t="str" cm="1">
        <f t="array" ref="I81">_xll.BDP(bonds[[#This Row],[worksheet get]],bonds[[#Headers],[security name]])</f>
        <v>VOD 6 1/4 10/03/78</v>
      </c>
      <c r="J81" s="2" t="str" cm="1">
        <f t="array" ref="J81">_xll.BDP(bonds[[#This Row],[worksheet get]],bonds[[#Headers],[ticker]])</f>
        <v>VOD</v>
      </c>
      <c r="K81" s="2" cm="1">
        <f t="array" ref="K81">_xll.BDP(bonds[[#This Row],[worksheet get]],bonds[[#Headers],[coupon]])</f>
        <v>6.25</v>
      </c>
      <c r="L81" s="8" cm="1">
        <f t="array" ref="L81">_xll.BDP(bonds[[#This Row],[worksheet get]],bonds[[#Headers],[nxt_call_dt]])*1</f>
        <v>45476</v>
      </c>
      <c r="M81" s="2" t="str" cm="1">
        <f t="array" ref="M81">_xll.BDP(bonds[[#This Row],[worksheet get]],bonds[[#Headers],[mty_typ]])</f>
        <v>CALLABLE</v>
      </c>
      <c r="N81" s="2" t="str" cm="1">
        <f t="array" ref="N81">_xll.BDP(bonds[[#This Row],[worksheet get]],bonds[[#Headers],[crncy]])</f>
        <v>USD</v>
      </c>
      <c r="O81" s="9" cm="1">
        <f t="array" ref="O81">_xll.BDP(bonds[[#This Row],[worksheet get]],bonds[[#Headers],[amt_outstanding]])</f>
        <v>1300000000</v>
      </c>
      <c r="P81" s="2" t="str" cm="1">
        <f t="array" ref="P81">_xll.BDP(bonds[[#This Row],[worksheet get]],bonds[[#Headers],[industry_sector]])</f>
        <v>Communications</v>
      </c>
      <c r="Q81" s="2" t="str">
        <f>bonds[[#This Row],[security name]]&amp;" nc-"&amp;RIGHT(YEAR(bonds[[#This Row],[nxt_call_dt]]),2)</f>
        <v>VOD 6 1/4 10/03/78 nc-24</v>
      </c>
      <c r="R81" s="2" cm="1">
        <f t="array" ref="R81">_xll.BDP(bonds[[#This Row],[worksheet get]],bonds[[#Headers],[yas_ispread]])</f>
        <v>324.55279930044736</v>
      </c>
      <c r="S81" s="2" cm="1">
        <f t="array" ref="S81">_xll.BDP(bonds[[#This Row],[worksheet get]],bonds[[#Headers],[blp_i_sprd_mid]])</f>
        <v>323.54025268554688</v>
      </c>
      <c r="T81" s="2" t="str" cm="1">
        <f t="array" ref="T81">_xll.BDP(bonds[[#This Row],[worksheet get]],bonds[[#Headers],[rtg_moody]],"fill=-")</f>
        <v>Ba1</v>
      </c>
      <c r="U81" s="2" t="str" cm="1">
        <f t="array" ref="U81">_xll.BDP(bonds[[#This Row],[worksheet get]],bonds[[#Headers],[rtg_sp]],"fill=-")</f>
        <v>BB+</v>
      </c>
      <c r="V81" s="2" t="str" cm="1">
        <f t="array" ref="V81">_xll.BDP(bonds[[#This Row],[worksheet get]],bonds[[#Headers],[bb_composite]],"fill=-")</f>
        <v>BB+</v>
      </c>
      <c r="W81" s="2" t="str" cm="1">
        <f t="array" ref="W81">_xll.BDP(bonds[[#This Row],[worksheet get]],bonds[[#Headers],[green_bond_loan_indicator]])</f>
        <v>N</v>
      </c>
      <c r="X81" s="2">
        <f>IFERROR(bonds[[#This Row],[yas_ispread]]/bonds[[#This Row],[blp_i_sprd_mid]],1)</f>
        <v>1.0031295846699007</v>
      </c>
      <c r="Y81" s="2" t="str">
        <f>_xlfn.XLOOKUP(bonds[[#This Row],[ticker]],[1]lists!J:J,[1]lists!K:K)</f>
        <v>TMT/ AUTO</v>
      </c>
      <c r="Z81" s="2" t="str" cm="1">
        <f t="array" ref="Z81">_xll.BDP(bonds[[#This Row],[isin get]],bonds[[#Headers],[reset_idx]])</f>
        <v>USSW5</v>
      </c>
      <c r="AA81" s="2" cm="1">
        <f t="array" ref="AA81">_xll.BDP(bonds[[#This Row],[isin get]],bonds[[#Headers],[basic_spread]])*100</f>
        <v>305.10000610351563</v>
      </c>
      <c r="AB81" s="2" cm="1">
        <f t="array" ref="AB81">_xll.BDP(bonds[[#This Row],[reset_idx]]&amp;" Curncy","px_last")*100+bonds[[#This Row],[basic_spread]]</f>
        <v>338.0600061035156</v>
      </c>
      <c r="AC81" s="10">
        <f ca="1">(bonds[[#This Row],[nxt_call_dt]]-TODAY())/365</f>
        <v>3.8739726027397259</v>
      </c>
      <c r="AD8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81" s="2" t="str">
        <f>_xlfn.XLOOKUP(bonds[[#This Row],[rtgScore]],[1]lists!Z:Z,[1]lists!W:W,"-")</f>
        <v>BB+</v>
      </c>
      <c r="AF81" s="2" cm="1">
        <f t="array" ref="AF81">_xll.BDP(bonds[[#This Row],[isin get]],bonds[[#Headers],[RSK_BB_IMPLIED_CDS_SPREAD]])</f>
        <v>91</v>
      </c>
    </row>
    <row r="82" spans="6:44" ht="10.5" x14ac:dyDescent="0.25">
      <c r="F82" s="2" t="s">
        <v>135</v>
      </c>
      <c r="G82" s="2" t="str">
        <f>bonds[[#This Row],[isin get]]</f>
        <v>US92857WBQ24 Corp</v>
      </c>
      <c r="H82" s="2" t="str" cm="1">
        <f t="array" ref="H82">_xll.BDP(bonds[[#This Row],[worksheet get]],bonds[[#Headers],[ID_ISIN]])</f>
        <v>US92857WBQ24</v>
      </c>
      <c r="I82" s="2" t="str" cm="1">
        <f t="array" ref="I82">_xll.BDP(bonds[[#This Row],[worksheet get]],bonds[[#Headers],[security name]])</f>
        <v>VOD 7 04/04/79</v>
      </c>
      <c r="J82" s="2" t="str" cm="1">
        <f t="array" ref="J82">_xll.BDP(bonds[[#This Row],[worksheet get]],bonds[[#Headers],[ticker]])</f>
        <v>VOD</v>
      </c>
      <c r="K82" s="2" cm="1">
        <f t="array" ref="K82">_xll.BDP(bonds[[#This Row],[worksheet get]],bonds[[#Headers],[coupon]])</f>
        <v>7</v>
      </c>
      <c r="L82" s="8" cm="1">
        <f t="array" ref="L82">_xll.BDP(bonds[[#This Row],[worksheet get]],bonds[[#Headers],[nxt_call_dt]])*1</f>
        <v>47122</v>
      </c>
      <c r="M82" s="2" t="str" cm="1">
        <f t="array" ref="M82">_xll.BDP(bonds[[#This Row],[worksheet get]],bonds[[#Headers],[mty_typ]])</f>
        <v>CALLABLE</v>
      </c>
      <c r="N82" s="2" t="str" cm="1">
        <f t="array" ref="N82">_xll.BDP(bonds[[#This Row],[worksheet get]],bonds[[#Headers],[crncy]])</f>
        <v>USD</v>
      </c>
      <c r="O82" s="9" cm="1">
        <f t="array" ref="O82">_xll.BDP(bonds[[#This Row],[worksheet get]],bonds[[#Headers],[amt_outstanding]])</f>
        <v>2000000000</v>
      </c>
      <c r="P82" s="2" t="str" cm="1">
        <f t="array" ref="P82">_xll.BDP(bonds[[#This Row],[worksheet get]],bonds[[#Headers],[industry_sector]])</f>
        <v>Communications</v>
      </c>
      <c r="Q82" s="2" t="str">
        <f>bonds[[#This Row],[security name]]&amp;" nc-"&amp;RIGHT(YEAR(bonds[[#This Row],[nxt_call_dt]]),2)</f>
        <v>VOD 7 04/04/79 nc-29</v>
      </c>
      <c r="R82" s="2" cm="1">
        <f t="array" ref="R82">_xll.BDP(bonds[[#This Row],[worksheet get]],bonds[[#Headers],[yas_ispread]])</f>
        <v>353.58082091864196</v>
      </c>
      <c r="S82" s="2" cm="1">
        <f t="array" ref="S82">_xll.BDP(bonds[[#This Row],[worksheet get]],bonds[[#Headers],[blp_i_sprd_mid]])</f>
        <v>352.1690673828125</v>
      </c>
      <c r="T82" s="2" t="str" cm="1">
        <f t="array" ref="T82">_xll.BDP(bonds[[#This Row],[worksheet get]],bonds[[#Headers],[rtg_moody]],"fill=-")</f>
        <v>Ba1</v>
      </c>
      <c r="U82" s="2" t="str" cm="1">
        <f t="array" ref="U82">_xll.BDP(bonds[[#This Row],[worksheet get]],bonds[[#Headers],[rtg_sp]],"fill=-")</f>
        <v>BB+</v>
      </c>
      <c r="V82" s="2" t="str" cm="1">
        <f t="array" ref="V82">_xll.BDP(bonds[[#This Row],[worksheet get]],bonds[[#Headers],[bb_composite]],"fill=-")</f>
        <v>BB+</v>
      </c>
      <c r="W82" s="2" t="str" cm="1">
        <f t="array" ref="W82">_xll.BDP(bonds[[#This Row],[worksheet get]],bonds[[#Headers],[green_bond_loan_indicator]])</f>
        <v>N</v>
      </c>
      <c r="X82" s="2">
        <f>IFERROR(bonds[[#This Row],[yas_ispread]]/bonds[[#This Row],[blp_i_sprd_mid]],1)</f>
        <v>1.0040087380368783</v>
      </c>
      <c r="Y82" s="2" t="str">
        <f>_xlfn.XLOOKUP(bonds[[#This Row],[ticker]],[1]lists!J:J,[1]lists!K:K)</f>
        <v>TMT/ AUTO</v>
      </c>
      <c r="Z82" s="2" t="str" cm="1">
        <f t="array" ref="Z82">_xll.BDP(bonds[[#This Row],[isin get]],bonds[[#Headers],[reset_idx]])</f>
        <v>USSW5</v>
      </c>
      <c r="AA82" s="2" cm="1">
        <f t="array" ref="AA82">_xll.BDP(bonds[[#This Row],[isin get]],bonds[[#Headers],[basic_spread]])*100</f>
        <v>487.29998779296875</v>
      </c>
      <c r="AB82" s="2" cm="1">
        <f t="array" ref="AB82">_xll.BDP(bonds[[#This Row],[reset_idx]]&amp;" Curncy","px_last")*100+bonds[[#This Row],[basic_spread]]</f>
        <v>520.25998779296879</v>
      </c>
      <c r="AC82" s="10">
        <f ca="1">(bonds[[#This Row],[nxt_call_dt]]-TODAY())/365</f>
        <v>8.3835616438356162</v>
      </c>
      <c r="AD8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82" s="2" t="str">
        <f>_xlfn.XLOOKUP(bonds[[#This Row],[rtgScore]],[1]lists!Z:Z,[1]lists!W:W,"-")</f>
        <v>BB+</v>
      </c>
      <c r="AF82" s="2" cm="1">
        <f t="array" ref="AF82">_xll.BDP(bonds[[#This Row],[isin get]],bonds[[#Headers],[RSK_BB_IMPLIED_CDS_SPREAD]])</f>
        <v>91</v>
      </c>
    </row>
    <row r="83" spans="6:44" ht="10.5" x14ac:dyDescent="0.25">
      <c r="F83" s="2" t="s">
        <v>136</v>
      </c>
      <c r="G83" s="2" t="str">
        <f>bonds[[#This Row],[isin get]]</f>
        <v>XS2119468572 Corp</v>
      </c>
      <c r="H83" s="2" t="str" cm="1">
        <f t="array" ref="H83">_xll.BDP(bonds[[#This Row],[worksheet get]],bonds[[#Headers],[ID_ISIN]])</f>
        <v>XS2119468572</v>
      </c>
      <c r="I83" s="2" t="str" cm="1">
        <f t="array" ref="I83">_xll.BDP(bonds[[#This Row],[worksheet get]],bonds[[#Headers],[security name]])</f>
        <v>BRITEL 1.874 08/18/80</v>
      </c>
      <c r="J83" s="2" t="str" cm="1">
        <f t="array" ref="J83">_xll.BDP(bonds[[#This Row],[worksheet get]],bonds[[#Headers],[ticker]])</f>
        <v>BRITEL</v>
      </c>
      <c r="K83" s="2" cm="1">
        <f t="array" ref="K83">_xll.BDP(bonds[[#This Row],[worksheet get]],bonds[[#Headers],[coupon]])</f>
        <v>1.8740000000000001</v>
      </c>
      <c r="L83" s="8" cm="1">
        <f t="array" ref="L83">_xll.BDP(bonds[[#This Row],[worksheet get]],bonds[[#Headers],[nxt_call_dt]])*1</f>
        <v>45795</v>
      </c>
      <c r="M83" s="2" t="str" cm="1">
        <f t="array" ref="M83">_xll.BDP(bonds[[#This Row],[worksheet get]],bonds[[#Headers],[mty_typ]])</f>
        <v>CALLABLE</v>
      </c>
      <c r="N83" s="2" t="str" cm="1">
        <f t="array" ref="N83">_xll.BDP(bonds[[#This Row],[worksheet get]],bonds[[#Headers],[crncy]])</f>
        <v>EUR</v>
      </c>
      <c r="O83" s="9" cm="1">
        <f t="array" ref="O83">_xll.BDP(bonds[[#This Row],[worksheet get]],bonds[[#Headers],[amt_outstanding]])</f>
        <v>500000000</v>
      </c>
      <c r="P83" s="2" t="str" cm="1">
        <f t="array" ref="P83">_xll.BDP(bonds[[#This Row],[worksheet get]],bonds[[#Headers],[industry_sector]])</f>
        <v>Communications</v>
      </c>
      <c r="Q83" s="2" t="str">
        <f>bonds[[#This Row],[security name]]&amp;" nc-"&amp;RIGHT(YEAR(bonds[[#This Row],[nxt_call_dt]]),2)</f>
        <v>BRITEL 1.874 08/18/80 nc-25</v>
      </c>
      <c r="R83" s="2" cm="1">
        <f t="array" ref="R83">_xll.BDP(bonds[[#This Row],[worksheet get]],bonds[[#Headers],[yas_ispread]])</f>
        <v>302.02403752681505</v>
      </c>
      <c r="S83" s="2" cm="1">
        <f t="array" ref="S83">_xll.BDP(bonds[[#This Row],[worksheet get]],bonds[[#Headers],[blp_i_sprd_mid]])</f>
        <v>301.93283081054688</v>
      </c>
      <c r="T83" s="2" t="str" cm="1">
        <f t="array" ref="T83">_xll.BDP(bonds[[#This Row],[worksheet get]],bonds[[#Headers],[rtg_moody]],"fill=-")</f>
        <v>Ba1</v>
      </c>
      <c r="U83" s="2" t="str" cm="1">
        <f t="array" ref="U83">_xll.BDP(bonds[[#This Row],[worksheet get]],bonds[[#Headers],[rtg_sp]],"fill=-")</f>
        <v>BB+</v>
      </c>
      <c r="V83" s="2" t="str" cm="1">
        <f t="array" ref="V83">_xll.BDP(bonds[[#This Row],[worksheet get]],bonds[[#Headers],[bb_composite]],"fill=-")</f>
        <v>BB+</v>
      </c>
      <c r="W83" s="2" t="str" cm="1">
        <f t="array" ref="W83">_xll.BDP(bonds[[#This Row],[worksheet get]],bonds[[#Headers],[green_bond_loan_indicator]])</f>
        <v>N</v>
      </c>
      <c r="X83" s="2">
        <f>IFERROR(bonds[[#This Row],[yas_ispread]]/bonds[[#This Row],[blp_i_sprd_mid]],1)</f>
        <v>1.0003020761803985</v>
      </c>
      <c r="Y83" s="2" t="str">
        <f>_xlfn.XLOOKUP(bonds[[#This Row],[ticker]],[1]lists!J:J,[1]lists!K:K)</f>
        <v>TMT/ AUTO</v>
      </c>
      <c r="Z83" s="2" t="str" cm="1">
        <f t="array" ref="Z83">_xll.BDP(bonds[[#This Row],[isin get]],bonds[[#Headers],[reset_idx]])</f>
        <v>EUAMDB05</v>
      </c>
      <c r="AA83" s="2" cm="1">
        <f t="array" ref="AA83">_xll.BDP(bonds[[#This Row],[isin get]],bonds[[#Headers],[basic_spread]])*100</f>
        <v>238</v>
      </c>
      <c r="AB83" s="2" cm="1">
        <f t="array" ref="AB83">_xll.BDP(bonds[[#This Row],[reset_idx]]&amp;" Curncy","px_last")*100+bonds[[#This Row],[basic_spread]]</f>
        <v>204</v>
      </c>
      <c r="AC83" s="10">
        <f ca="1">(bonds[[#This Row],[nxt_call_dt]]-TODAY())/365</f>
        <v>4.7479452054794518</v>
      </c>
      <c r="AD8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83" s="2" t="str">
        <f>_xlfn.XLOOKUP(bonds[[#This Row],[rtgScore]],[1]lists!Z:Z,[1]lists!W:W,"-")</f>
        <v>BB+</v>
      </c>
      <c r="AF83" s="2" cm="1">
        <f t="array" ref="AF83">_xll.BDP(bonds[[#This Row],[isin get]],bonds[[#Headers],[RSK_BB_IMPLIED_CDS_SPREAD]])</f>
        <v>117</v>
      </c>
    </row>
    <row r="84" spans="6:44" ht="10.5" x14ac:dyDescent="0.25">
      <c r="F84" s="2" t="s">
        <v>137</v>
      </c>
      <c r="G84" s="2" t="str">
        <f>bonds[[#This Row],[isin get]]</f>
        <v>XS2056730323 Corp</v>
      </c>
      <c r="H84" s="2" t="str" cm="1">
        <f t="array" ref="H84">_xll.BDP(bonds[[#This Row],[worksheet get]],bonds[[#Headers],[ID_ISIN]])</f>
        <v>XS2056730323</v>
      </c>
      <c r="I84" s="2" t="str" cm="1">
        <f t="array" ref="I84">_xll.BDP(bonds[[#This Row],[worksheet get]],bonds[[#Headers],[security name]])</f>
        <v>IFXGR 2 7/8 PERP</v>
      </c>
      <c r="J84" s="2" t="str" cm="1">
        <f t="array" ref="J84">_xll.BDP(bonds[[#This Row],[worksheet get]],bonds[[#Headers],[ticker]])</f>
        <v>IFXGR</v>
      </c>
      <c r="K84" s="2" cm="1">
        <f t="array" ref="K84">_xll.BDP(bonds[[#This Row],[worksheet get]],bonds[[#Headers],[coupon]])</f>
        <v>2.875</v>
      </c>
      <c r="L84" s="8" cm="1">
        <f t="array" ref="L84">_xll.BDP(bonds[[#This Row],[worksheet get]],bonds[[#Headers],[nxt_call_dt]])*1</f>
        <v>45658</v>
      </c>
      <c r="M84" s="2" t="str" cm="1">
        <f t="array" ref="M84">_xll.BDP(bonds[[#This Row],[worksheet get]],bonds[[#Headers],[mty_typ]])</f>
        <v>PERP/CALL</v>
      </c>
      <c r="N84" s="2" t="str" cm="1">
        <f t="array" ref="N84">_xll.BDP(bonds[[#This Row],[worksheet get]],bonds[[#Headers],[crncy]])</f>
        <v>EUR</v>
      </c>
      <c r="O84" s="9" cm="1">
        <f t="array" ref="O84">_xll.BDP(bonds[[#This Row],[worksheet get]],bonds[[#Headers],[amt_outstanding]])</f>
        <v>600000000</v>
      </c>
      <c r="P84" s="2" t="str" cm="1">
        <f t="array" ref="P84">_xll.BDP(bonds[[#This Row],[worksheet get]],bonds[[#Headers],[industry_sector]])</f>
        <v>Technology</v>
      </c>
      <c r="Q84" s="2" t="str">
        <f>bonds[[#This Row],[security name]]&amp;" nc-"&amp;RIGHT(YEAR(bonds[[#This Row],[nxt_call_dt]]),2)</f>
        <v>IFXGR 2 7/8 PERP nc-25</v>
      </c>
      <c r="R84" s="2" cm="1">
        <f t="array" ref="R84">_xll.BDP(bonds[[#This Row],[worksheet get]],bonds[[#Headers],[yas_ispread]])</f>
        <v>287.98220562322098</v>
      </c>
      <c r="S84" s="2" cm="1">
        <f t="array" ref="S84">_xll.BDP(bonds[[#This Row],[worksheet get]],bonds[[#Headers],[blp_i_sprd_mid]])</f>
        <v>286.78286743164063</v>
      </c>
      <c r="T84" s="2" t="str" cm="1">
        <f t="array" ref="T84">_xll.BDP(bonds[[#This Row],[worksheet get]],bonds[[#Headers],[rtg_moody]],"fill=-")</f>
        <v>-</v>
      </c>
      <c r="U84" s="2" t="str" cm="1">
        <f t="array" ref="U84">_xll.BDP(bonds[[#This Row],[worksheet get]],bonds[[#Headers],[rtg_sp]],"fill=-")</f>
        <v>BB</v>
      </c>
      <c r="V84" s="2" t="str" cm="1">
        <f t="array" ref="V84">_xll.BDP(bonds[[#This Row],[worksheet get]],bonds[[#Headers],[bb_composite]],"fill=-")</f>
        <v>NR</v>
      </c>
      <c r="W84" s="2" t="str" cm="1">
        <f t="array" ref="W84">_xll.BDP(bonds[[#This Row],[worksheet get]],bonds[[#Headers],[green_bond_loan_indicator]])</f>
        <v>N</v>
      </c>
      <c r="X84" s="2">
        <f>IFERROR(bonds[[#This Row],[yas_ispread]]/bonds[[#This Row],[blp_i_sprd_mid]],1)</f>
        <v>1.0041820426803085</v>
      </c>
      <c r="Y84" s="2" t="str">
        <f>_xlfn.XLOOKUP(bonds[[#This Row],[ticker]],[1]lists!J:J,[1]lists!K:K)</f>
        <v>TMT/ AUTO</v>
      </c>
      <c r="Z84" s="2" t="str" cm="1">
        <f t="array" ref="Z84">_xll.BDP(bonds[[#This Row],[isin get]],bonds[[#Headers],[reset_idx]])</f>
        <v>EUSA5</v>
      </c>
      <c r="AA84" s="2" cm="1">
        <f t="array" ref="AA84">_xll.BDP(bonds[[#This Row],[isin get]],bonds[[#Headers],[basic_spread]])*100</f>
        <v>338.79998779296875</v>
      </c>
      <c r="AB84" s="2" cm="1">
        <f t="array" ref="AB84">_xll.BDP(bonds[[#This Row],[reset_idx]]&amp;" Curncy","px_last")*100+bonds[[#This Row],[basic_spread]]</f>
        <v>301.69998779296873</v>
      </c>
      <c r="AC84" s="10">
        <f ca="1">(bonds[[#This Row],[nxt_call_dt]]-TODAY())/365</f>
        <v>4.3726027397260276</v>
      </c>
      <c r="AD8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84" s="2" t="str">
        <f>_xlfn.XLOOKUP(bonds[[#This Row],[rtgScore]],[1]lists!Z:Z,[1]lists!W:W,"-")</f>
        <v>BB</v>
      </c>
      <c r="AF84" s="2" cm="1">
        <f t="array" ref="AF84">_xll.BDP(bonds[[#This Row],[isin get]],bonds[[#Headers],[RSK_BB_IMPLIED_CDS_SPREAD]])</f>
        <v>83</v>
      </c>
    </row>
    <row r="85" spans="6:44" ht="10.5" x14ac:dyDescent="0.25">
      <c r="F85" s="2" t="s">
        <v>138</v>
      </c>
      <c r="G85" s="2" t="str">
        <f>bonds[[#This Row],[isin get]]</f>
        <v>XS2056730679 Corp</v>
      </c>
      <c r="H85" s="2" t="str" cm="1">
        <f t="array" ref="H85">_xll.BDP(bonds[[#This Row],[worksheet get]],bonds[[#Headers],[ID_ISIN]])</f>
        <v>XS2056730679</v>
      </c>
      <c r="I85" s="2" t="str" cm="1">
        <f t="array" ref="I85">_xll.BDP(bonds[[#This Row],[worksheet get]],bonds[[#Headers],[security name]])</f>
        <v>IFXGR 3 5/8 PERP</v>
      </c>
      <c r="J85" s="2" t="str" cm="1">
        <f t="array" ref="J85">_xll.BDP(bonds[[#This Row],[worksheet get]],bonds[[#Headers],[ticker]])</f>
        <v>IFXGR</v>
      </c>
      <c r="K85" s="2" cm="1">
        <f t="array" ref="K85">_xll.BDP(bonds[[#This Row],[worksheet get]],bonds[[#Headers],[coupon]])</f>
        <v>3.625</v>
      </c>
      <c r="L85" s="8" cm="1">
        <f t="array" ref="L85">_xll.BDP(bonds[[#This Row],[worksheet get]],bonds[[#Headers],[nxt_call_dt]])*1</f>
        <v>46753</v>
      </c>
      <c r="M85" s="2" t="str" cm="1">
        <f t="array" ref="M85">_xll.BDP(bonds[[#This Row],[worksheet get]],bonds[[#Headers],[mty_typ]])</f>
        <v>PERP/CALL</v>
      </c>
      <c r="N85" s="2" t="str" cm="1">
        <f t="array" ref="N85">_xll.BDP(bonds[[#This Row],[worksheet get]],bonds[[#Headers],[crncy]])</f>
        <v>EUR</v>
      </c>
      <c r="O85" s="9" cm="1">
        <f t="array" ref="O85">_xll.BDP(bonds[[#This Row],[worksheet get]],bonds[[#Headers],[amt_outstanding]])</f>
        <v>600000000</v>
      </c>
      <c r="P85" s="2" t="str" cm="1">
        <f t="array" ref="P85">_xll.BDP(bonds[[#This Row],[worksheet get]],bonds[[#Headers],[industry_sector]])</f>
        <v>Technology</v>
      </c>
      <c r="Q85" s="2" t="str">
        <f>bonds[[#This Row],[security name]]&amp;" nc-"&amp;RIGHT(YEAR(bonds[[#This Row],[nxt_call_dt]]),2)</f>
        <v>IFXGR 3 5/8 PERP nc-28</v>
      </c>
      <c r="R85" s="2" cm="1">
        <f t="array" ref="R85">_xll.BDP(bonds[[#This Row],[worksheet get]],bonds[[#Headers],[yas_ispread]])</f>
        <v>328.45574743771283</v>
      </c>
      <c r="S85" s="2" cm="1">
        <f t="array" ref="S85">_xll.BDP(bonds[[#This Row],[worksheet get]],bonds[[#Headers],[blp_i_sprd_mid]])</f>
        <v>327.51681518554688</v>
      </c>
      <c r="T85" s="2" t="str" cm="1">
        <f t="array" ref="T85">_xll.BDP(bonds[[#This Row],[worksheet get]],bonds[[#Headers],[rtg_moody]],"fill=-")</f>
        <v>-</v>
      </c>
      <c r="U85" s="2" t="str" cm="1">
        <f t="array" ref="U85">_xll.BDP(bonds[[#This Row],[worksheet get]],bonds[[#Headers],[rtg_sp]],"fill=-")</f>
        <v>BB</v>
      </c>
      <c r="V85" s="2" t="str" cm="1">
        <f t="array" ref="V85">_xll.BDP(bonds[[#This Row],[worksheet get]],bonds[[#Headers],[bb_composite]],"fill=-")</f>
        <v>NR</v>
      </c>
      <c r="W85" s="2" t="str" cm="1">
        <f t="array" ref="W85">_xll.BDP(bonds[[#This Row],[worksheet get]],bonds[[#Headers],[green_bond_loan_indicator]])</f>
        <v>N</v>
      </c>
      <c r="X85" s="2">
        <f>IFERROR(bonds[[#This Row],[yas_ispread]]/bonds[[#This Row],[blp_i_sprd_mid]],1)</f>
        <v>1.0028668215145962</v>
      </c>
      <c r="Y85" s="2" t="str">
        <f>_xlfn.XLOOKUP(bonds[[#This Row],[ticker]],[1]lists!J:J,[1]lists!K:K)</f>
        <v>TMT/ AUTO</v>
      </c>
      <c r="Z85" s="2" t="str" cm="1">
        <f t="array" ref="Z85">_xll.BDP(bonds[[#This Row],[isin get]],bonds[[#Headers],[reset_idx]])</f>
        <v>EUSA5</v>
      </c>
      <c r="AA85" s="2" cm="1">
        <f t="array" ref="AA85">_xll.BDP(bonds[[#This Row],[isin get]],bonds[[#Headers],[basic_spread]])*100</f>
        <v>399.60000610351563</v>
      </c>
      <c r="AB85" s="2" cm="1">
        <f t="array" ref="AB85">_xll.BDP(bonds[[#This Row],[reset_idx]]&amp;" Curncy","px_last")*100+bonds[[#This Row],[basic_spread]]</f>
        <v>362.5000061035156</v>
      </c>
      <c r="AC85" s="10">
        <f ca="1">(bonds[[#This Row],[nxt_call_dt]]-TODAY())/365</f>
        <v>7.3726027397260276</v>
      </c>
      <c r="AD8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85" s="2" t="str">
        <f>_xlfn.XLOOKUP(bonds[[#This Row],[rtgScore]],[1]lists!Z:Z,[1]lists!W:W,"-")</f>
        <v>BB</v>
      </c>
      <c r="AF85" s="2" cm="1">
        <f t="array" ref="AF85">_xll.BDP(bonds[[#This Row],[isin get]],bonds[[#Headers],[RSK_BB_IMPLIED_CDS_SPREAD]])</f>
        <v>83</v>
      </c>
    </row>
    <row r="86" spans="6:44" ht="10.5" x14ac:dyDescent="0.25">
      <c r="F86" s="2" t="s">
        <v>139</v>
      </c>
      <c r="G86" s="2" t="str">
        <f>bonds[[#This Row],[isin get]]</f>
        <v>XS2114413565 Corp</v>
      </c>
      <c r="H86" s="2" t="str" cm="1">
        <f t="array" ref="H86">_xll.BDP(bonds[[#This Row],[worksheet get]],bonds[[#Headers],[ID_ISIN]])</f>
        <v>XS2114413565</v>
      </c>
      <c r="I86" s="2" t="str" cm="1">
        <f t="array" ref="I86">_xll.BDP(bonds[[#This Row],[worksheet get]],bonds[[#Headers],[security name]])</f>
        <v>T 2 7/8 PERP</v>
      </c>
      <c r="J86" s="2" t="str" cm="1">
        <f t="array" ref="J86">_xll.BDP(bonds[[#This Row],[worksheet get]],bonds[[#Headers],[ticker]])</f>
        <v>T</v>
      </c>
      <c r="K86" s="2" cm="1">
        <f t="array" ref="K86">_xll.BDP(bonds[[#This Row],[worksheet get]],bonds[[#Headers],[coupon]])</f>
        <v>2.875</v>
      </c>
      <c r="L86" s="8" cm="1">
        <f t="array" ref="L86">_xll.BDP(bonds[[#This Row],[worksheet get]],bonds[[#Headers],[nxt_call_dt]])*1</f>
        <v>45718</v>
      </c>
      <c r="M86" s="2" t="str" cm="1">
        <f t="array" ref="M86">_xll.BDP(bonds[[#This Row],[worksheet get]],bonds[[#Headers],[mty_typ]])</f>
        <v>PERP/CALL</v>
      </c>
      <c r="N86" s="2" t="str" cm="1">
        <f t="array" ref="N86">_xll.BDP(bonds[[#This Row],[worksheet get]],bonds[[#Headers],[crncy]])</f>
        <v>EUR</v>
      </c>
      <c r="O86" s="9" cm="1">
        <f t="array" ref="O86">_xll.BDP(bonds[[#This Row],[worksheet get]],bonds[[#Headers],[amt_outstanding]])</f>
        <v>2000000000</v>
      </c>
      <c r="P86" s="2" t="str" cm="1">
        <f t="array" ref="P86">_xll.BDP(bonds[[#This Row],[worksheet get]],bonds[[#Headers],[industry_sector]])</f>
        <v>Communications</v>
      </c>
      <c r="Q86" s="2" t="str">
        <f>bonds[[#This Row],[security name]]&amp;" nc-"&amp;RIGHT(YEAR(bonds[[#This Row],[nxt_call_dt]]),2)</f>
        <v>T 2 7/8 PERP nc-25</v>
      </c>
      <c r="R86" s="2" cm="1">
        <f t="array" ref="R86">_xll.BDP(bonds[[#This Row],[worksheet get]],bonds[[#Headers],[yas_ispread]])</f>
        <v>366.65864736755253</v>
      </c>
      <c r="S86" s="2" cm="1">
        <f t="array" ref="S86">_xll.BDP(bonds[[#This Row],[worksheet get]],bonds[[#Headers],[blp_i_sprd_mid]])</f>
        <v>366.63925170898438</v>
      </c>
      <c r="T86" s="2" t="str" cm="1">
        <f t="array" ref="T86">_xll.BDP(bonds[[#This Row],[worksheet get]],bonds[[#Headers],[rtg_moody]],"fill=-")</f>
        <v>Ba1</v>
      </c>
      <c r="U86" s="2" t="str" cm="1">
        <f t="array" ref="U86">_xll.BDP(bonds[[#This Row],[worksheet get]],bonds[[#Headers],[rtg_sp]],"fill=-")</f>
        <v>BB+</v>
      </c>
      <c r="V86" s="2" t="str" cm="1">
        <f t="array" ref="V86">_xll.BDP(bonds[[#This Row],[worksheet get]],bonds[[#Headers],[bb_composite]],"fill=-")</f>
        <v>BB+</v>
      </c>
      <c r="W86" s="2" t="str" cm="1">
        <f t="array" ref="W86">_xll.BDP(bonds[[#This Row],[worksheet get]],bonds[[#Headers],[green_bond_loan_indicator]])</f>
        <v>N</v>
      </c>
      <c r="X86" s="2">
        <f>IFERROR(bonds[[#This Row],[yas_ispread]]/bonds[[#This Row],[blp_i_sprd_mid]],1)</f>
        <v>1.0000529012059614</v>
      </c>
      <c r="Y86" s="2" t="str">
        <f>_xlfn.XLOOKUP(bonds[[#This Row],[ticker]],[1]lists!J:J,[1]lists!K:K)</f>
        <v>TMT/ AUTO</v>
      </c>
      <c r="Z86" s="2" t="str" cm="1">
        <f t="array" ref="Z86">_xll.BDP(bonds[[#This Row],[isin get]],bonds[[#Headers],[reset_idx]])</f>
        <v>EUAMDB05</v>
      </c>
      <c r="AA86" s="2" cm="1">
        <f t="array" ref="AA86">_xll.BDP(bonds[[#This Row],[isin get]],bonds[[#Headers],[basic_spread]])*100</f>
        <v>314</v>
      </c>
      <c r="AB86" s="2" cm="1">
        <f t="array" ref="AB86">_xll.BDP(bonds[[#This Row],[reset_idx]]&amp;" Curncy","px_last")*100+bonds[[#This Row],[basic_spread]]</f>
        <v>280</v>
      </c>
      <c r="AC86" s="10">
        <f ca="1">(bonds[[#This Row],[nxt_call_dt]]-TODAY())/365</f>
        <v>4.536986301369863</v>
      </c>
      <c r="AD8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86" s="2" t="str">
        <f>_xlfn.XLOOKUP(bonds[[#This Row],[rtgScore]],[1]lists!Z:Z,[1]lists!W:W,"-")</f>
        <v>BB+</v>
      </c>
      <c r="AF86" s="2" cm="1">
        <f t="array" ref="AF86">_xll.BDP(bonds[[#This Row],[isin get]],bonds[[#Headers],[RSK_BB_IMPLIED_CDS_SPREAD]])</f>
        <v>103</v>
      </c>
    </row>
    <row r="87" spans="6:44" ht="10.5" x14ac:dyDescent="0.25">
      <c r="F87" s="2" t="s">
        <v>140</v>
      </c>
      <c r="G87" s="2" t="str">
        <f>bonds[[#This Row],[isin get]]</f>
        <v>FR0011531730 Corp</v>
      </c>
      <c r="H87" s="2" t="str" cm="1">
        <f t="array" ref="H87">_xll.BDP(bonds[[#This Row],[worksheet get]],bonds[[#Headers],[ID_ISIN]])</f>
        <v>FR0011531730</v>
      </c>
      <c r="I87" s="2" t="str" cm="1">
        <f t="array" ref="I87">_xll.BDP(bonds[[#This Row],[worksheet get]],bonds[[#Headers],[security name]])</f>
        <v>ENGIFP 4 3/4 PERP</v>
      </c>
      <c r="J87" s="2" t="str" cm="1">
        <f t="array" ref="J87">_xll.BDP(bonds[[#This Row],[worksheet get]],bonds[[#Headers],[ticker]])</f>
        <v>ENGIFP</v>
      </c>
      <c r="K87" s="2" cm="1">
        <f t="array" ref="K87">_xll.BDP(bonds[[#This Row],[worksheet get]],bonds[[#Headers],[coupon]])</f>
        <v>4.75</v>
      </c>
      <c r="L87" s="8" cm="1">
        <f t="array" ref="L87">_xll.BDP(bonds[[#This Row],[worksheet get]],bonds[[#Headers],[nxt_call_dt]])*1</f>
        <v>44387</v>
      </c>
      <c r="M87" s="2" t="str" cm="1">
        <f t="array" ref="M87">_xll.BDP(bonds[[#This Row],[worksheet get]],bonds[[#Headers],[mty_typ]])</f>
        <v>PERP/CALL</v>
      </c>
      <c r="N87" s="2" t="str" cm="1">
        <f t="array" ref="N87">_xll.BDP(bonds[[#This Row],[worksheet get]],bonds[[#Headers],[crncy]])</f>
        <v>EUR</v>
      </c>
      <c r="O87" s="9" cm="1">
        <f t="array" ref="O87">_xll.BDP(bonds[[#This Row],[worksheet get]],bonds[[#Headers],[amt_outstanding]])</f>
        <v>413099999.99999994</v>
      </c>
      <c r="P87" s="2" t="str" cm="1">
        <f t="array" ref="P87">_xll.BDP(bonds[[#This Row],[worksheet get]],bonds[[#Headers],[industry_sector]])</f>
        <v>Utilities</v>
      </c>
      <c r="Q87" s="2" t="str">
        <f>bonds[[#This Row],[security name]]&amp;" nc-"&amp;RIGHT(YEAR(bonds[[#This Row],[nxt_call_dt]]),2)</f>
        <v>ENGIFP 4 3/4 PERP nc-21</v>
      </c>
      <c r="R87" s="2" cm="1">
        <f t="array" ref="R87">_xll.BDP(bonds[[#This Row],[worksheet get]],bonds[[#Headers],[yas_ispread]])</f>
        <v>91.876171565887674</v>
      </c>
      <c r="S87" s="2" cm="1">
        <f t="array" ref="S87">_xll.BDP(bonds[[#This Row],[worksheet get]],bonds[[#Headers],[blp_i_sprd_mid]])</f>
        <v>86.550003051757813</v>
      </c>
      <c r="T87" s="2" t="str" cm="1">
        <f t="array" ref="T87">_xll.BDP(bonds[[#This Row],[worksheet get]],bonds[[#Headers],[rtg_moody]],"fill=-")</f>
        <v>Baa2</v>
      </c>
      <c r="U87" s="2" t="str" cm="1">
        <f t="array" ref="U87">_xll.BDP(bonds[[#This Row],[worksheet get]],bonds[[#Headers],[rtg_sp]],"fill=-")</f>
        <v>BBB-</v>
      </c>
      <c r="V87" s="2" t="str" cm="1">
        <f t="array" ref="V87">_xll.BDP(bonds[[#This Row],[worksheet get]],bonds[[#Headers],[bb_composite]],"fill=-")</f>
        <v>BBB</v>
      </c>
      <c r="W87" s="2" t="str" cm="1">
        <f t="array" ref="W87">_xll.BDP(bonds[[#This Row],[worksheet get]],bonds[[#Headers],[green_bond_loan_indicator]])</f>
        <v>N</v>
      </c>
      <c r="X87" s="2">
        <f>IFERROR(bonds[[#This Row],[yas_ispread]]/bonds[[#This Row],[blp_i_sprd_mid]],1)</f>
        <v>1.0615386288426212</v>
      </c>
      <c r="Y87" s="2" t="str">
        <f>_xlfn.XLOOKUP(bonds[[#This Row],[ticker]],[1]lists!J:J,[1]lists!K:K)</f>
        <v>UTILS</v>
      </c>
      <c r="Z87" s="2" t="str" cm="1">
        <f t="array" ref="Z87">_xll.BDP(bonds[[#This Row],[isin get]],bonds[[#Headers],[reset_idx]])</f>
        <v>EUSA8</v>
      </c>
      <c r="AA87" s="2" cm="1">
        <f t="array" ref="AA87">_xll.BDP(bonds[[#This Row],[isin get]],bonds[[#Headers],[basic_spread]])*100</f>
        <v>342.39999389648438</v>
      </c>
      <c r="AB87" s="2" cm="1">
        <f t="array" ref="AB87">_xll.BDP(bonds[[#This Row],[reset_idx]]&amp;" Curncy","px_last")*100+bonds[[#This Row],[basic_spread]]</f>
        <v>315.26999389648438</v>
      </c>
      <c r="AC87" s="10">
        <f ca="1">(bonds[[#This Row],[nxt_call_dt]]-TODAY())/365</f>
        <v>0.8904109589041096</v>
      </c>
      <c r="AD8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87" s="2" t="str">
        <f>_xlfn.XLOOKUP(bonds[[#This Row],[rtgScore]],[1]lists!Z:Z,[1]lists!W:W,"-")</f>
        <v>BBB</v>
      </c>
      <c r="AF87" s="2" cm="1">
        <f t="array" ref="AF87">_xll.BDP(bonds[[#This Row],[isin get]],bonds[[#Headers],[RSK_BB_IMPLIED_CDS_SPREAD]])</f>
        <v>48</v>
      </c>
    </row>
    <row r="88" spans="6:44" ht="10.5" x14ac:dyDescent="0.25">
      <c r="F88" s="2" t="s">
        <v>141</v>
      </c>
      <c r="G88" s="2" t="str">
        <f>bonds[[#This Row],[isin get]]</f>
        <v>FR0013310505 Corp</v>
      </c>
      <c r="H88" s="2" t="str" cm="1">
        <f t="array" ref="H88">_xll.BDP(bonds[[#This Row],[worksheet get]],bonds[[#Headers],[ID_ISIN]])</f>
        <v>FR0013310505</v>
      </c>
      <c r="I88" s="2" t="str" cm="1">
        <f t="array" ref="I88">_xll.BDP(bonds[[#This Row],[worksheet get]],bonds[[#Headers],[security name]])</f>
        <v>ENGIFP 1 3/8 PERP</v>
      </c>
      <c r="J88" s="2" t="str" cm="1">
        <f t="array" ref="J88">_xll.BDP(bonds[[#This Row],[worksheet get]],bonds[[#Headers],[ticker]])</f>
        <v>ENGIFP</v>
      </c>
      <c r="K88" s="2" cm="1">
        <f t="array" ref="K88">_xll.BDP(bonds[[#This Row],[worksheet get]],bonds[[#Headers],[coupon]])</f>
        <v>1.375</v>
      </c>
      <c r="L88" s="8" cm="1">
        <f t="array" ref="L88">_xll.BDP(bonds[[#This Row],[worksheet get]],bonds[[#Headers],[nxt_call_dt]])*1</f>
        <v>44942</v>
      </c>
      <c r="M88" s="2" t="str" cm="1">
        <f t="array" ref="M88">_xll.BDP(bonds[[#This Row],[worksheet get]],bonds[[#Headers],[mty_typ]])</f>
        <v>PERP/CALL</v>
      </c>
      <c r="N88" s="2" t="str" cm="1">
        <f t="array" ref="N88">_xll.BDP(bonds[[#This Row],[worksheet get]],bonds[[#Headers],[crncy]])</f>
        <v>EUR</v>
      </c>
      <c r="O88" s="9" cm="1">
        <f t="array" ref="O88">_xll.BDP(bonds[[#This Row],[worksheet get]],bonds[[#Headers],[amt_outstanding]])</f>
        <v>1000000000</v>
      </c>
      <c r="P88" s="2" t="str" cm="1">
        <f t="array" ref="P88">_xll.BDP(bonds[[#This Row],[worksheet get]],bonds[[#Headers],[industry_sector]])</f>
        <v>Utilities</v>
      </c>
      <c r="Q88" s="2" t="str">
        <f>bonds[[#This Row],[security name]]&amp;" nc-"&amp;RIGHT(YEAR(bonds[[#This Row],[nxt_call_dt]]),2)</f>
        <v>ENGIFP 1 3/8 PERP nc-23</v>
      </c>
      <c r="R88" s="2" cm="1">
        <f t="array" ref="R88">_xll.BDP(bonds[[#This Row],[worksheet get]],bonds[[#Headers],[yas_ispread]])</f>
        <v>169.60991253465772</v>
      </c>
      <c r="S88" s="2" cm="1">
        <f t="array" ref="S88">_xll.BDP(bonds[[#This Row],[worksheet get]],bonds[[#Headers],[blp_i_sprd_mid]])</f>
        <v>169.20472717285156</v>
      </c>
      <c r="T88" s="2" t="str" cm="1">
        <f t="array" ref="T88">_xll.BDP(bonds[[#This Row],[worksheet get]],bonds[[#Headers],[rtg_moody]],"fill=-")</f>
        <v>Baa2</v>
      </c>
      <c r="U88" s="2" t="str" cm="1">
        <f t="array" ref="U88">_xll.BDP(bonds[[#This Row],[worksheet get]],bonds[[#Headers],[rtg_sp]],"fill=-")</f>
        <v>BBB-</v>
      </c>
      <c r="V88" s="2" t="str" cm="1">
        <f t="array" ref="V88">_xll.BDP(bonds[[#This Row],[worksheet get]],bonds[[#Headers],[bb_composite]],"fill=-")</f>
        <v>BBB</v>
      </c>
      <c r="W88" s="2" t="str" cm="1">
        <f t="array" ref="W88">_xll.BDP(bonds[[#This Row],[worksheet get]],bonds[[#Headers],[green_bond_loan_indicator]])</f>
        <v>Y</v>
      </c>
      <c r="X88" s="2">
        <f>IFERROR(bonds[[#This Row],[yas_ispread]]/bonds[[#This Row],[blp_i_sprd_mid]],1)</f>
        <v>1.0023946456377206</v>
      </c>
      <c r="Y88" s="2" t="str">
        <f>_xlfn.XLOOKUP(bonds[[#This Row],[ticker]],[1]lists!J:J,[1]lists!K:K)</f>
        <v>UTILS</v>
      </c>
      <c r="Z88" s="2" t="str" cm="1">
        <f t="array" ref="Z88">_xll.BDP(bonds[[#This Row],[isin get]],bonds[[#Headers],[reset_idx]])</f>
        <v>EUSA5</v>
      </c>
      <c r="AA88" s="2" cm="1">
        <f t="array" ref="AA88">_xll.BDP(bonds[[#This Row],[isin get]],bonds[[#Headers],[basic_spread]])*100</f>
        <v>114.5</v>
      </c>
      <c r="AB88" s="2" cm="1">
        <f t="array" ref="AB88">_xll.BDP(bonds[[#This Row],[reset_idx]]&amp;" Curncy","px_last")*100+bonds[[#This Row],[basic_spread]]</f>
        <v>77.400000000000006</v>
      </c>
      <c r="AC88" s="10">
        <f ca="1">(bonds[[#This Row],[nxt_call_dt]]-TODAY())/365</f>
        <v>2.4109589041095889</v>
      </c>
      <c r="AD8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88" s="2" t="str">
        <f>_xlfn.XLOOKUP(bonds[[#This Row],[rtgScore]],[1]lists!Z:Z,[1]lists!W:W,"-")</f>
        <v>BBB</v>
      </c>
      <c r="AF88" s="2" cm="1">
        <f t="array" ref="AF88">_xll.BDP(bonds[[#This Row],[isin get]],bonds[[#Headers],[RSK_BB_IMPLIED_CDS_SPREAD]])</f>
        <v>48</v>
      </c>
    </row>
    <row r="89" spans="6:44" ht="10.5" x14ac:dyDescent="0.25">
      <c r="F89" s="2" t="s">
        <v>142</v>
      </c>
      <c r="G89" s="2" t="str">
        <f>bonds[[#This Row],[isin get]]</f>
        <v>FR0011942283 Corp</v>
      </c>
      <c r="H89" s="2" t="str" cm="1">
        <f t="array" ref="H89">_xll.BDP(bonds[[#This Row],[worksheet get]],bonds[[#Headers],[ID_ISIN]])</f>
        <v>FR0011942283</v>
      </c>
      <c r="I89" s="2" t="str" cm="1">
        <f t="array" ref="I89">_xll.BDP(bonds[[#This Row],[worksheet get]],bonds[[#Headers],[security name]])</f>
        <v>ENGIFP 3 7/8 PERP</v>
      </c>
      <c r="J89" s="2" t="str" cm="1">
        <f t="array" ref="J89">_xll.BDP(bonds[[#This Row],[worksheet get]],bonds[[#Headers],[ticker]])</f>
        <v>ENGIFP</v>
      </c>
      <c r="K89" s="2" cm="1">
        <f t="array" ref="K89">_xll.BDP(bonds[[#This Row],[worksheet get]],bonds[[#Headers],[coupon]])</f>
        <v>3.875</v>
      </c>
      <c r="L89" s="8" cm="1">
        <f t="array" ref="L89">_xll.BDP(bonds[[#This Row],[worksheet get]],bonds[[#Headers],[nxt_call_dt]])*1</f>
        <v>45445</v>
      </c>
      <c r="M89" s="2" t="str" cm="1">
        <f t="array" ref="M89">_xll.BDP(bonds[[#This Row],[worksheet get]],bonds[[#Headers],[mty_typ]])</f>
        <v>PERP/CALL</v>
      </c>
      <c r="N89" s="2" t="str" cm="1">
        <f t="array" ref="N89">_xll.BDP(bonds[[#This Row],[worksheet get]],bonds[[#Headers],[crncy]])</f>
        <v>EUR</v>
      </c>
      <c r="O89" s="9" cm="1">
        <f t="array" ref="O89">_xll.BDP(bonds[[#This Row],[worksheet get]],bonds[[#Headers],[amt_outstanding]])</f>
        <v>1000000000</v>
      </c>
      <c r="P89" s="2" t="str" cm="1">
        <f t="array" ref="P89">_xll.BDP(bonds[[#This Row],[worksheet get]],bonds[[#Headers],[industry_sector]])</f>
        <v>Utilities</v>
      </c>
      <c r="Q89" s="2" t="str">
        <f>bonds[[#This Row],[security name]]&amp;" nc-"&amp;RIGHT(YEAR(bonds[[#This Row],[nxt_call_dt]]),2)</f>
        <v>ENGIFP 3 7/8 PERP nc-24</v>
      </c>
      <c r="R89" s="2" cm="1">
        <f t="array" ref="R89">_xll.BDP(bonds[[#This Row],[worksheet get]],bonds[[#Headers],[yas_ispread]])</f>
        <v>179.08202606924146</v>
      </c>
      <c r="S89" s="2" cm="1">
        <f t="array" ref="S89">_xll.BDP(bonds[[#This Row],[worksheet get]],bonds[[#Headers],[blp_i_sprd_mid]])</f>
        <v>178.97824096679688</v>
      </c>
      <c r="T89" s="2" t="str" cm="1">
        <f t="array" ref="T89">_xll.BDP(bonds[[#This Row],[worksheet get]],bonds[[#Headers],[rtg_moody]],"fill=-")</f>
        <v>Baa2</v>
      </c>
      <c r="U89" s="2" t="str" cm="1">
        <f t="array" ref="U89">_xll.BDP(bonds[[#This Row],[worksheet get]],bonds[[#Headers],[rtg_sp]],"fill=-")</f>
        <v>BBB-</v>
      </c>
      <c r="V89" s="2" t="str" cm="1">
        <f t="array" ref="V89">_xll.BDP(bonds[[#This Row],[worksheet get]],bonds[[#Headers],[bb_composite]],"fill=-")</f>
        <v>BBB</v>
      </c>
      <c r="W89" s="2" t="str" cm="1">
        <f t="array" ref="W89">_xll.BDP(bonds[[#This Row],[worksheet get]],bonds[[#Headers],[green_bond_loan_indicator]])</f>
        <v>N</v>
      </c>
      <c r="X89" s="2">
        <f>IFERROR(bonds[[#This Row],[yas_ispread]]/bonds[[#This Row],[blp_i_sprd_mid]],1)</f>
        <v>1.0005798755305895</v>
      </c>
      <c r="Y89" s="2" t="str">
        <f>_xlfn.XLOOKUP(bonds[[#This Row],[ticker]],[1]lists!J:J,[1]lists!K:K)</f>
        <v>UTILS</v>
      </c>
      <c r="Z89" s="2" t="str" cm="1">
        <f t="array" ref="Z89">_xll.BDP(bonds[[#This Row],[isin get]],bonds[[#Headers],[reset_idx]])</f>
        <v>EUSA10</v>
      </c>
      <c r="AA89" s="2" cm="1">
        <f t="array" ref="AA89">_xll.BDP(bonds[[#This Row],[isin get]],bonds[[#Headers],[basic_spread]])*100</f>
        <v>265</v>
      </c>
      <c r="AB89" s="2" cm="1">
        <f t="array" ref="AB89">_xll.BDP(bonds[[#This Row],[reset_idx]]&amp;" Curncy","px_last")*100+bonds[[#This Row],[basic_spread]]</f>
        <v>245.82</v>
      </c>
      <c r="AC89" s="10">
        <f ca="1">(bonds[[#This Row],[nxt_call_dt]]-TODAY())/365</f>
        <v>3.7890410958904108</v>
      </c>
      <c r="AD8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89" s="2" t="str">
        <f>_xlfn.XLOOKUP(bonds[[#This Row],[rtgScore]],[1]lists!Z:Z,[1]lists!W:W,"-")</f>
        <v>BBB</v>
      </c>
      <c r="AF89" s="2" cm="1">
        <f t="array" ref="AF89">_xll.BDP(bonds[[#This Row],[isin get]],bonds[[#Headers],[RSK_BB_IMPLIED_CDS_SPREAD]])</f>
        <v>48</v>
      </c>
    </row>
    <row r="90" spans="6:44" ht="10.5" x14ac:dyDescent="0.25">
      <c r="F90" s="2" t="s">
        <v>143</v>
      </c>
      <c r="G90" s="2" t="str">
        <f>bonds[[#This Row],[isin get]]</f>
        <v>FR0013398229 Corp</v>
      </c>
      <c r="H90" s="2" t="str" cm="1">
        <f t="array" ref="H90">_xll.BDP(bonds[[#This Row],[worksheet get]],bonds[[#Headers],[ID_ISIN]])</f>
        <v>FR0013398229</v>
      </c>
      <c r="I90" s="2" t="str" cm="1">
        <f t="array" ref="I90">_xll.BDP(bonds[[#This Row],[worksheet get]],bonds[[#Headers],[security name]])</f>
        <v>ENGIFP 3 1/4 PERP</v>
      </c>
      <c r="J90" s="2" t="str" cm="1">
        <f t="array" ref="J90">_xll.BDP(bonds[[#This Row],[worksheet get]],bonds[[#Headers],[ticker]])</f>
        <v>ENGIFP</v>
      </c>
      <c r="K90" s="2" cm="1">
        <f t="array" ref="K90">_xll.BDP(bonds[[#This Row],[worksheet get]],bonds[[#Headers],[coupon]])</f>
        <v>3.25</v>
      </c>
      <c r="L90" s="8" cm="1">
        <f t="array" ref="L90">_xll.BDP(bonds[[#This Row],[worksheet get]],bonds[[#Headers],[nxt_call_dt]])*1</f>
        <v>45624</v>
      </c>
      <c r="M90" s="2" t="str" cm="1">
        <f t="array" ref="M90">_xll.BDP(bonds[[#This Row],[worksheet get]],bonds[[#Headers],[mty_typ]])</f>
        <v>PERP/CALL</v>
      </c>
      <c r="N90" s="2" t="str" cm="1">
        <f t="array" ref="N90">_xll.BDP(bonds[[#This Row],[worksheet get]],bonds[[#Headers],[crncy]])</f>
        <v>EUR</v>
      </c>
      <c r="O90" s="9" cm="1">
        <f t="array" ref="O90">_xll.BDP(bonds[[#This Row],[worksheet get]],bonds[[#Headers],[amt_outstanding]])</f>
        <v>1000000000</v>
      </c>
      <c r="P90" s="2" t="str" cm="1">
        <f t="array" ref="P90">_xll.BDP(bonds[[#This Row],[worksheet get]],bonds[[#Headers],[industry_sector]])</f>
        <v>Utilities</v>
      </c>
      <c r="Q90" s="2" t="str">
        <f>bonds[[#This Row],[security name]]&amp;" nc-"&amp;RIGHT(YEAR(bonds[[#This Row],[nxt_call_dt]]),2)</f>
        <v>ENGIFP 3 1/4 PERP nc-24</v>
      </c>
      <c r="R90" s="2" cm="1">
        <f t="array" ref="R90">_xll.BDP(bonds[[#This Row],[worksheet get]],bonds[[#Headers],[yas_ispread]])</f>
        <v>189.10445287509788</v>
      </c>
      <c r="S90" s="2" cm="1">
        <f t="array" ref="S90">_xll.BDP(bonds[[#This Row],[worksheet get]],bonds[[#Headers],[blp_i_sprd_mid]])</f>
        <v>180.20928955078125</v>
      </c>
      <c r="T90" s="2" t="str" cm="1">
        <f t="array" ref="T90">_xll.BDP(bonds[[#This Row],[worksheet get]],bonds[[#Headers],[rtg_moody]],"fill=-")</f>
        <v>Baa2</v>
      </c>
      <c r="U90" s="2" t="str" cm="1">
        <f t="array" ref="U90">_xll.BDP(bonds[[#This Row],[worksheet get]],bonds[[#Headers],[rtg_sp]],"fill=-")</f>
        <v>BBB-</v>
      </c>
      <c r="V90" s="2" t="str" cm="1">
        <f t="array" ref="V90">_xll.BDP(bonds[[#This Row],[worksheet get]],bonds[[#Headers],[bb_composite]],"fill=-")</f>
        <v>BBB</v>
      </c>
      <c r="W90" s="2" t="str" cm="1">
        <f t="array" ref="W90">_xll.BDP(bonds[[#This Row],[worksheet get]],bonds[[#Headers],[green_bond_loan_indicator]])</f>
        <v>Y</v>
      </c>
      <c r="X90" s="2">
        <f>IFERROR(bonds[[#This Row],[yas_ispread]]/bonds[[#This Row],[blp_i_sprd_mid]],1)</f>
        <v>1.0493601819667018</v>
      </c>
      <c r="Y90" s="2" t="str">
        <f>_xlfn.XLOOKUP(bonds[[#This Row],[ticker]],[1]lists!J:J,[1]lists!K:K)</f>
        <v>UTILS</v>
      </c>
      <c r="Z90" s="2" t="str" cm="1">
        <f t="array" ref="Z90">_xll.BDP(bonds[[#This Row],[isin get]],bonds[[#Headers],[reset_idx]])</f>
        <v>EUSA5</v>
      </c>
      <c r="AA90" s="2" cm="1">
        <f t="array" ref="AA90">_xll.BDP(bonds[[#This Row],[isin get]],bonds[[#Headers],[basic_spread]])*100</f>
        <v>316.89999389648438</v>
      </c>
      <c r="AB90" s="2" cm="1">
        <f t="array" ref="AB90">_xll.BDP(bonds[[#This Row],[reset_idx]]&amp;" Curncy","px_last")*100+bonds[[#This Row],[basic_spread]]</f>
        <v>279.79999389648435</v>
      </c>
      <c r="AC90" s="10">
        <f ca="1">(bonds[[#This Row],[nxt_call_dt]]-TODAY())/365</f>
        <v>4.279452054794521</v>
      </c>
      <c r="AD9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90" s="2" t="str">
        <f>_xlfn.XLOOKUP(bonds[[#This Row],[rtgScore]],[1]lists!Z:Z,[1]lists!W:W,"-")</f>
        <v>BBB</v>
      </c>
      <c r="AF90" s="2" cm="1">
        <f t="array" ref="AF90">_xll.BDP(bonds[[#This Row],[isin get]],bonds[[#Headers],[RSK_BB_IMPLIED_CDS_SPREAD]])</f>
        <v>48</v>
      </c>
    </row>
    <row r="91" spans="6:44" ht="10.5" x14ac:dyDescent="0.25">
      <c r="F91" s="2" t="s">
        <v>144</v>
      </c>
      <c r="G91" s="2" t="str">
        <f>bonds[[#This Row],[isin get]]</f>
        <v>FR0013431244 Corp</v>
      </c>
      <c r="H91" s="2" t="str" cm="1">
        <f t="array" ref="H91">_xll.BDP(bonds[[#This Row],[worksheet get]],bonds[[#Headers],[ID_ISIN]])</f>
        <v>FR0013431244</v>
      </c>
      <c r="I91" s="2" t="str" cm="1">
        <f t="array" ref="I91">_xll.BDP(bonds[[#This Row],[worksheet get]],bonds[[#Headers],[security name]])</f>
        <v>ENGIFP 1 5/8 PERP</v>
      </c>
      <c r="J91" s="2" t="str" cm="1">
        <f t="array" ref="J91">_xll.BDP(bonds[[#This Row],[worksheet get]],bonds[[#Headers],[ticker]])</f>
        <v>ENGIFP</v>
      </c>
      <c r="K91" s="2" cm="1">
        <f t="array" ref="K91">_xll.BDP(bonds[[#This Row],[worksheet get]],bonds[[#Headers],[coupon]])</f>
        <v>1.625</v>
      </c>
      <c r="L91" s="8" cm="1">
        <f t="array" ref="L91">_xll.BDP(bonds[[#This Row],[worksheet get]],bonds[[#Headers],[nxt_call_dt]])*1</f>
        <v>45755</v>
      </c>
      <c r="M91" s="2" t="str" cm="1">
        <f t="array" ref="M91">_xll.BDP(bonds[[#This Row],[worksheet get]],bonds[[#Headers],[mty_typ]])</f>
        <v>PERP/CALL</v>
      </c>
      <c r="N91" s="2" t="str" cm="1">
        <f t="array" ref="N91">_xll.BDP(bonds[[#This Row],[worksheet get]],bonds[[#Headers],[crncy]])</f>
        <v>EUR</v>
      </c>
      <c r="O91" s="9" cm="1">
        <f t="array" ref="O91">_xll.BDP(bonds[[#This Row],[worksheet get]],bonds[[#Headers],[amt_outstanding]])</f>
        <v>500000000</v>
      </c>
      <c r="P91" s="2" t="str" cm="1">
        <f t="array" ref="P91">_xll.BDP(bonds[[#This Row],[worksheet get]],bonds[[#Headers],[industry_sector]])</f>
        <v>Utilities</v>
      </c>
      <c r="Q91" s="2" t="str">
        <f>bonds[[#This Row],[security name]]&amp;" nc-"&amp;RIGHT(YEAR(bonds[[#This Row],[nxt_call_dt]]),2)</f>
        <v>ENGIFP 1 5/8 PERP nc-25</v>
      </c>
      <c r="R91" s="2" cm="1">
        <f t="array" ref="R91">_xll.BDP(bonds[[#This Row],[worksheet get]],bonds[[#Headers],[yas_ispread]])</f>
        <v>190.03802292870137</v>
      </c>
      <c r="S91" s="2" cm="1">
        <f t="array" ref="S91">_xll.BDP(bonds[[#This Row],[worksheet get]],bonds[[#Headers],[blp_i_sprd_mid]])</f>
        <v>190.03773498535156</v>
      </c>
      <c r="T91" s="2" t="str" cm="1">
        <f t="array" ref="T91">_xll.BDP(bonds[[#This Row],[worksheet get]],bonds[[#Headers],[rtg_moody]],"fill=-")</f>
        <v>Baa2</v>
      </c>
      <c r="U91" s="2" t="str" cm="1">
        <f t="array" ref="U91">_xll.BDP(bonds[[#This Row],[worksheet get]],bonds[[#Headers],[rtg_sp]],"fill=-")</f>
        <v>BBB-</v>
      </c>
      <c r="V91" s="2" t="str" cm="1">
        <f t="array" ref="V91">_xll.BDP(bonds[[#This Row],[worksheet get]],bonds[[#Headers],[bb_composite]],"fill=-")</f>
        <v>BBB</v>
      </c>
      <c r="W91" s="2" t="str" cm="1">
        <f t="array" ref="W91">_xll.BDP(bonds[[#This Row],[worksheet get]],bonds[[#Headers],[green_bond_loan_indicator]])</f>
        <v>N</v>
      </c>
      <c r="X91" s="2">
        <f>IFERROR(bonds[[#This Row],[yas_ispread]]/bonds[[#This Row],[blp_i_sprd_mid]],1)</f>
        <v>1.00000151519039</v>
      </c>
      <c r="Y91" s="2" t="str">
        <f>_xlfn.XLOOKUP(bonds[[#This Row],[ticker]],[1]lists!J:J,[1]lists!K:K)</f>
        <v>UTILS</v>
      </c>
      <c r="Z91" s="2" t="str" cm="1">
        <f t="array" ref="Z91">_xll.BDP(bonds[[#This Row],[isin get]],bonds[[#Headers],[reset_idx]])</f>
        <v>EUSA5</v>
      </c>
      <c r="AA91" s="2" cm="1">
        <f t="array" ref="AA91">_xll.BDP(bonds[[#This Row],[isin get]],bonds[[#Headers],[basic_spread]])*100</f>
        <v>184</v>
      </c>
      <c r="AB91" s="2" cm="1">
        <f t="array" ref="AB91">_xll.BDP(bonds[[#This Row],[reset_idx]]&amp;" Curncy","px_last")*100+bonds[[#This Row],[basic_spread]]</f>
        <v>146.9</v>
      </c>
      <c r="AC91" s="10">
        <f ca="1">(bonds[[#This Row],[nxt_call_dt]]-TODAY())/365</f>
        <v>4.6383561643835618</v>
      </c>
      <c r="AD9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91" s="2" t="str">
        <f>_xlfn.XLOOKUP(bonds[[#This Row],[rtgScore]],[1]lists!Z:Z,[1]lists!W:W,"-")</f>
        <v>BBB</v>
      </c>
      <c r="AF91" s="2" cm="1">
        <f t="array" ref="AF91">_xll.BDP(bonds[[#This Row],[isin get]],bonds[[#Headers],[RSK_BB_IMPLIED_CDS_SPREAD]])</f>
        <v>48</v>
      </c>
    </row>
    <row r="92" spans="6:44" ht="10.5" x14ac:dyDescent="0.25">
      <c r="F92" s="2" t="s">
        <v>145</v>
      </c>
      <c r="G92" s="2" t="str">
        <f>bonds[[#This Row],[isin get]]</f>
        <v>FR0012648590 Corp</v>
      </c>
      <c r="H92" s="2" t="str" cm="1">
        <f t="array" ref="H92">_xll.BDP(bonds[[#This Row],[worksheet get]],bonds[[#Headers],[ID_ISIN]])</f>
        <v>FR0012648590</v>
      </c>
      <c r="I92" s="2" t="str" cm="1">
        <f t="array" ref="I92">_xll.BDP(bonds[[#This Row],[worksheet get]],bonds[[#Headers],[security name]])</f>
        <v>SEVFP 2 1/2 PERP</v>
      </c>
      <c r="J92" s="2" t="str" cm="1">
        <f t="array" ref="J92">_xll.BDP(bonds[[#This Row],[worksheet get]],bonds[[#Headers],[ticker]])</f>
        <v>SEVFP</v>
      </c>
      <c r="K92" s="2" cm="1">
        <f t="array" ref="K92">_xll.BDP(bonds[[#This Row],[worksheet get]],bonds[[#Headers],[coupon]])</f>
        <v>2.5</v>
      </c>
      <c r="L92" s="8" cm="1">
        <f t="array" ref="L92">_xll.BDP(bonds[[#This Row],[worksheet get]],bonds[[#Headers],[nxt_call_dt]])*1</f>
        <v>44650</v>
      </c>
      <c r="M92" s="2" t="str" cm="1">
        <f t="array" ref="M92">_xll.BDP(bonds[[#This Row],[worksheet get]],bonds[[#Headers],[mty_typ]])</f>
        <v>PERP/CALL</v>
      </c>
      <c r="N92" s="2" t="str" cm="1">
        <f t="array" ref="N92">_xll.BDP(bonds[[#This Row],[worksheet get]],bonds[[#Headers],[crncy]])</f>
        <v>EUR</v>
      </c>
      <c r="O92" s="9" cm="1">
        <f t="array" ref="O92">_xll.BDP(bonds[[#This Row],[worksheet get]],bonds[[#Headers],[amt_outstanding]])</f>
        <v>500000000</v>
      </c>
      <c r="P92" s="2" t="str" cm="1">
        <f t="array" ref="P92">_xll.BDP(bonds[[#This Row],[worksheet get]],bonds[[#Headers],[industry_sector]])</f>
        <v>Utilities</v>
      </c>
      <c r="Q92" s="2" t="str">
        <f>bonds[[#This Row],[security name]]&amp;" nc-"&amp;RIGHT(YEAR(bonds[[#This Row],[nxt_call_dt]]),2)</f>
        <v>SEVFP 2 1/2 PERP nc-22</v>
      </c>
      <c r="R92" s="2" cm="1">
        <f t="array" ref="R92">_xll.BDP(bonds[[#This Row],[worksheet get]],bonds[[#Headers],[yas_ispread]])</f>
        <v>118.9739611121712</v>
      </c>
      <c r="S92" s="2" cm="1">
        <f t="array" ref="S92">_xll.BDP(bonds[[#This Row],[worksheet get]],bonds[[#Headers],[blp_i_sprd_mid]])</f>
        <v>119.39153289794922</v>
      </c>
      <c r="T92" s="2" t="str" cm="1">
        <f t="array" ref="T92">_xll.BDP(bonds[[#This Row],[worksheet get]],bonds[[#Headers],[rtg_moody]],"fill=-")</f>
        <v>Baa3</v>
      </c>
      <c r="U92" s="2" t="str" cm="1">
        <f t="array" ref="U92">_xll.BDP(bonds[[#This Row],[worksheet get]],bonds[[#Headers],[rtg_sp]],"fill=-")</f>
        <v>-</v>
      </c>
      <c r="V92" s="2" t="str" cm="1">
        <f t="array" ref="V92">_xll.BDP(bonds[[#This Row],[worksheet get]],bonds[[#Headers],[bb_composite]],"fill=-")</f>
        <v>NR</v>
      </c>
      <c r="W92" s="2" t="str" cm="1">
        <f t="array" ref="W92">_xll.BDP(bonds[[#This Row],[worksheet get]],bonds[[#Headers],[green_bond_loan_indicator]])</f>
        <v>N</v>
      </c>
      <c r="X92" s="2">
        <f>IFERROR(bonds[[#This Row],[yas_ispread]]/bonds[[#This Row],[blp_i_sprd_mid]],1)</f>
        <v>0.99650250084204095</v>
      </c>
      <c r="Y92" s="2" t="str">
        <f>_xlfn.XLOOKUP(bonds[[#This Row],[ticker]],[1]lists!J:J,[1]lists!K:K)</f>
        <v>UTILS</v>
      </c>
      <c r="Z92" s="2" t="str" cm="1">
        <f t="array" ref="Z92">_xll.BDP(bonds[[#This Row],[isin get]],bonds[[#Headers],[reset_idx]])</f>
        <v>EUSA5</v>
      </c>
      <c r="AA92" s="2" cm="1">
        <f t="array" ref="AA92">_xll.BDP(bonds[[#This Row],[isin get]],bonds[[#Headers],[basic_spread]])*100</f>
        <v>217</v>
      </c>
      <c r="AB92" s="2" cm="1">
        <f t="array" ref="AB92">_xll.BDP(bonds[[#This Row],[reset_idx]]&amp;" Curncy","px_last")*100+bonds[[#This Row],[basic_spread]]</f>
        <v>179.9</v>
      </c>
      <c r="AC92" s="10">
        <f ca="1">(bonds[[#This Row],[nxt_call_dt]]-TODAY())/365</f>
        <v>1.6109589041095891</v>
      </c>
      <c r="AD9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92" s="2" t="str">
        <f>_xlfn.XLOOKUP(bonds[[#This Row],[rtgScore]],[1]lists!Z:Z,[1]lists!W:W,"-")</f>
        <v>BBB-</v>
      </c>
      <c r="AF92" s="2" cm="1">
        <f t="array" ref="AF92">_xll.BDP(bonds[[#This Row],[isin get]],bonds[[#Headers],[RSK_BB_IMPLIED_CDS_SPREAD]])</f>
        <v>54</v>
      </c>
    </row>
    <row r="93" spans="6:44" ht="10.5" x14ac:dyDescent="0.25">
      <c r="F93" s="2" t="s">
        <v>146</v>
      </c>
      <c r="G93" s="2" t="str">
        <f>bonds[[#This Row],[isin get]]</f>
        <v>FR0013252061 Corp</v>
      </c>
      <c r="H93" s="2" t="str" cm="1">
        <f t="array" ref="H93">_xll.BDP(bonds[[#This Row],[worksheet get]],bonds[[#Headers],[ID_ISIN]])</f>
        <v>FR0013252061</v>
      </c>
      <c r="I93" s="2" t="str" cm="1">
        <f t="array" ref="I93">_xll.BDP(bonds[[#This Row],[worksheet get]],bonds[[#Headers],[security name]])</f>
        <v>SEVFP 2 7/8 PERP</v>
      </c>
      <c r="J93" s="2" t="str" cm="1">
        <f t="array" ref="J93">_xll.BDP(bonds[[#This Row],[worksheet get]],bonds[[#Headers],[ticker]])</f>
        <v>SEVFP</v>
      </c>
      <c r="K93" s="2" cm="1">
        <f t="array" ref="K93">_xll.BDP(bonds[[#This Row],[worksheet get]],bonds[[#Headers],[coupon]])</f>
        <v>2.875</v>
      </c>
      <c r="L93" s="8" cm="1">
        <f t="array" ref="L93">_xll.BDP(bonds[[#This Row],[worksheet get]],bonds[[#Headers],[nxt_call_dt]])*1</f>
        <v>45310</v>
      </c>
      <c r="M93" s="2" t="str" cm="1">
        <f t="array" ref="M93">_xll.BDP(bonds[[#This Row],[worksheet get]],bonds[[#Headers],[mty_typ]])</f>
        <v>PERP/CALL</v>
      </c>
      <c r="N93" s="2" t="str" cm="1">
        <f t="array" ref="N93">_xll.BDP(bonds[[#This Row],[worksheet get]],bonds[[#Headers],[crncy]])</f>
        <v>EUR</v>
      </c>
      <c r="O93" s="9" cm="1">
        <f t="array" ref="O93">_xll.BDP(bonds[[#This Row],[worksheet get]],bonds[[#Headers],[amt_outstanding]])</f>
        <v>600000000</v>
      </c>
      <c r="P93" s="2" t="str" cm="1">
        <f t="array" ref="P93">_xll.BDP(bonds[[#This Row],[worksheet get]],bonds[[#Headers],[industry_sector]])</f>
        <v>Utilities</v>
      </c>
      <c r="Q93" s="2" t="str">
        <f>bonds[[#This Row],[security name]]&amp;" nc-"&amp;RIGHT(YEAR(bonds[[#This Row],[nxt_call_dt]]),2)</f>
        <v>SEVFP 2 7/8 PERP nc-24</v>
      </c>
      <c r="R93" s="2" cm="1">
        <f t="array" ref="R93">_xll.BDP(bonds[[#This Row],[worksheet get]],bonds[[#Headers],[yas_ispread]])</f>
        <v>190.22624495386188</v>
      </c>
      <c r="S93" s="2" cm="1">
        <f t="array" ref="S93">_xll.BDP(bonds[[#This Row],[worksheet get]],bonds[[#Headers],[blp_i_sprd_mid]])</f>
        <v>190.22908020019531</v>
      </c>
      <c r="T93" s="2" t="str" cm="1">
        <f t="array" ref="T93">_xll.BDP(bonds[[#This Row],[worksheet get]],bonds[[#Headers],[rtg_moody]],"fill=-")</f>
        <v>Baa3</v>
      </c>
      <c r="U93" s="2" t="str" cm="1">
        <f t="array" ref="U93">_xll.BDP(bonds[[#This Row],[worksheet get]],bonds[[#Headers],[rtg_sp]],"fill=-")</f>
        <v>-</v>
      </c>
      <c r="V93" s="2" t="str" cm="1">
        <f t="array" ref="V93">_xll.BDP(bonds[[#This Row],[worksheet get]],bonds[[#Headers],[bb_composite]],"fill=-")</f>
        <v>NR</v>
      </c>
      <c r="W93" s="2" t="str" cm="1">
        <f t="array" ref="W93">_xll.BDP(bonds[[#This Row],[worksheet get]],bonds[[#Headers],[green_bond_loan_indicator]])</f>
        <v>N</v>
      </c>
      <c r="X93" s="2">
        <f>IFERROR(bonds[[#This Row],[yas_ispread]]/bonds[[#This Row],[blp_i_sprd_mid]],1)</f>
        <v>0.99998509562086701</v>
      </c>
      <c r="Y93" s="2" t="str">
        <f>_xlfn.XLOOKUP(bonds[[#This Row],[ticker]],[1]lists!J:J,[1]lists!K:K)</f>
        <v>UTILS</v>
      </c>
      <c r="Z93" s="2" t="str" cm="1">
        <f t="array" ref="Z93">_xll.BDP(bonds[[#This Row],[isin get]],bonds[[#Headers],[reset_idx]])</f>
        <v>EUSA5</v>
      </c>
      <c r="AA93" s="2" cm="1">
        <f t="array" ref="AA93">_xll.BDP(bonds[[#This Row],[isin get]],bonds[[#Headers],[basic_spread]])*100</f>
        <v>250.3999938964844</v>
      </c>
      <c r="AB93" s="2" cm="1">
        <f t="array" ref="AB93">_xll.BDP(bonds[[#This Row],[reset_idx]]&amp;" Curncy","px_last")*100+bonds[[#This Row],[basic_spread]]</f>
        <v>213.29999389648441</v>
      </c>
      <c r="AC93" s="10">
        <f ca="1">(bonds[[#This Row],[nxt_call_dt]]-TODAY())/365</f>
        <v>3.419178082191781</v>
      </c>
      <c r="AD9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93" s="2" t="str">
        <f>_xlfn.XLOOKUP(bonds[[#This Row],[rtgScore]],[1]lists!Z:Z,[1]lists!W:W,"-")</f>
        <v>BBB-</v>
      </c>
      <c r="AF93" s="2" cm="1">
        <f t="array" ref="AF93">_xll.BDP(bonds[[#This Row],[isin get]],bonds[[#Headers],[RSK_BB_IMPLIED_CDS_SPREAD]])</f>
        <v>54</v>
      </c>
    </row>
    <row r="94" spans="6:44" ht="10.5" x14ac:dyDescent="0.25">
      <c r="F94" s="2" t="s">
        <v>147</v>
      </c>
      <c r="G94" s="2" t="str">
        <f>bonds[[#This Row],[isin get]]</f>
        <v>FR0013445335 Corp</v>
      </c>
      <c r="H94" s="2" t="str" cm="1">
        <f t="array" ref="H94">_xll.BDP(bonds[[#This Row],[worksheet get]],bonds[[#Headers],[ID_ISIN]])</f>
        <v>FR0013445335</v>
      </c>
      <c r="I94" s="2" t="str" cm="1">
        <f t="array" ref="I94">_xll.BDP(bonds[[#This Row],[worksheet get]],bonds[[#Headers],[security name]])</f>
        <v>SEVFP 1 5/8 PERP</v>
      </c>
      <c r="J94" s="2" t="str" cm="1">
        <f t="array" ref="J94">_xll.BDP(bonds[[#This Row],[worksheet get]],bonds[[#Headers],[ticker]])</f>
        <v>SEVFP</v>
      </c>
      <c r="K94" s="2" cm="1">
        <f t="array" ref="K94">_xll.BDP(bonds[[#This Row],[worksheet get]],bonds[[#Headers],[coupon]])</f>
        <v>1.625</v>
      </c>
      <c r="L94" s="8" cm="1">
        <f t="array" ref="L94">_xll.BDP(bonds[[#This Row],[worksheet get]],bonds[[#Headers],[nxt_call_dt]])*1</f>
        <v>46174</v>
      </c>
      <c r="M94" s="2" t="str" cm="1">
        <f t="array" ref="M94">_xll.BDP(bonds[[#This Row],[worksheet get]],bonds[[#Headers],[mty_typ]])</f>
        <v>PERP/CALL</v>
      </c>
      <c r="N94" s="2" t="str" cm="1">
        <f t="array" ref="N94">_xll.BDP(bonds[[#This Row],[worksheet get]],bonds[[#Headers],[crncy]])</f>
        <v>EUR</v>
      </c>
      <c r="O94" s="9" cm="1">
        <f t="array" ref="O94">_xll.BDP(bonds[[#This Row],[worksheet get]],bonds[[#Headers],[amt_outstanding]])</f>
        <v>500000000</v>
      </c>
      <c r="P94" s="2" t="str" cm="1">
        <f t="array" ref="P94">_xll.BDP(bonds[[#This Row],[worksheet get]],bonds[[#Headers],[industry_sector]])</f>
        <v>Utilities</v>
      </c>
      <c r="Q94" s="2" t="str">
        <f>bonds[[#This Row],[security name]]&amp;" nc-"&amp;RIGHT(YEAR(bonds[[#This Row],[nxt_call_dt]]),2)</f>
        <v>SEVFP 1 5/8 PERP nc-26</v>
      </c>
      <c r="R94" s="2" cm="1">
        <f t="array" ref="R94">_xll.BDP(bonds[[#This Row],[worksheet get]],bonds[[#Headers],[yas_ispread]])</f>
        <v>223.20119927667278</v>
      </c>
      <c r="S94" s="2" cm="1">
        <f t="array" ref="S94">_xll.BDP(bonds[[#This Row],[worksheet get]],bonds[[#Headers],[blp_i_sprd_mid]])</f>
        <v>225.31976318359375</v>
      </c>
      <c r="T94" s="2" t="str" cm="1">
        <f t="array" ref="T94">_xll.BDP(bonds[[#This Row],[worksheet get]],bonds[[#Headers],[rtg_moody]],"fill=-")</f>
        <v>Baa3</v>
      </c>
      <c r="U94" s="2" t="str" cm="1">
        <f t="array" ref="U94">_xll.BDP(bonds[[#This Row],[worksheet get]],bonds[[#Headers],[rtg_sp]],"fill=-")</f>
        <v>-</v>
      </c>
      <c r="V94" s="2" t="str" cm="1">
        <f t="array" ref="V94">_xll.BDP(bonds[[#This Row],[worksheet get]],bonds[[#Headers],[bb_composite]],"fill=-")</f>
        <v>NR</v>
      </c>
      <c r="W94" s="2" t="str" cm="1">
        <f t="array" ref="W94">_xll.BDP(bonds[[#This Row],[worksheet get]],bonds[[#Headers],[green_bond_loan_indicator]])</f>
        <v>N</v>
      </c>
      <c r="X94" s="2">
        <f>IFERROR(bonds[[#This Row],[yas_ispread]]/bonds[[#This Row],[blp_i_sprd_mid]],1)</f>
        <v>0.99059752292924819</v>
      </c>
      <c r="Y94" s="2" t="str">
        <f>_xlfn.XLOOKUP(bonds[[#This Row],[ticker]],[1]lists!J:J,[1]lists!K:K)</f>
        <v>UTILS</v>
      </c>
      <c r="Z94" s="2" t="str" cm="1">
        <f t="array" ref="Z94">_xll.BDP(bonds[[#This Row],[isin get]],bonds[[#Headers],[reset_idx]])</f>
        <v>EUAMDB05</v>
      </c>
      <c r="AA94" s="2" cm="1">
        <f t="array" ref="AA94">_xll.BDP(bonds[[#This Row],[isin get]],bonds[[#Headers],[basic_spread]])*100</f>
        <v>215.10000610351563</v>
      </c>
      <c r="AB94" s="2" cm="1">
        <f t="array" ref="AB94">_xll.BDP(bonds[[#This Row],[reset_idx]]&amp;" Curncy","px_last")*100+bonds[[#This Row],[basic_spread]]</f>
        <v>181.10000610351563</v>
      </c>
      <c r="AC94" s="10">
        <f ca="1">(bonds[[#This Row],[nxt_call_dt]]-TODAY())/365</f>
        <v>5.7863013698630139</v>
      </c>
      <c r="AD9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94" s="2" t="str">
        <f>_xlfn.XLOOKUP(bonds[[#This Row],[rtgScore]],[1]lists!Z:Z,[1]lists!W:W,"-")</f>
        <v>BBB-</v>
      </c>
      <c r="AF94" s="2" cm="1">
        <f t="array" ref="AF94">_xll.BDP(bonds[[#This Row],[isin get]],bonds[[#Headers],[RSK_BB_IMPLIED_CDS_SPREAD]])</f>
        <v>54</v>
      </c>
    </row>
    <row r="95" spans="6:44" ht="10.5" x14ac:dyDescent="0.25">
      <c r="F95" s="2" t="s">
        <v>148</v>
      </c>
      <c r="G95" s="2" t="str">
        <f>bonds[[#This Row],[isin get]]</f>
        <v>FR0011697010 Corp</v>
      </c>
      <c r="H95" s="2" t="str" cm="1">
        <f t="array" ref="H95">_xll.BDP(bonds[[#This Row],[worksheet get]],bonds[[#Headers],[ID_ISIN]])</f>
        <v>FR0011697010</v>
      </c>
      <c r="I95" s="2" t="str" cm="1">
        <f t="array" ref="I95">_xll.BDP(bonds[[#This Row],[worksheet get]],bonds[[#Headers],[security name]])</f>
        <v>EDF 4 1/8 PERP</v>
      </c>
      <c r="J95" s="2" t="str" cm="1">
        <f t="array" ref="J95">_xll.BDP(bonds[[#This Row],[worksheet get]],bonds[[#Headers],[ticker]])</f>
        <v>EDF</v>
      </c>
      <c r="K95" s="2" cm="1">
        <f t="array" ref="K95">_xll.BDP(bonds[[#This Row],[worksheet get]],bonds[[#Headers],[coupon]])</f>
        <v>4.125</v>
      </c>
      <c r="L95" s="8" cm="1">
        <f t="array" ref="L95">_xll.BDP(bonds[[#This Row],[worksheet get]],bonds[[#Headers],[nxt_call_dt]])*1</f>
        <v>44583</v>
      </c>
      <c r="M95" s="2" t="str" cm="1">
        <f t="array" ref="M95">_xll.BDP(bonds[[#This Row],[worksheet get]],bonds[[#Headers],[mty_typ]])</f>
        <v>PERP/CALL</v>
      </c>
      <c r="N95" s="2" t="str" cm="1">
        <f t="array" ref="N95">_xll.BDP(bonds[[#This Row],[worksheet get]],bonds[[#Headers],[crncy]])</f>
        <v>EUR</v>
      </c>
      <c r="O95" s="9" cm="1">
        <f t="array" ref="O95">_xll.BDP(bonds[[#This Row],[worksheet get]],bonds[[#Headers],[amt_outstanding]])</f>
        <v>266900000</v>
      </c>
      <c r="P95" s="2" t="str" cm="1">
        <f t="array" ref="P95">_xll.BDP(bonds[[#This Row],[worksheet get]],bonds[[#Headers],[industry_sector]])</f>
        <v>Utilities</v>
      </c>
      <c r="Q95" s="2" t="str">
        <f>bonds[[#This Row],[security name]]&amp;" nc-"&amp;RIGHT(YEAR(bonds[[#This Row],[nxt_call_dt]]),2)</f>
        <v>EDF 4 1/8 PERP nc-22</v>
      </c>
      <c r="R95" s="2" cm="1">
        <f t="array" ref="R95">_xll.BDP(bonds[[#This Row],[worksheet get]],bonds[[#Headers],[yas_ispread]])</f>
        <v>150.96029614139189</v>
      </c>
      <c r="S95" s="2" cm="1">
        <f t="array" ref="S95">_xll.BDP(bonds[[#This Row],[worksheet get]],bonds[[#Headers],[blp_i_sprd_mid]])</f>
        <v>150.15032958984375</v>
      </c>
      <c r="T95" s="2" t="str" cm="1">
        <f t="array" ref="T95">_xll.BDP(bonds[[#This Row],[worksheet get]],bonds[[#Headers],[rtg_moody]],"fill=-")</f>
        <v>Baa3</v>
      </c>
      <c r="U95" s="2" t="str" cm="1">
        <f t="array" ref="U95">_xll.BDP(bonds[[#This Row],[worksheet get]],bonds[[#Headers],[rtg_sp]],"fill=-")</f>
        <v>BB-</v>
      </c>
      <c r="V95" s="2" t="str" cm="1">
        <f t="array" ref="V95">_xll.BDP(bonds[[#This Row],[worksheet get]],bonds[[#Headers],[bb_composite]],"fill=-")</f>
        <v>BB+</v>
      </c>
      <c r="W95" s="2" t="str" cm="1">
        <f t="array" ref="W95">_xll.BDP(bonds[[#This Row],[worksheet get]],bonds[[#Headers],[green_bond_loan_indicator]])</f>
        <v>N</v>
      </c>
      <c r="X95" s="2">
        <f>IFERROR(bonds[[#This Row],[yas_ispread]]/bonds[[#This Row],[blp_i_sprd_mid]],1)</f>
        <v>1.0053943707866688</v>
      </c>
      <c r="Y95" s="2" t="str">
        <f>_xlfn.XLOOKUP(bonds[[#This Row],[ticker]],[1]lists!J:J,[1]lists!K:K)</f>
        <v>UTILS</v>
      </c>
      <c r="Z95" s="2" t="str" cm="1">
        <f t="array" ref="Z95">_xll.BDP(bonds[[#This Row],[isin get]],bonds[[#Headers],[reset_idx]])</f>
        <v>EUSA8</v>
      </c>
      <c r="AA95" s="2" cm="1">
        <f t="array" ref="AA95">_xll.BDP(bonds[[#This Row],[isin get]],bonds[[#Headers],[basic_spread]])*100</f>
        <v>244.10000610351563</v>
      </c>
      <c r="AB95" s="2" cm="1">
        <f t="array" ref="AB95">_xll.BDP(bonds[[#This Row],[reset_idx]]&amp;" Curncy","px_last")*100+bonds[[#This Row],[basic_spread]]</f>
        <v>216.97000610351563</v>
      </c>
      <c r="AC95" s="10">
        <f ca="1">(bonds[[#This Row],[nxt_call_dt]]-TODAY())/365</f>
        <v>1.4273972602739726</v>
      </c>
      <c r="AD9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95" s="2" t="str">
        <f>_xlfn.XLOOKUP(bonds[[#This Row],[rtgScore]],[1]lists!Z:Z,[1]lists!W:W,"-")</f>
        <v>BB+</v>
      </c>
      <c r="AF95" s="2" cm="1">
        <f t="array" ref="AF95">_xll.BDP(bonds[[#This Row],[isin get]],bonds[[#Headers],[RSK_BB_IMPLIED_CDS_SPREAD]])</f>
        <v>68</v>
      </c>
    </row>
    <row r="96" spans="6:44" ht="10.5" x14ac:dyDescent="0.25">
      <c r="F96" s="2" t="s">
        <v>149</v>
      </c>
      <c r="G96" s="2" t="str">
        <f>bonds[[#This Row],[isin get]]</f>
        <v>FR0013367612 Corp</v>
      </c>
      <c r="H96" s="2" t="str" cm="1">
        <f t="array" ref="H96">_xll.BDP(bonds[[#This Row],[worksheet get]],bonds[[#Headers],[ID_ISIN]])</f>
        <v>FR0013367612</v>
      </c>
      <c r="I96" s="2" t="str" cm="1">
        <f t="array" ref="I96">_xll.BDP(bonds[[#This Row],[worksheet get]],bonds[[#Headers],[security name]])</f>
        <v>EDF 4 PERP</v>
      </c>
      <c r="J96" s="2" t="str" cm="1">
        <f t="array" ref="J96">_xll.BDP(bonds[[#This Row],[worksheet get]],bonds[[#Headers],[ticker]])</f>
        <v>EDF</v>
      </c>
      <c r="K96" s="2" cm="1">
        <f t="array" ref="K96">_xll.BDP(bonds[[#This Row],[worksheet get]],bonds[[#Headers],[coupon]])</f>
        <v>4</v>
      </c>
      <c r="L96" s="8" cm="1">
        <f t="array" ref="L96">_xll.BDP(bonds[[#This Row],[worksheet get]],bonds[[#Headers],[nxt_call_dt]])*1</f>
        <v>45477</v>
      </c>
      <c r="M96" s="2" t="str" cm="1">
        <f t="array" ref="M96">_xll.BDP(bonds[[#This Row],[worksheet get]],bonds[[#Headers],[mty_typ]])</f>
        <v>PERP/CALL</v>
      </c>
      <c r="N96" s="2" t="str" cm="1">
        <f t="array" ref="N96">_xll.BDP(bonds[[#This Row],[worksheet get]],bonds[[#Headers],[crncy]])</f>
        <v>EUR</v>
      </c>
      <c r="O96" s="9" cm="1">
        <f t="array" ref="O96">_xll.BDP(bonds[[#This Row],[worksheet get]],bonds[[#Headers],[amt_outstanding]])</f>
        <v>1250000000</v>
      </c>
      <c r="P96" s="2" t="str" cm="1">
        <f t="array" ref="P96">_xll.BDP(bonds[[#This Row],[worksheet get]],bonds[[#Headers],[industry_sector]])</f>
        <v>Utilities</v>
      </c>
      <c r="Q96" s="2" t="str">
        <f>bonds[[#This Row],[security name]]&amp;" nc-"&amp;RIGHT(YEAR(bonds[[#This Row],[nxt_call_dt]]),2)</f>
        <v>EDF 4 PERP nc-24</v>
      </c>
      <c r="R96" s="2" cm="1">
        <f t="array" ref="R96">_xll.BDP(bonds[[#This Row],[worksheet get]],bonds[[#Headers],[yas_ispread]])</f>
        <v>285.0733873919412</v>
      </c>
      <c r="S96" s="2" cm="1">
        <f t="array" ref="S96">_xll.BDP(bonds[[#This Row],[worksheet get]],bonds[[#Headers],[blp_i_sprd_mid]])</f>
        <v>276.71438598632813</v>
      </c>
      <c r="T96" s="2" t="str" cm="1">
        <f t="array" ref="T96">_xll.BDP(bonds[[#This Row],[worksheet get]],bonds[[#Headers],[rtg_moody]],"fill=-")</f>
        <v>Baa3</v>
      </c>
      <c r="U96" s="2" t="str" cm="1">
        <f t="array" ref="U96">_xll.BDP(bonds[[#This Row],[worksheet get]],bonds[[#Headers],[rtg_sp]],"fill=-")</f>
        <v>BB-</v>
      </c>
      <c r="V96" s="2" t="str" cm="1">
        <f t="array" ref="V96">_xll.BDP(bonds[[#This Row],[worksheet get]],bonds[[#Headers],[bb_composite]],"fill=-")</f>
        <v>BB+</v>
      </c>
      <c r="W96" s="2" t="str" cm="1">
        <f t="array" ref="W96">_xll.BDP(bonds[[#This Row],[worksheet get]],bonds[[#Headers],[green_bond_loan_indicator]])</f>
        <v>N</v>
      </c>
      <c r="X96" s="2">
        <f>IFERROR(bonds[[#This Row],[yas_ispread]]/bonds[[#This Row],[blp_i_sprd_mid]],1)</f>
        <v>1.0302080478245395</v>
      </c>
      <c r="Y96" s="2" t="str">
        <f>_xlfn.XLOOKUP(bonds[[#This Row],[ticker]],[1]lists!J:J,[1]lists!K:K)</f>
        <v>UTILS</v>
      </c>
      <c r="Z96" s="2" t="str" cm="1">
        <f t="array" ref="Z96">_xll.BDP(bonds[[#This Row],[isin get]],bonds[[#Headers],[reset_idx]])</f>
        <v>EUSA6</v>
      </c>
      <c r="AA96" s="2" cm="1">
        <f t="array" ref="AA96">_xll.BDP(bonds[[#This Row],[isin get]],bonds[[#Headers],[basic_spread]])*100</f>
        <v>343.60000610351563</v>
      </c>
      <c r="AB96" s="2" cm="1">
        <f t="array" ref="AB96">_xll.BDP(bonds[[#This Row],[reset_idx]]&amp;" Curncy","px_last")*100+bonds[[#This Row],[basic_spread]]</f>
        <v>309.42000610351562</v>
      </c>
      <c r="AC96" s="10">
        <f ca="1">(bonds[[#This Row],[nxt_call_dt]]-TODAY())/365</f>
        <v>3.8767123287671232</v>
      </c>
      <c r="AD9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96" s="2" t="str">
        <f>_xlfn.XLOOKUP(bonds[[#This Row],[rtgScore]],[1]lists!Z:Z,[1]lists!W:W,"-")</f>
        <v>BB+</v>
      </c>
      <c r="AF96" s="2" cm="1">
        <f t="array" ref="AF96">_xll.BDP(bonds[[#This Row],[isin get]],bonds[[#Headers],[RSK_BB_IMPLIED_CDS_SPREAD]])</f>
        <v>68</v>
      </c>
      <c r="AR96" s="12"/>
    </row>
    <row r="97" spans="6:44" ht="10.5" x14ac:dyDescent="0.25">
      <c r="F97" s="2" t="s">
        <v>150</v>
      </c>
      <c r="G97" s="2" t="str">
        <f>bonds[[#This Row],[isin get]]</f>
        <v>FR0011401751 Corp</v>
      </c>
      <c r="H97" s="2" t="str" cm="1">
        <f t="array" ref="H97">_xll.BDP(bonds[[#This Row],[worksheet get]],bonds[[#Headers],[ID_ISIN]])</f>
        <v>FR0011401751</v>
      </c>
      <c r="I97" s="2" t="str" cm="1">
        <f t="array" ref="I97">_xll.BDP(bonds[[#This Row],[worksheet get]],bonds[[#Headers],[security name]])</f>
        <v>EDF 5 3/8 PERP</v>
      </c>
      <c r="J97" s="2" t="str" cm="1">
        <f t="array" ref="J97">_xll.BDP(bonds[[#This Row],[worksheet get]],bonds[[#Headers],[ticker]])</f>
        <v>EDF</v>
      </c>
      <c r="K97" s="2" cm="1">
        <f t="array" ref="K97">_xll.BDP(bonds[[#This Row],[worksheet get]],bonds[[#Headers],[coupon]])</f>
        <v>5.375</v>
      </c>
      <c r="L97" s="8" cm="1">
        <f t="array" ref="L97">_xll.BDP(bonds[[#This Row],[worksheet get]],bonds[[#Headers],[nxt_call_dt]])*1</f>
        <v>45686</v>
      </c>
      <c r="M97" s="2" t="str" cm="1">
        <f t="array" ref="M97">_xll.BDP(bonds[[#This Row],[worksheet get]],bonds[[#Headers],[mty_typ]])</f>
        <v>PERP/CALL</v>
      </c>
      <c r="N97" s="2" t="str" cm="1">
        <f t="array" ref="N97">_xll.BDP(bonds[[#This Row],[worksheet get]],bonds[[#Headers],[crncy]])</f>
        <v>EUR</v>
      </c>
      <c r="O97" s="9" cm="1">
        <f t="array" ref="O97">_xll.BDP(bonds[[#This Row],[worksheet get]],bonds[[#Headers],[amt_outstanding]])</f>
        <v>1250000000</v>
      </c>
      <c r="P97" s="2" t="str" cm="1">
        <f t="array" ref="P97">_xll.BDP(bonds[[#This Row],[worksheet get]],bonds[[#Headers],[industry_sector]])</f>
        <v>Utilities</v>
      </c>
      <c r="Q97" s="2" t="str">
        <f>bonds[[#This Row],[security name]]&amp;" nc-"&amp;RIGHT(YEAR(bonds[[#This Row],[nxt_call_dt]]),2)</f>
        <v>EDF 5 3/8 PERP nc-25</v>
      </c>
      <c r="R97" s="2" cm="1">
        <f t="array" ref="R97">_xll.BDP(bonds[[#This Row],[worksheet get]],bonds[[#Headers],[yas_ispread]])</f>
        <v>298.01710969562146</v>
      </c>
      <c r="S97" s="2" cm="1">
        <f t="array" ref="S97">_xll.BDP(bonds[[#This Row],[worksheet get]],bonds[[#Headers],[blp_i_sprd_mid]])</f>
        <v>298.07656860351563</v>
      </c>
      <c r="T97" s="2" t="str" cm="1">
        <f t="array" ref="T97">_xll.BDP(bonds[[#This Row],[worksheet get]],bonds[[#Headers],[rtg_moody]],"fill=-")</f>
        <v>Baa3</v>
      </c>
      <c r="U97" s="2" t="str" cm="1">
        <f t="array" ref="U97">_xll.BDP(bonds[[#This Row],[worksheet get]],bonds[[#Headers],[rtg_sp]],"fill=-")</f>
        <v>BB-</v>
      </c>
      <c r="V97" s="2" t="str" cm="1">
        <f t="array" ref="V97">_xll.BDP(bonds[[#This Row],[worksheet get]],bonds[[#Headers],[bb_composite]],"fill=-")</f>
        <v>BB+</v>
      </c>
      <c r="W97" s="2" t="str" cm="1">
        <f t="array" ref="W97">_xll.BDP(bonds[[#This Row],[worksheet get]],bonds[[#Headers],[green_bond_loan_indicator]])</f>
        <v>N</v>
      </c>
      <c r="X97" s="2">
        <f>IFERROR(bonds[[#This Row],[yas_ispread]]/bonds[[#This Row],[blp_i_sprd_mid]],1)</f>
        <v>0.99980052471694525</v>
      </c>
      <c r="Y97" s="2" t="str">
        <f>_xlfn.XLOOKUP(bonds[[#This Row],[ticker]],[1]lists!J:J,[1]lists!K:K)</f>
        <v>UTILS</v>
      </c>
      <c r="Z97" s="2" t="str" cm="1">
        <f t="array" ref="Z97">_xll.BDP(bonds[[#This Row],[isin get]],bonds[[#Headers],[reset_idx]])</f>
        <v>EUSA12</v>
      </c>
      <c r="AA97" s="2" cm="1">
        <f t="array" ref="AA97">_xll.BDP(bonds[[#This Row],[isin get]],bonds[[#Headers],[basic_spread]])*100</f>
        <v>379.39999389648438</v>
      </c>
      <c r="AB97" s="2" cm="1">
        <f t="array" ref="AB97">_xll.BDP(bonds[[#This Row],[reset_idx]]&amp;" Curncy","px_last")*100+bonds[[#This Row],[basic_spread]]</f>
        <v>368.19999389648439</v>
      </c>
      <c r="AC97" s="10">
        <f ca="1">(bonds[[#This Row],[nxt_call_dt]]-TODAY())/365</f>
        <v>4.4493150684931511</v>
      </c>
      <c r="AD9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97" s="2" t="str">
        <f>_xlfn.XLOOKUP(bonds[[#This Row],[rtgScore]],[1]lists!Z:Z,[1]lists!W:W,"-")</f>
        <v>BB+</v>
      </c>
      <c r="AF97" s="2" cm="1">
        <f t="array" ref="AF97">_xll.BDP(bonds[[#This Row],[isin get]],bonds[[#Headers],[RSK_BB_IMPLIED_CDS_SPREAD]])</f>
        <v>68</v>
      </c>
      <c r="AR97" s="12"/>
    </row>
    <row r="98" spans="6:44" ht="10.5" x14ac:dyDescent="0.25">
      <c r="F98" s="2" t="s">
        <v>151</v>
      </c>
      <c r="G98" s="2" t="str">
        <f>bonds[[#This Row],[isin get]]</f>
        <v>FR0011697028 Corp</v>
      </c>
      <c r="H98" s="2" t="str" cm="1">
        <f t="array" ref="H98">_xll.BDP(bonds[[#This Row],[worksheet get]],bonds[[#Headers],[ID_ISIN]])</f>
        <v>FR0011697028</v>
      </c>
      <c r="I98" s="2" t="str" cm="1">
        <f t="array" ref="I98">_xll.BDP(bonds[[#This Row],[worksheet get]],bonds[[#Headers],[security name]])</f>
        <v>EDF 5 PERP</v>
      </c>
      <c r="J98" s="2" t="str" cm="1">
        <f t="array" ref="J98">_xll.BDP(bonds[[#This Row],[worksheet get]],bonds[[#Headers],[ticker]])</f>
        <v>EDF</v>
      </c>
      <c r="K98" s="2" cm="1">
        <f t="array" ref="K98">_xll.BDP(bonds[[#This Row],[worksheet get]],bonds[[#Headers],[coupon]])</f>
        <v>5</v>
      </c>
      <c r="L98" s="8" cm="1">
        <f t="array" ref="L98">_xll.BDP(bonds[[#This Row],[worksheet get]],bonds[[#Headers],[nxt_call_dt]])*1</f>
        <v>46044</v>
      </c>
      <c r="M98" s="2" t="str" cm="1">
        <f t="array" ref="M98">_xll.BDP(bonds[[#This Row],[worksheet get]],bonds[[#Headers],[mty_typ]])</f>
        <v>PERP/CALL</v>
      </c>
      <c r="N98" s="2" t="str" cm="1">
        <f t="array" ref="N98">_xll.BDP(bonds[[#This Row],[worksheet get]],bonds[[#Headers],[crncy]])</f>
        <v>EUR</v>
      </c>
      <c r="O98" s="9" cm="1">
        <f t="array" ref="O98">_xll.BDP(bonds[[#This Row],[worksheet get]],bonds[[#Headers],[amt_outstanding]])</f>
        <v>1000000000</v>
      </c>
      <c r="P98" s="2" t="str" cm="1">
        <f t="array" ref="P98">_xll.BDP(bonds[[#This Row],[worksheet get]],bonds[[#Headers],[industry_sector]])</f>
        <v>Utilities</v>
      </c>
      <c r="Q98" s="2" t="str">
        <f>bonds[[#This Row],[security name]]&amp;" nc-"&amp;RIGHT(YEAR(bonds[[#This Row],[nxt_call_dt]]),2)</f>
        <v>EDF 5 PERP nc-26</v>
      </c>
      <c r="R98" s="2" cm="1">
        <f t="array" ref="R98">_xll.BDP(bonds[[#This Row],[worksheet get]],bonds[[#Headers],[yas_ispread]])</f>
        <v>302.46642727002506</v>
      </c>
      <c r="S98" s="2" cm="1">
        <f t="array" ref="S98">_xll.BDP(bonds[[#This Row],[worksheet get]],bonds[[#Headers],[blp_i_sprd_mid]])</f>
        <v>302.31912231445313</v>
      </c>
      <c r="T98" s="2" t="str" cm="1">
        <f t="array" ref="T98">_xll.BDP(bonds[[#This Row],[worksheet get]],bonds[[#Headers],[rtg_moody]],"fill=-")</f>
        <v>Baa3</v>
      </c>
      <c r="U98" s="2" t="str" cm="1">
        <f t="array" ref="U98">_xll.BDP(bonds[[#This Row],[worksheet get]],bonds[[#Headers],[rtg_sp]],"fill=-")</f>
        <v>BB-</v>
      </c>
      <c r="V98" s="2" t="str" cm="1">
        <f t="array" ref="V98">_xll.BDP(bonds[[#This Row],[worksheet get]],bonds[[#Headers],[bb_composite]],"fill=-")</f>
        <v>BB+</v>
      </c>
      <c r="W98" s="2" t="str" cm="1">
        <f t="array" ref="W98">_xll.BDP(bonds[[#This Row],[worksheet get]],bonds[[#Headers],[green_bond_loan_indicator]])</f>
        <v>N</v>
      </c>
      <c r="X98" s="2">
        <f>IFERROR(bonds[[#This Row],[yas_ispread]]/bonds[[#This Row],[blp_i_sprd_mid]],1)</f>
        <v>1.0004872498783544</v>
      </c>
      <c r="Y98" s="2" t="str">
        <f>_xlfn.XLOOKUP(bonds[[#This Row],[ticker]],[1]lists!J:J,[1]lists!K:K)</f>
        <v>UTILS</v>
      </c>
      <c r="Z98" s="2" t="str" cm="1">
        <f t="array" ref="Z98">_xll.BDP(bonds[[#This Row],[isin get]],bonds[[#Headers],[reset_idx]])</f>
        <v>EUSA12</v>
      </c>
      <c r="AA98" s="2" cm="1">
        <f t="array" ref="AA98">_xll.BDP(bonds[[#This Row],[isin get]],bonds[[#Headers],[basic_spread]])*100</f>
        <v>304.29998779296875</v>
      </c>
      <c r="AB98" s="2" cm="1">
        <f t="array" ref="AB98">_xll.BDP(bonds[[#This Row],[reset_idx]]&amp;" Curncy","px_last")*100+bonds[[#This Row],[basic_spread]]</f>
        <v>293.09998779296876</v>
      </c>
      <c r="AC98" s="10">
        <f ca="1">(bonds[[#This Row],[nxt_call_dt]]-TODAY())/365</f>
        <v>5.4301369863013695</v>
      </c>
      <c r="AD9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98" s="2" t="str">
        <f>_xlfn.XLOOKUP(bonds[[#This Row],[rtgScore]],[1]lists!Z:Z,[1]lists!W:W,"-")</f>
        <v>BB+</v>
      </c>
      <c r="AF98" s="2" cm="1">
        <f t="array" ref="AF98">_xll.BDP(bonds[[#This Row],[isin get]],bonds[[#Headers],[RSK_BB_IMPLIED_CDS_SPREAD]])</f>
        <v>68</v>
      </c>
      <c r="AR98" s="12"/>
    </row>
    <row r="99" spans="6:44" ht="10.5" x14ac:dyDescent="0.25">
      <c r="F99" s="2" t="s">
        <v>152</v>
      </c>
      <c r="G99" s="2" t="str">
        <f>bonds[[#This Row],[isin get]]</f>
        <v>FR0013464922 Corp</v>
      </c>
      <c r="H99" s="2" t="str" cm="1">
        <f t="array" ref="H99">_xll.BDP(bonds[[#This Row],[worksheet get]],bonds[[#Headers],[ID_ISIN]])</f>
        <v>FR0013464922</v>
      </c>
      <c r="I99" s="2" t="str" cm="1">
        <f t="array" ref="I99">_xll.BDP(bonds[[#This Row],[worksheet get]],bonds[[#Headers],[security name]])</f>
        <v>EDF 3 PERP</v>
      </c>
      <c r="J99" s="2" t="str" cm="1">
        <f t="array" ref="J99">_xll.BDP(bonds[[#This Row],[worksheet get]],bonds[[#Headers],[ticker]])</f>
        <v>EDF</v>
      </c>
      <c r="K99" s="2" cm="1">
        <f t="array" ref="K99">_xll.BDP(bonds[[#This Row],[worksheet get]],bonds[[#Headers],[coupon]])</f>
        <v>3</v>
      </c>
      <c r="L99" s="8" cm="1">
        <f t="array" ref="L99">_xll.BDP(bonds[[#This Row],[worksheet get]],bonds[[#Headers],[nxt_call_dt]])*1</f>
        <v>46633</v>
      </c>
      <c r="M99" s="2" t="str" cm="1">
        <f t="array" ref="M99">_xll.BDP(bonds[[#This Row],[worksheet get]],bonds[[#Headers],[mty_typ]])</f>
        <v>PERP/CALL</v>
      </c>
      <c r="N99" s="2" t="str" cm="1">
        <f t="array" ref="N99">_xll.BDP(bonds[[#This Row],[worksheet get]],bonds[[#Headers],[crncy]])</f>
        <v>EUR</v>
      </c>
      <c r="O99" s="9" cm="1">
        <f t="array" ref="O99">_xll.BDP(bonds[[#This Row],[worksheet get]],bonds[[#Headers],[amt_outstanding]])</f>
        <v>500000000</v>
      </c>
      <c r="P99" s="2" t="str" cm="1">
        <f t="array" ref="P99">_xll.BDP(bonds[[#This Row],[worksheet get]],bonds[[#Headers],[industry_sector]])</f>
        <v>Utilities</v>
      </c>
      <c r="Q99" s="2" t="str">
        <f>bonds[[#This Row],[security name]]&amp;" nc-"&amp;RIGHT(YEAR(bonds[[#This Row],[nxt_call_dt]]),2)</f>
        <v>EDF 3 PERP nc-27</v>
      </c>
      <c r="R99" s="2" cm="1">
        <f t="array" ref="R99">_xll.BDP(bonds[[#This Row],[worksheet get]],bonds[[#Headers],[yas_ispread]])</f>
        <v>322.47845067383111</v>
      </c>
      <c r="S99" s="2" cm="1">
        <f t="array" ref="S99">_xll.BDP(bonds[[#This Row],[worksheet get]],bonds[[#Headers],[blp_i_sprd_mid]])</f>
        <v>322.48776245117188</v>
      </c>
      <c r="T99" s="2" t="str" cm="1">
        <f t="array" ref="T99">_xll.BDP(bonds[[#This Row],[worksheet get]],bonds[[#Headers],[rtg_moody]],"fill=-")</f>
        <v>Baa3</v>
      </c>
      <c r="U99" s="2" t="str" cm="1">
        <f t="array" ref="U99">_xll.BDP(bonds[[#This Row],[worksheet get]],bonds[[#Headers],[rtg_sp]],"fill=-")</f>
        <v>BB-</v>
      </c>
      <c r="V99" s="2" t="str" cm="1">
        <f t="array" ref="V99">_xll.BDP(bonds[[#This Row],[worksheet get]],bonds[[#Headers],[bb_composite]],"fill=-")</f>
        <v>BB+</v>
      </c>
      <c r="W99" s="2" t="str" cm="1">
        <f t="array" ref="W99">_xll.BDP(bonds[[#This Row],[worksheet get]],bonds[[#Headers],[green_bond_loan_indicator]])</f>
        <v>N</v>
      </c>
      <c r="X99" s="2">
        <f>IFERROR(bonds[[#This Row],[yas_ispread]]/bonds[[#This Row],[blp_i_sprd_mid]],1)</f>
        <v>0.99997112517613074</v>
      </c>
      <c r="Y99" s="2" t="str">
        <f>_xlfn.XLOOKUP(bonds[[#This Row],[ticker]],[1]lists!J:J,[1]lists!K:K)</f>
        <v>UTILS</v>
      </c>
      <c r="Z99" s="2" t="str" cm="1">
        <f t="array" ref="Z99">_xll.BDP(bonds[[#This Row],[isin get]],bonds[[#Headers],[reset_idx]])</f>
        <v>EUSA5</v>
      </c>
      <c r="AA99" s="2" cm="1">
        <f t="array" ref="AA99">_xll.BDP(bonds[[#This Row],[isin get]],bonds[[#Headers],[basic_spread]])*100</f>
        <v>319.79998779296875</v>
      </c>
      <c r="AB99" s="2" cm="1">
        <f t="array" ref="AB99">_xll.BDP(bonds[[#This Row],[reset_idx]]&amp;" Curncy","px_last")*100+bonds[[#This Row],[basic_spread]]</f>
        <v>282.69998779296873</v>
      </c>
      <c r="AC99" s="10">
        <f ca="1">(bonds[[#This Row],[nxt_call_dt]]-TODAY())/365</f>
        <v>7.043835616438356</v>
      </c>
      <c r="AD9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99" s="2" t="str">
        <f>_xlfn.XLOOKUP(bonds[[#This Row],[rtgScore]],[1]lists!Z:Z,[1]lists!W:W,"-")</f>
        <v>BB+</v>
      </c>
      <c r="AF99" s="2" cm="1">
        <f t="array" ref="AF99">_xll.BDP(bonds[[#This Row],[isin get]],bonds[[#Headers],[RSK_BB_IMPLIED_CDS_SPREAD]])</f>
        <v>68</v>
      </c>
      <c r="AR99" s="12"/>
    </row>
    <row r="100" spans="6:44" ht="10.5" x14ac:dyDescent="0.25">
      <c r="F100" s="2" t="s">
        <v>153</v>
      </c>
      <c r="G100" s="2" t="str">
        <f>bonds[[#This Row],[isin get]]</f>
        <v>FR0011401728 Corp</v>
      </c>
      <c r="H100" s="2" t="str" cm="1">
        <f t="array" ref="H100">_xll.BDP(bonds[[#This Row],[worksheet get]],bonds[[#Headers],[ID_ISIN]])</f>
        <v>FR0011401728</v>
      </c>
      <c r="I100" s="2" t="str" cm="1">
        <f t="array" ref="I100">_xll.BDP(bonds[[#This Row],[worksheet get]],bonds[[#Headers],[security name]])</f>
        <v>EDF 6 PERP</v>
      </c>
      <c r="J100" s="2" t="str" cm="1">
        <f t="array" ref="J100">_xll.BDP(bonds[[#This Row],[worksheet get]],bonds[[#Headers],[ticker]])</f>
        <v>EDF</v>
      </c>
      <c r="K100" s="2" cm="1">
        <f t="array" ref="K100">_xll.BDP(bonds[[#This Row],[worksheet get]],bonds[[#Headers],[coupon]])</f>
        <v>6</v>
      </c>
      <c r="L100" s="8" cm="1">
        <f t="array" ref="L100">_xll.BDP(bonds[[#This Row],[worksheet get]],bonds[[#Headers],[nxt_call_dt]])*1</f>
        <v>46051</v>
      </c>
      <c r="M100" s="2" t="str" cm="1">
        <f t="array" ref="M100">_xll.BDP(bonds[[#This Row],[worksheet get]],bonds[[#Headers],[mty_typ]])</f>
        <v>PERP/CALL</v>
      </c>
      <c r="N100" s="2" t="str" cm="1">
        <f t="array" ref="N100">_xll.BDP(bonds[[#This Row],[worksheet get]],bonds[[#Headers],[crncy]])</f>
        <v>GBP</v>
      </c>
      <c r="O100" s="9" cm="1">
        <f t="array" ref="O100">_xll.BDP(bonds[[#This Row],[worksheet get]],bonds[[#Headers],[amt_outstanding]])</f>
        <v>1250000000</v>
      </c>
      <c r="P100" s="2" t="str" cm="1">
        <f t="array" ref="P100">_xll.BDP(bonds[[#This Row],[worksheet get]],bonds[[#Headers],[industry_sector]])</f>
        <v>Utilities</v>
      </c>
      <c r="Q100" s="2" t="str">
        <f>bonds[[#This Row],[security name]]&amp;" nc-"&amp;RIGHT(YEAR(bonds[[#This Row],[nxt_call_dt]]),2)</f>
        <v>EDF 6 PERP nc-26</v>
      </c>
      <c r="R100" s="2" cm="1">
        <f t="array" ref="R100">_xll.BDP(bonds[[#This Row],[worksheet get]],bonds[[#Headers],[yas_ispread]])</f>
        <v>375.81183532124942</v>
      </c>
      <c r="S100" s="2" cm="1">
        <f t="array" ref="S100">_xll.BDP(bonds[[#This Row],[worksheet get]],bonds[[#Headers],[blp_i_sprd_mid]])</f>
        <v>375.836669921875</v>
      </c>
      <c r="T100" s="2" t="str" cm="1">
        <f t="array" ref="T100">_xll.BDP(bonds[[#This Row],[worksheet get]],bonds[[#Headers],[rtg_moody]],"fill=-")</f>
        <v>Baa3</v>
      </c>
      <c r="U100" s="2" t="str" cm="1">
        <f t="array" ref="U100">_xll.BDP(bonds[[#This Row],[worksheet get]],bonds[[#Headers],[rtg_sp]],"fill=-")</f>
        <v>BB-</v>
      </c>
      <c r="V100" s="2" t="str" cm="1">
        <f t="array" ref="V100">_xll.BDP(bonds[[#This Row],[worksheet get]],bonds[[#Headers],[bb_composite]],"fill=-")</f>
        <v>BB+</v>
      </c>
      <c r="W100" s="2" t="str" cm="1">
        <f t="array" ref="W100">_xll.BDP(bonds[[#This Row],[worksheet get]],bonds[[#Headers],[green_bond_loan_indicator]])</f>
        <v>N</v>
      </c>
      <c r="X100" s="2">
        <f>IFERROR(bonds[[#This Row],[yas_ispread]]/bonds[[#This Row],[blp_i_sprd_mid]],1)</f>
        <v>0.99993392182665208</v>
      </c>
      <c r="Y100" s="2" t="str">
        <f>_xlfn.XLOOKUP(bonds[[#This Row],[ticker]],[1]lists!J:J,[1]lists!K:K)</f>
        <v>UTILS</v>
      </c>
      <c r="Z100" s="2" t="str" cm="1">
        <f t="array" ref="Z100">_xll.BDP(bonds[[#This Row],[isin get]],bonds[[#Headers],[reset_idx]])</f>
        <v>BPSW13</v>
      </c>
      <c r="AA100" s="2" cm="1">
        <f t="array" ref="AA100">_xll.BDP(bonds[[#This Row],[isin get]],bonds[[#Headers],[basic_spread]])*100</f>
        <v>395.79998779296875</v>
      </c>
      <c r="AB100" s="2" cm="1">
        <f t="array" ref="AB100">_xll.BDP(bonds[[#This Row],[reset_idx]]&amp;" Curncy","px_last")*100+bonds[[#This Row],[basic_spread]]</f>
        <v>441.59998779296876</v>
      </c>
      <c r="AC100" s="10">
        <f ca="1">(bonds[[#This Row],[nxt_call_dt]]-TODAY())/365</f>
        <v>5.4493150684931511</v>
      </c>
      <c r="AD10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00" s="2" t="str">
        <f>_xlfn.XLOOKUP(bonds[[#This Row],[rtgScore]],[1]lists!Z:Z,[1]lists!W:W,"-")</f>
        <v>BB+</v>
      </c>
      <c r="AF100" s="2" cm="1">
        <f t="array" ref="AF100">_xll.BDP(bonds[[#This Row],[isin get]],bonds[[#Headers],[RSK_BB_IMPLIED_CDS_SPREAD]])</f>
        <v>68</v>
      </c>
      <c r="AR100" s="12"/>
    </row>
    <row r="101" spans="6:44" ht="10.5" x14ac:dyDescent="0.25">
      <c r="F101" s="2" t="s">
        <v>154</v>
      </c>
      <c r="G101" s="2" t="str">
        <f>bonds[[#This Row],[isin get]]</f>
        <v>FR0011700293 Corp</v>
      </c>
      <c r="H101" s="2" t="str" cm="1">
        <f t="array" ref="H101">_xll.BDP(bonds[[#This Row],[worksheet get]],bonds[[#Headers],[ID_ISIN]])</f>
        <v>FR0011700293</v>
      </c>
      <c r="I101" s="2" t="str" cm="1">
        <f t="array" ref="I101">_xll.BDP(bonds[[#This Row],[worksheet get]],bonds[[#Headers],[security name]])</f>
        <v>EDF 5 7/8 PERP</v>
      </c>
      <c r="J101" s="2" t="str" cm="1">
        <f t="array" ref="J101">_xll.BDP(bonds[[#This Row],[worksheet get]],bonds[[#Headers],[ticker]])</f>
        <v>EDF</v>
      </c>
      <c r="K101" s="2" cm="1">
        <f t="array" ref="K101">_xll.BDP(bonds[[#This Row],[worksheet get]],bonds[[#Headers],[coupon]])</f>
        <v>5.875</v>
      </c>
      <c r="L101" s="8" cm="1">
        <f t="array" ref="L101">_xll.BDP(bonds[[#This Row],[worksheet get]],bonds[[#Headers],[nxt_call_dt]])*1</f>
        <v>47140</v>
      </c>
      <c r="M101" s="2" t="str" cm="1">
        <f t="array" ref="M101">_xll.BDP(bonds[[#This Row],[worksheet get]],bonds[[#Headers],[mty_typ]])</f>
        <v>PERP/CALL</v>
      </c>
      <c r="N101" s="2" t="str" cm="1">
        <f t="array" ref="N101">_xll.BDP(bonds[[#This Row],[worksheet get]],bonds[[#Headers],[crncy]])</f>
        <v>GBP</v>
      </c>
      <c r="O101" s="9" cm="1">
        <f t="array" ref="O101">_xll.BDP(bonds[[#This Row],[worksheet get]],bonds[[#Headers],[amt_outstanding]])</f>
        <v>750000000</v>
      </c>
      <c r="P101" s="2" t="str" cm="1">
        <f t="array" ref="P101">_xll.BDP(bonds[[#This Row],[worksheet get]],bonds[[#Headers],[industry_sector]])</f>
        <v>Utilities</v>
      </c>
      <c r="Q101" s="2" t="str">
        <f>bonds[[#This Row],[security name]]&amp;" nc-"&amp;RIGHT(YEAR(bonds[[#This Row],[nxt_call_dt]]),2)</f>
        <v>EDF 5 7/8 PERP nc-29</v>
      </c>
      <c r="R101" s="2" cm="1">
        <f t="array" ref="R101">_xll.BDP(bonds[[#This Row],[worksheet get]],bonds[[#Headers],[yas_ispread]])</f>
        <v>434.64959988874688</v>
      </c>
      <c r="S101" s="2" cm="1">
        <f t="array" ref="S101">_xll.BDP(bonds[[#This Row],[worksheet get]],bonds[[#Headers],[blp_i_sprd_mid]])</f>
        <v>434.53912353515625</v>
      </c>
      <c r="T101" s="2" t="str" cm="1">
        <f t="array" ref="T101">_xll.BDP(bonds[[#This Row],[worksheet get]],bonds[[#Headers],[rtg_moody]],"fill=-")</f>
        <v>Baa3</v>
      </c>
      <c r="U101" s="2" t="str" cm="1">
        <f t="array" ref="U101">_xll.BDP(bonds[[#This Row],[worksheet get]],bonds[[#Headers],[rtg_sp]],"fill=-")</f>
        <v>BB-</v>
      </c>
      <c r="V101" s="2" t="str" cm="1">
        <f t="array" ref="V101">_xll.BDP(bonds[[#This Row],[worksheet get]],bonds[[#Headers],[bb_composite]],"fill=-")</f>
        <v>BB+</v>
      </c>
      <c r="W101" s="2" t="str" cm="1">
        <f t="array" ref="W101">_xll.BDP(bonds[[#This Row],[worksheet get]],bonds[[#Headers],[green_bond_loan_indicator]])</f>
        <v>N</v>
      </c>
      <c r="X101" s="2">
        <f>IFERROR(bonds[[#This Row],[yas_ispread]]/bonds[[#This Row],[blp_i_sprd_mid]],1)</f>
        <v>1.0002542379905677</v>
      </c>
      <c r="Y101" s="2" t="str">
        <f>_xlfn.XLOOKUP(bonds[[#This Row],[ticker]],[1]lists!J:J,[1]lists!K:K)</f>
        <v>UTILS</v>
      </c>
      <c r="Z101" s="2" t="str" cm="1">
        <f t="array" ref="Z101">_xll.BDP(bonds[[#This Row],[isin get]],bonds[[#Headers],[reset_idx]])</f>
        <v>BPSW15</v>
      </c>
      <c r="AA101" s="2" cm="1">
        <f t="array" ref="AA101">_xll.BDP(bonds[[#This Row],[isin get]],bonds[[#Headers],[basic_spread]])*100</f>
        <v>304.60000610351563</v>
      </c>
      <c r="AB101" s="2" cm="1">
        <f t="array" ref="AB101">_xll.BDP(bonds[[#This Row],[reset_idx]]&amp;" Curncy","px_last")*100+bonds[[#This Row],[basic_spread]]</f>
        <v>353.80000610351561</v>
      </c>
      <c r="AC101" s="10">
        <f ca="1">(bonds[[#This Row],[nxt_call_dt]]-TODAY())/365</f>
        <v>8.4328767123287669</v>
      </c>
      <c r="AD10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01" s="2" t="str">
        <f>_xlfn.XLOOKUP(bonds[[#This Row],[rtgScore]],[1]lists!Z:Z,[1]lists!W:W,"-")</f>
        <v>BB+</v>
      </c>
      <c r="AF101" s="2" cm="1">
        <f t="array" ref="AF101">_xll.BDP(bonds[[#This Row],[isin get]],bonds[[#Headers],[RSK_BB_IMPLIED_CDS_SPREAD]])</f>
        <v>68</v>
      </c>
      <c r="AR101" s="12"/>
    </row>
    <row r="102" spans="6:44" ht="10.5" x14ac:dyDescent="0.25">
      <c r="F102" s="2" t="s">
        <v>155</v>
      </c>
      <c r="G102" s="2" t="str">
        <f>bonds[[#This Row],[isin get]]</f>
        <v>USF2893TAF33 Corp</v>
      </c>
      <c r="H102" s="2" t="str" cm="1">
        <f t="array" ref="H102">_xll.BDP(bonds[[#This Row],[worksheet get]],bonds[[#Headers],[ID_ISIN]])</f>
        <v>USF2893TAF33</v>
      </c>
      <c r="I102" s="2" t="str" cm="1">
        <f t="array" ref="I102">_xll.BDP(bonds[[#This Row],[worksheet get]],bonds[[#Headers],[security name]])</f>
        <v>EDF 5 1/4 PERP</v>
      </c>
      <c r="J102" s="2" t="str" cm="1">
        <f t="array" ref="J102">_xll.BDP(bonds[[#This Row],[worksheet get]],bonds[[#Headers],[ticker]])</f>
        <v>EDF</v>
      </c>
      <c r="K102" s="2" cm="1">
        <f t="array" ref="K102">_xll.BDP(bonds[[#This Row],[worksheet get]],bonds[[#Headers],[coupon]])</f>
        <v>5.25</v>
      </c>
      <c r="L102" s="8" cm="1">
        <f t="array" ref="L102">_xll.BDP(bonds[[#This Row],[worksheet get]],bonds[[#Headers],[nxt_call_dt]])*1</f>
        <v>44955</v>
      </c>
      <c r="M102" s="2" t="str" cm="1">
        <f t="array" ref="M102">_xll.BDP(bonds[[#This Row],[worksheet get]],bonds[[#Headers],[mty_typ]])</f>
        <v>PERP/CALL</v>
      </c>
      <c r="N102" s="2" t="str" cm="1">
        <f t="array" ref="N102">_xll.BDP(bonds[[#This Row],[worksheet get]],bonds[[#Headers],[crncy]])</f>
        <v>USD</v>
      </c>
      <c r="O102" s="9" cm="1">
        <f t="array" ref="O102">_xll.BDP(bonds[[#This Row],[worksheet get]],bonds[[#Headers],[amt_outstanding]])</f>
        <v>2097614000</v>
      </c>
      <c r="P102" s="2" t="str" cm="1">
        <f t="array" ref="P102">_xll.BDP(bonds[[#This Row],[worksheet get]],bonds[[#Headers],[industry_sector]])</f>
        <v>Utilities</v>
      </c>
      <c r="Q102" s="2" t="str">
        <f>bonds[[#This Row],[security name]]&amp;" nc-"&amp;RIGHT(YEAR(bonds[[#This Row],[nxt_call_dt]]),2)</f>
        <v>EDF 5 1/4 PERP nc-23</v>
      </c>
      <c r="R102" s="2" cm="1">
        <f t="array" ref="R102">_xll.BDP(bonds[[#This Row],[worksheet get]],bonds[[#Headers],[yas_ispread]])</f>
        <v>281.28494290538674</v>
      </c>
      <c r="S102" s="2" t="str" cm="1">
        <f t="array" ref="S102">_xll.BDP(bonds[[#This Row],[worksheet get]],bonds[[#Headers],[blp_i_sprd_mid]])</f>
        <v>#N/A Field Not Applicable</v>
      </c>
      <c r="T102" s="2" t="str" cm="1">
        <f t="array" ref="T102">_xll.BDP(bonds[[#This Row],[worksheet get]],bonds[[#Headers],[rtg_moody]],"fill=-")</f>
        <v>Baa3</v>
      </c>
      <c r="U102" s="2" t="str" cm="1">
        <f t="array" ref="U102">_xll.BDP(bonds[[#This Row],[worksheet get]],bonds[[#Headers],[rtg_sp]],"fill=-")</f>
        <v>BB-</v>
      </c>
      <c r="V102" s="2" t="str" cm="1">
        <f t="array" ref="V102">_xll.BDP(bonds[[#This Row],[worksheet get]],bonds[[#Headers],[bb_composite]],"fill=-")</f>
        <v>BB+</v>
      </c>
      <c r="W102" s="2" t="str" cm="1">
        <f t="array" ref="W102">_xll.BDP(bonds[[#This Row],[worksheet get]],bonds[[#Headers],[green_bond_loan_indicator]])</f>
        <v>N</v>
      </c>
      <c r="X102" s="2">
        <f>IFERROR(bonds[[#This Row],[yas_ispread]]/bonds[[#This Row],[blp_i_sprd_mid]],1)</f>
        <v>1</v>
      </c>
      <c r="Y102" s="2" t="str">
        <f>_xlfn.XLOOKUP(bonds[[#This Row],[ticker]],[1]lists!J:J,[1]lists!K:K)</f>
        <v>UTILS</v>
      </c>
      <c r="Z102" s="2" t="str" cm="1">
        <f t="array" ref="Z102">_xll.BDP(bonds[[#This Row],[isin get]],bonds[[#Headers],[reset_idx]])</f>
        <v>USSW10</v>
      </c>
      <c r="AA102" s="2" cm="1">
        <f t="array" ref="AA102">_xll.BDP(bonds[[#This Row],[isin get]],bonds[[#Headers],[basic_spread]])*100</f>
        <v>370.89999389648438</v>
      </c>
      <c r="AB102" s="2" cm="1">
        <f t="array" ref="AB102">_xll.BDP(bonds[[#This Row],[reset_idx]]&amp;" Curncy","px_last")*100+bonds[[#This Row],[basic_spread]]</f>
        <v>436.88999389648438</v>
      </c>
      <c r="AC102" s="10">
        <f ca="1">(bonds[[#This Row],[nxt_call_dt]]-TODAY())/365</f>
        <v>2.4465753424657533</v>
      </c>
      <c r="AD10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02" s="2" t="str">
        <f>_xlfn.XLOOKUP(bonds[[#This Row],[rtgScore]],[1]lists!Z:Z,[1]lists!W:W,"-")</f>
        <v>BB+</v>
      </c>
      <c r="AF102" s="2" cm="1">
        <f t="array" ref="AF102">_xll.BDP(bonds[[#This Row],[isin get]],bonds[[#Headers],[RSK_BB_IMPLIED_CDS_SPREAD]])</f>
        <v>68</v>
      </c>
      <c r="AR102" s="12"/>
    </row>
    <row r="103" spans="6:44" ht="10.5" x14ac:dyDescent="0.25">
      <c r="F103" s="2" t="s">
        <v>156</v>
      </c>
      <c r="G103" s="2" t="str">
        <f>bonds[[#This Row],[isin get]]</f>
        <v>USF2893TAM83 Corp</v>
      </c>
      <c r="H103" s="2" t="str" cm="1">
        <f t="array" ref="H103">_xll.BDP(bonds[[#This Row],[worksheet get]],bonds[[#Headers],[ID_ISIN]])</f>
        <v>USF2893TAM83</v>
      </c>
      <c r="I103" s="2" t="str" cm="1">
        <f t="array" ref="I103">_xll.BDP(bonds[[#This Row],[worksheet get]],bonds[[#Headers],[security name]])</f>
        <v>EDF 5 5/8 PERP</v>
      </c>
      <c r="J103" s="2" t="str" cm="1">
        <f t="array" ref="J103">_xll.BDP(bonds[[#This Row],[worksheet get]],bonds[[#Headers],[ticker]])</f>
        <v>EDF</v>
      </c>
      <c r="K103" s="2" cm="1">
        <f t="array" ref="K103">_xll.BDP(bonds[[#This Row],[worksheet get]],bonds[[#Headers],[coupon]])</f>
        <v>5.625</v>
      </c>
      <c r="L103" s="8" cm="1">
        <f t="array" ref="L103">_xll.BDP(bonds[[#This Row],[worksheet get]],bonds[[#Headers],[nxt_call_dt]])*1</f>
        <v>45313</v>
      </c>
      <c r="M103" s="2" t="str" cm="1">
        <f t="array" ref="M103">_xll.BDP(bonds[[#This Row],[worksheet get]],bonds[[#Headers],[mty_typ]])</f>
        <v>PERP/CALL</v>
      </c>
      <c r="N103" s="2" t="str" cm="1">
        <f t="array" ref="N103">_xll.BDP(bonds[[#This Row],[worksheet get]],bonds[[#Headers],[crncy]])</f>
        <v>USD</v>
      </c>
      <c r="O103" s="9" cm="1">
        <f t="array" ref="O103">_xll.BDP(bonds[[#This Row],[worksheet get]],bonds[[#Headers],[amt_outstanding]])</f>
        <v>1500000000</v>
      </c>
      <c r="P103" s="2" t="str" cm="1">
        <f t="array" ref="P103">_xll.BDP(bonds[[#This Row],[worksheet get]],bonds[[#Headers],[industry_sector]])</f>
        <v>Utilities</v>
      </c>
      <c r="Q103" s="2" t="str">
        <f>bonds[[#This Row],[security name]]&amp;" nc-"&amp;RIGHT(YEAR(bonds[[#This Row],[nxt_call_dt]]),2)</f>
        <v>EDF 5 5/8 PERP nc-24</v>
      </c>
      <c r="R103" s="2" cm="1">
        <f t="array" ref="R103">_xll.BDP(bonds[[#This Row],[worksheet get]],bonds[[#Headers],[yas_ispread]])</f>
        <v>338.0737761143273</v>
      </c>
      <c r="S103" s="2" t="str" cm="1">
        <f t="array" ref="S103">_xll.BDP(bonds[[#This Row],[worksheet get]],bonds[[#Headers],[blp_i_sprd_mid]])</f>
        <v>#N/A Field Not Applicable</v>
      </c>
      <c r="T103" s="2" t="str" cm="1">
        <f t="array" ref="T103">_xll.BDP(bonds[[#This Row],[worksheet get]],bonds[[#Headers],[rtg_moody]],"fill=-")</f>
        <v>Baa3</v>
      </c>
      <c r="U103" s="2" t="str" cm="1">
        <f t="array" ref="U103">_xll.BDP(bonds[[#This Row],[worksheet get]],bonds[[#Headers],[rtg_sp]],"fill=-")</f>
        <v>BB-</v>
      </c>
      <c r="V103" s="2" t="str" cm="1">
        <f t="array" ref="V103">_xll.BDP(bonds[[#This Row],[worksheet get]],bonds[[#Headers],[bb_composite]],"fill=-")</f>
        <v>BB+</v>
      </c>
      <c r="W103" s="2" t="str" cm="1">
        <f t="array" ref="W103">_xll.BDP(bonds[[#This Row],[worksheet get]],bonds[[#Headers],[green_bond_loan_indicator]])</f>
        <v>N</v>
      </c>
      <c r="X103" s="2">
        <f>IFERROR(bonds[[#This Row],[yas_ispread]]/bonds[[#This Row],[blp_i_sprd_mid]],1)</f>
        <v>1</v>
      </c>
      <c r="Y103" s="2" t="str">
        <f>_xlfn.XLOOKUP(bonds[[#This Row],[ticker]],[1]lists!J:J,[1]lists!K:K)</f>
        <v>UTILS</v>
      </c>
      <c r="Z103" s="2" t="str" cm="1">
        <f t="array" ref="Z103">_xll.BDP(bonds[[#This Row],[isin get]],bonds[[#Headers],[reset_idx]])</f>
        <v>USSW10</v>
      </c>
      <c r="AA103" s="2" cm="1">
        <f t="array" ref="AA103">_xll.BDP(bonds[[#This Row],[isin get]],bonds[[#Headers],[basic_spread]])*100</f>
        <v>304.10000610351563</v>
      </c>
      <c r="AB103" s="2" cm="1">
        <f t="array" ref="AB103">_xll.BDP(bonds[[#This Row],[reset_idx]]&amp;" Curncy","px_last")*100+bonds[[#This Row],[basic_spread]]</f>
        <v>370.09000610351563</v>
      </c>
      <c r="AC103" s="10">
        <f ca="1">(bonds[[#This Row],[nxt_call_dt]]-TODAY())/365</f>
        <v>3.4273972602739726</v>
      </c>
      <c r="AD10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03" s="2" t="str">
        <f>_xlfn.XLOOKUP(bonds[[#This Row],[rtgScore]],[1]lists!Z:Z,[1]lists!W:W,"-")</f>
        <v>BB+</v>
      </c>
      <c r="AF103" s="2" cm="1">
        <f t="array" ref="AF103">_xll.BDP(bonds[[#This Row],[isin get]],bonds[[#Headers],[RSK_BB_IMPLIED_CDS_SPREAD]])</f>
        <v>68</v>
      </c>
      <c r="AR103" s="12"/>
    </row>
    <row r="104" spans="6:44" ht="10.5" x14ac:dyDescent="0.25">
      <c r="F104" s="2" t="s">
        <v>157</v>
      </c>
      <c r="G104" s="2" t="str">
        <f>bonds[[#This Row],[isin get]]</f>
        <v>XS1044811591 Corp</v>
      </c>
      <c r="H104" s="2" t="str" cm="1">
        <f t="array" ref="H104">_xll.BDP(bonds[[#This Row],[worksheet get]],bonds[[#Headers],[ID_ISIN]])</f>
        <v>XS1044811591</v>
      </c>
      <c r="I104" s="2" t="str" cm="1">
        <f t="array" ref="I104">_xll.BDP(bonds[[#This Row],[worksheet get]],bonds[[#Headers],[security name]])</f>
        <v>ENBW 3 5/8 04/02/76</v>
      </c>
      <c r="J104" s="2" t="str" cm="1">
        <f t="array" ref="J104">_xll.BDP(bonds[[#This Row],[worksheet get]],bonds[[#Headers],[ticker]])</f>
        <v>ENBW</v>
      </c>
      <c r="K104" s="2" cm="1">
        <f t="array" ref="K104">_xll.BDP(bonds[[#This Row],[worksheet get]],bonds[[#Headers],[coupon]])</f>
        <v>3.625</v>
      </c>
      <c r="L104" s="8" cm="1">
        <f t="array" ref="L104">_xll.BDP(bonds[[#This Row],[worksheet get]],bonds[[#Headers],[nxt_call_dt]])*1</f>
        <v>44288</v>
      </c>
      <c r="M104" s="2" t="str" cm="1">
        <f t="array" ref="M104">_xll.BDP(bonds[[#This Row],[worksheet get]],bonds[[#Headers],[mty_typ]])</f>
        <v>CALLABLE</v>
      </c>
      <c r="N104" s="2" t="str" cm="1">
        <f t="array" ref="N104">_xll.BDP(bonds[[#This Row],[worksheet get]],bonds[[#Headers],[crncy]])</f>
        <v>EUR</v>
      </c>
      <c r="O104" s="9" cm="1">
        <f t="array" ref="O104">_xll.BDP(bonds[[#This Row],[worksheet get]],bonds[[#Headers],[amt_outstanding]])</f>
        <v>1000000000</v>
      </c>
      <c r="P104" s="2" t="str" cm="1">
        <f t="array" ref="P104">_xll.BDP(bonds[[#This Row],[worksheet get]],bonds[[#Headers],[industry_sector]])</f>
        <v>Utilities</v>
      </c>
      <c r="Q104" s="2" t="str">
        <f>bonds[[#This Row],[security name]]&amp;" nc-"&amp;RIGHT(YEAR(bonds[[#This Row],[nxt_call_dt]]),2)</f>
        <v>ENBW 3 5/8 04/02/76 nc-21</v>
      </c>
      <c r="R104" s="2" cm="1">
        <f t="array" ref="R104">_xll.BDP(bonds[[#This Row],[worksheet get]],bonds[[#Headers],[yas_ispread]])</f>
        <v>93.150240734462656</v>
      </c>
      <c r="S104" s="2" cm="1">
        <f t="array" ref="S104">_xll.BDP(bonds[[#This Row],[worksheet get]],bonds[[#Headers],[blp_i_sprd_mid]])</f>
        <v>92.102134704589844</v>
      </c>
      <c r="T104" s="2" t="str" cm="1">
        <f t="array" ref="T104">_xll.BDP(bonds[[#This Row],[worksheet get]],bonds[[#Headers],[rtg_moody]],"fill=-")</f>
        <v>Baa2</v>
      </c>
      <c r="U104" s="2" t="str" cm="1">
        <f t="array" ref="U104">_xll.BDP(bonds[[#This Row],[worksheet get]],bonds[[#Headers],[rtg_sp]],"fill=-")</f>
        <v>BBB-</v>
      </c>
      <c r="V104" s="2" t="str" cm="1">
        <f t="array" ref="V104">_xll.BDP(bonds[[#This Row],[worksheet get]],bonds[[#Headers],[bb_composite]],"fill=-")</f>
        <v>BBB-</v>
      </c>
      <c r="W104" s="2" t="str" cm="1">
        <f t="array" ref="W104">_xll.BDP(bonds[[#This Row],[worksheet get]],bonds[[#Headers],[green_bond_loan_indicator]])</f>
        <v>N</v>
      </c>
      <c r="X104" s="2">
        <f>IFERROR(bonds[[#This Row],[yas_ispread]]/bonds[[#This Row],[blp_i_sprd_mid]],1)</f>
        <v>1.0113798234235778</v>
      </c>
      <c r="Y104" s="2" t="str">
        <f>_xlfn.XLOOKUP(bonds[[#This Row],[ticker]],[1]lists!J:J,[1]lists!K:K)</f>
        <v>UTILS</v>
      </c>
      <c r="Z104" s="2" t="str" cm="1">
        <f t="array" ref="Z104">_xll.BDP(bonds[[#This Row],[isin get]],bonds[[#Headers],[reset_idx]])</f>
        <v>EUSA5</v>
      </c>
      <c r="AA104" s="2" cm="1">
        <f t="array" ref="AA104">_xll.BDP(bonds[[#This Row],[isin get]],bonds[[#Headers],[basic_spread]])*100</f>
        <v>233.80000305175784</v>
      </c>
      <c r="AB104" s="2" cm="1">
        <f t="array" ref="AB104">_xll.BDP(bonds[[#This Row],[reset_idx]]&amp;" Curncy","px_last")*100+bonds[[#This Row],[basic_spread]]</f>
        <v>196.70000305175785</v>
      </c>
      <c r="AC104" s="10">
        <f ca="1">(bonds[[#This Row],[nxt_call_dt]]-TODAY())/365</f>
        <v>0.61917808219178083</v>
      </c>
      <c r="AD10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04" s="2" t="str">
        <f>_xlfn.XLOOKUP(bonds[[#This Row],[rtgScore]],[1]lists!Z:Z,[1]lists!W:W,"-")</f>
        <v>BBB-</v>
      </c>
      <c r="AF104" s="2" cm="1">
        <f t="array" ref="AF104">_xll.BDP(bonds[[#This Row],[isin get]],bonds[[#Headers],[RSK_BB_IMPLIED_CDS_SPREAD]])</f>
        <v>64</v>
      </c>
      <c r="AR104" s="12"/>
    </row>
    <row r="105" spans="6:44" ht="10.5" x14ac:dyDescent="0.25">
      <c r="F105" s="2" t="s">
        <v>158</v>
      </c>
      <c r="G105" s="2" t="str">
        <f>bonds[[#This Row],[isin get]]</f>
        <v>XS1405770907 Corp</v>
      </c>
      <c r="H105" s="2" t="str" cm="1">
        <f t="array" ref="H105">_xll.BDP(bonds[[#This Row],[worksheet get]],bonds[[#Headers],[ID_ISIN]])</f>
        <v>XS1405770907</v>
      </c>
      <c r="I105" s="2" t="str" cm="1">
        <f t="array" ref="I105">_xll.BDP(bonds[[#This Row],[worksheet get]],bonds[[#Headers],[security name]])</f>
        <v>ENBW 3 3/8 04/05/77</v>
      </c>
      <c r="J105" s="2" t="str" cm="1">
        <f t="array" ref="J105">_xll.BDP(bonds[[#This Row],[worksheet get]],bonds[[#Headers],[ticker]])</f>
        <v>ENBW</v>
      </c>
      <c r="K105" s="2" cm="1">
        <f t="array" ref="K105">_xll.BDP(bonds[[#This Row],[worksheet get]],bonds[[#Headers],[coupon]])</f>
        <v>3.375</v>
      </c>
      <c r="L105" s="8" cm="1">
        <f t="array" ref="L105">_xll.BDP(bonds[[#This Row],[worksheet get]],bonds[[#Headers],[nxt_call_dt]])*1</f>
        <v>44566</v>
      </c>
      <c r="M105" s="2" t="str" cm="1">
        <f t="array" ref="M105">_xll.BDP(bonds[[#This Row],[worksheet get]],bonds[[#Headers],[mty_typ]])</f>
        <v>CALLABLE</v>
      </c>
      <c r="N105" s="2" t="str" cm="1">
        <f t="array" ref="N105">_xll.BDP(bonds[[#This Row],[worksheet get]],bonds[[#Headers],[crncy]])</f>
        <v>EUR</v>
      </c>
      <c r="O105" s="9" cm="1">
        <f t="array" ref="O105">_xll.BDP(bonds[[#This Row],[worksheet get]],bonds[[#Headers],[amt_outstanding]])</f>
        <v>725000000</v>
      </c>
      <c r="P105" s="2" t="str" cm="1">
        <f t="array" ref="P105">_xll.BDP(bonds[[#This Row],[worksheet get]],bonds[[#Headers],[industry_sector]])</f>
        <v>Utilities</v>
      </c>
      <c r="Q105" s="2" t="str">
        <f>bonds[[#This Row],[security name]]&amp;" nc-"&amp;RIGHT(YEAR(bonds[[#This Row],[nxt_call_dt]]),2)</f>
        <v>ENBW 3 3/8 04/05/77 nc-22</v>
      </c>
      <c r="R105" s="2" cm="1">
        <f t="array" ref="R105">_xll.BDP(bonds[[#This Row],[worksheet get]],bonds[[#Headers],[yas_ispread]])</f>
        <v>155.86477323282571</v>
      </c>
      <c r="S105" s="2" cm="1">
        <f t="array" ref="S105">_xll.BDP(bonds[[#This Row],[worksheet get]],bonds[[#Headers],[blp_i_sprd_mid]])</f>
        <v>115.87422180175781</v>
      </c>
      <c r="T105" s="2" t="str" cm="1">
        <f t="array" ref="T105">_xll.BDP(bonds[[#This Row],[worksheet get]],bonds[[#Headers],[rtg_moody]],"fill=-")</f>
        <v>Baa2</v>
      </c>
      <c r="U105" s="2" t="str" cm="1">
        <f t="array" ref="U105">_xll.BDP(bonds[[#This Row],[worksheet get]],bonds[[#Headers],[rtg_sp]],"fill=-")</f>
        <v>BBB-</v>
      </c>
      <c r="V105" s="2" t="str" cm="1">
        <f t="array" ref="V105">_xll.BDP(bonds[[#This Row],[worksheet get]],bonds[[#Headers],[bb_composite]],"fill=-")</f>
        <v>BBB-</v>
      </c>
      <c r="W105" s="2" t="str" cm="1">
        <f t="array" ref="W105">_xll.BDP(bonds[[#This Row],[worksheet get]],bonds[[#Headers],[green_bond_loan_indicator]])</f>
        <v>N</v>
      </c>
      <c r="X105" s="2">
        <f>IFERROR(bonds[[#This Row],[yas_ispread]]/bonds[[#This Row],[blp_i_sprd_mid]],1)</f>
        <v>1.3451203452264413</v>
      </c>
      <c r="Y105" s="2" t="str">
        <f>_xlfn.XLOOKUP(bonds[[#This Row],[ticker]],[1]lists!J:J,[1]lists!K:K)</f>
        <v>UTILS</v>
      </c>
      <c r="Z105" s="2" t="str" cm="1">
        <f t="array" ref="Z105">_xll.BDP(bonds[[#This Row],[isin get]],bonds[[#Headers],[reset_idx]])</f>
        <v>EUSA5</v>
      </c>
      <c r="AA105" s="2" cm="1">
        <f t="array" ref="AA105">_xll.BDP(bonds[[#This Row],[isin get]],bonds[[#Headers],[basic_spread]])*100</f>
        <v>362.89999389648438</v>
      </c>
      <c r="AB105" s="2" cm="1">
        <f t="array" ref="AB105">_xll.BDP(bonds[[#This Row],[reset_idx]]&amp;" Curncy","px_last")*100+bonds[[#This Row],[basic_spread]]</f>
        <v>325.79999389648435</v>
      </c>
      <c r="AC105" s="10">
        <f ca="1">(bonds[[#This Row],[nxt_call_dt]]-TODAY())/365</f>
        <v>1.3808219178082193</v>
      </c>
      <c r="AD10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05" s="2" t="str">
        <f>_xlfn.XLOOKUP(bonds[[#This Row],[rtgScore]],[1]lists!Z:Z,[1]lists!W:W,"-")</f>
        <v>BBB-</v>
      </c>
      <c r="AF105" s="2" cm="1">
        <f t="array" ref="AF105">_xll.BDP(bonds[[#This Row],[isin get]],bonds[[#Headers],[RSK_BB_IMPLIED_CDS_SPREAD]])</f>
        <v>64</v>
      </c>
      <c r="AR105" s="12"/>
    </row>
    <row r="106" spans="6:44" ht="10.5" x14ac:dyDescent="0.25">
      <c r="F106" s="2" t="s">
        <v>159</v>
      </c>
      <c r="G106" s="2" t="str">
        <f>bonds[[#This Row],[isin get]]</f>
        <v>XS2035564975 Corp</v>
      </c>
      <c r="H106" s="2" t="str" cm="1">
        <f t="array" ref="H106">_xll.BDP(bonds[[#This Row],[worksheet get]],bonds[[#Headers],[ID_ISIN]])</f>
        <v>XS2035564975</v>
      </c>
      <c r="I106" s="2" t="str" cm="1">
        <f t="array" ref="I106">_xll.BDP(bonds[[#This Row],[worksheet get]],bonds[[#Headers],[security name]])</f>
        <v>ENBW 1 1/8 11/05/79</v>
      </c>
      <c r="J106" s="2" t="str" cm="1">
        <f t="array" ref="J106">_xll.BDP(bonds[[#This Row],[worksheet get]],bonds[[#Headers],[ticker]])</f>
        <v>ENBW</v>
      </c>
      <c r="K106" s="2" cm="1">
        <f t="array" ref="K106">_xll.BDP(bonds[[#This Row],[worksheet get]],bonds[[#Headers],[coupon]])</f>
        <v>1.125</v>
      </c>
      <c r="L106" s="8" cm="1">
        <f t="array" ref="L106">_xll.BDP(bonds[[#This Row],[worksheet get]],bonds[[#Headers],[nxt_call_dt]])*1</f>
        <v>45509</v>
      </c>
      <c r="M106" s="2" t="str" cm="1">
        <f t="array" ref="M106">_xll.BDP(bonds[[#This Row],[worksheet get]],bonds[[#Headers],[mty_typ]])</f>
        <v>CALLABLE</v>
      </c>
      <c r="N106" s="2" t="str" cm="1">
        <f t="array" ref="N106">_xll.BDP(bonds[[#This Row],[worksheet get]],bonds[[#Headers],[crncy]])</f>
        <v>EUR</v>
      </c>
      <c r="O106" s="9" cm="1">
        <f t="array" ref="O106">_xll.BDP(bonds[[#This Row],[worksheet get]],bonds[[#Headers],[amt_outstanding]])</f>
        <v>500000000</v>
      </c>
      <c r="P106" s="2" t="str" cm="1">
        <f t="array" ref="P106">_xll.BDP(bonds[[#This Row],[worksheet get]],bonds[[#Headers],[industry_sector]])</f>
        <v>Utilities</v>
      </c>
      <c r="Q106" s="2" t="str">
        <f>bonds[[#This Row],[security name]]&amp;" nc-"&amp;RIGHT(YEAR(bonds[[#This Row],[nxt_call_dt]]),2)</f>
        <v>ENBW 1 1/8 11/05/79 nc-24</v>
      </c>
      <c r="R106" s="2" cm="1">
        <f t="array" ref="R106">_xll.BDP(bonds[[#This Row],[worksheet get]],bonds[[#Headers],[yas_ispread]])</f>
        <v>172.37691727938881</v>
      </c>
      <c r="S106" s="2" cm="1">
        <f t="array" ref="S106">_xll.BDP(bonds[[#This Row],[worksheet get]],bonds[[#Headers],[blp_i_sprd_mid]])</f>
        <v>172.37516784667969</v>
      </c>
      <c r="T106" s="2" t="str" cm="1">
        <f t="array" ref="T106">_xll.BDP(bonds[[#This Row],[worksheet get]],bonds[[#Headers],[rtg_moody]],"fill=-")</f>
        <v>Baa2</v>
      </c>
      <c r="U106" s="2" t="str" cm="1">
        <f t="array" ref="U106">_xll.BDP(bonds[[#This Row],[worksheet get]],bonds[[#Headers],[rtg_sp]],"fill=-")</f>
        <v>BBB-</v>
      </c>
      <c r="V106" s="2" t="str" cm="1">
        <f t="array" ref="V106">_xll.BDP(bonds[[#This Row],[worksheet get]],bonds[[#Headers],[bb_composite]],"fill=-")</f>
        <v>BBB-</v>
      </c>
      <c r="W106" s="2" t="str" cm="1">
        <f t="array" ref="W106">_xll.BDP(bonds[[#This Row],[worksheet get]],bonds[[#Headers],[green_bond_loan_indicator]])</f>
        <v>Y</v>
      </c>
      <c r="X106" s="2">
        <f>IFERROR(bonds[[#This Row],[yas_ispread]]/bonds[[#This Row],[blp_i_sprd_mid]],1)</f>
        <v>1.0000101489833539</v>
      </c>
      <c r="Y106" s="2" t="str">
        <f>_xlfn.XLOOKUP(bonds[[#This Row],[ticker]],[1]lists!J:J,[1]lists!K:K)</f>
        <v>UTILS</v>
      </c>
      <c r="Z106" s="2" t="str" cm="1">
        <f t="array" ref="Z106">_xll.BDP(bonds[[#This Row],[isin get]],bonds[[#Headers],[reset_idx]])</f>
        <v>EUSA5</v>
      </c>
      <c r="AA106" s="2" cm="1">
        <f t="array" ref="AA106">_xll.BDP(bonds[[#This Row],[isin get]],bonds[[#Headers],[basic_spread]])*100</f>
        <v>142.39999389648438</v>
      </c>
      <c r="AB106" s="2" cm="1">
        <f t="array" ref="AB106">_xll.BDP(bonds[[#This Row],[reset_idx]]&amp;" Curncy","px_last")*100+bonds[[#This Row],[basic_spread]]</f>
        <v>105.29999389648438</v>
      </c>
      <c r="AC106" s="10">
        <f ca="1">(bonds[[#This Row],[nxt_call_dt]]-TODAY())/365</f>
        <v>3.9643835616438357</v>
      </c>
      <c r="AD10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06" s="2" t="str">
        <f>_xlfn.XLOOKUP(bonds[[#This Row],[rtgScore]],[1]lists!Z:Z,[1]lists!W:W,"-")</f>
        <v>BBB-</v>
      </c>
      <c r="AF106" s="2" cm="1">
        <f t="array" ref="AF106">_xll.BDP(bonds[[#This Row],[isin get]],bonds[[#Headers],[RSK_BB_IMPLIED_CDS_SPREAD]])</f>
        <v>64</v>
      </c>
      <c r="AR106" s="12"/>
    </row>
    <row r="107" spans="6:44" ht="10.5" x14ac:dyDescent="0.25">
      <c r="F107" s="2" t="s">
        <v>160</v>
      </c>
      <c r="G107" s="2" t="str">
        <f>bonds[[#This Row],[isin get]]</f>
        <v>XS2196328608 Corp</v>
      </c>
      <c r="H107" s="2" t="str" cm="1">
        <f t="array" ref="H107">_xll.BDP(bonds[[#This Row],[worksheet get]],bonds[[#Headers],[ID_ISIN]])</f>
        <v>XS2196328608</v>
      </c>
      <c r="I107" s="2" t="str" cm="1">
        <f t="array" ref="I107">_xll.BDP(bonds[[#This Row],[worksheet get]],bonds[[#Headers],[security name]])</f>
        <v>ENBW 1 7/8 06/29/80</v>
      </c>
      <c r="J107" s="2" t="str" cm="1">
        <f t="array" ref="J107">_xll.BDP(bonds[[#This Row],[worksheet get]],bonds[[#Headers],[ticker]])</f>
        <v>ENBW</v>
      </c>
      <c r="K107" s="2" cm="1">
        <f t="array" ref="K107">_xll.BDP(bonds[[#This Row],[worksheet get]],bonds[[#Headers],[coupon]])</f>
        <v>1.875</v>
      </c>
      <c r="L107" s="8" cm="1">
        <f t="array" ref="L107">_xll.BDP(bonds[[#This Row],[worksheet get]],bonds[[#Headers],[nxt_call_dt]])*1</f>
        <v>46111</v>
      </c>
      <c r="M107" s="2" t="str" cm="1">
        <f t="array" ref="M107">_xll.BDP(bonds[[#This Row],[worksheet get]],bonds[[#Headers],[mty_typ]])</f>
        <v>CALLABLE</v>
      </c>
      <c r="N107" s="2" t="str" cm="1">
        <f t="array" ref="N107">_xll.BDP(bonds[[#This Row],[worksheet get]],bonds[[#Headers],[crncy]])</f>
        <v>EUR</v>
      </c>
      <c r="O107" s="9" cm="1">
        <f t="array" ref="O107">_xll.BDP(bonds[[#This Row],[worksheet get]],bonds[[#Headers],[amt_outstanding]])</f>
        <v>500000000</v>
      </c>
      <c r="P107" s="2" t="str" cm="1">
        <f t="array" ref="P107">_xll.BDP(bonds[[#This Row],[worksheet get]],bonds[[#Headers],[industry_sector]])</f>
        <v>Utilities</v>
      </c>
      <c r="Q107" s="2" t="str">
        <f>bonds[[#This Row],[security name]]&amp;" nc-"&amp;RIGHT(YEAR(bonds[[#This Row],[nxt_call_dt]]),2)</f>
        <v>ENBW 1 7/8 06/29/80 nc-26</v>
      </c>
      <c r="R107" s="2" cm="1">
        <f t="array" ref="R107">_xll.BDP(bonds[[#This Row],[worksheet get]],bonds[[#Headers],[yas_ispread]])</f>
        <v>215.1552876185888</v>
      </c>
      <c r="S107" s="2" cm="1">
        <f t="array" ref="S107">_xll.BDP(bonds[[#This Row],[worksheet get]],bonds[[#Headers],[blp_i_sprd_mid]])</f>
        <v>215.06996154785156</v>
      </c>
      <c r="T107" s="2" t="str" cm="1">
        <f t="array" ref="T107">_xll.BDP(bonds[[#This Row],[worksheet get]],bonds[[#Headers],[rtg_moody]],"fill=-")</f>
        <v>Baa2</v>
      </c>
      <c r="U107" s="2" t="str" cm="1">
        <f t="array" ref="U107">_xll.BDP(bonds[[#This Row],[worksheet get]],bonds[[#Headers],[rtg_sp]],"fill=-")</f>
        <v>BBB-</v>
      </c>
      <c r="V107" s="2" t="str" cm="1">
        <f t="array" ref="V107">_xll.BDP(bonds[[#This Row],[worksheet get]],bonds[[#Headers],[bb_composite]],"fill=-")</f>
        <v>BBB-</v>
      </c>
      <c r="W107" s="2" t="str" cm="1">
        <f t="array" ref="W107">_xll.BDP(bonds[[#This Row],[worksheet get]],bonds[[#Headers],[green_bond_loan_indicator]])</f>
        <v>Y</v>
      </c>
      <c r="X107" s="2">
        <f>IFERROR(bonds[[#This Row],[yas_ispread]]/bonds[[#This Row],[blp_i_sprd_mid]],1)</f>
        <v>1.0003967363462714</v>
      </c>
      <c r="Y107" s="2" t="str">
        <f>_xlfn.XLOOKUP(bonds[[#This Row],[ticker]],[1]lists!J:J,[1]lists!K:K)</f>
        <v>UTILS</v>
      </c>
      <c r="Z107" s="2" t="str" cm="1">
        <f t="array" ref="Z107">_xll.BDP(bonds[[#This Row],[isin get]],bonds[[#Headers],[reset_idx]])</f>
        <v>EUSA5</v>
      </c>
      <c r="AA107" s="2" cm="1">
        <f t="array" ref="AA107">_xll.BDP(bonds[[#This Row],[isin get]],bonds[[#Headers],[basic_spread]])*100</f>
        <v>232.39999389648438</v>
      </c>
      <c r="AB107" s="2" cm="1">
        <f t="array" ref="AB107">_xll.BDP(bonds[[#This Row],[reset_idx]]&amp;" Curncy","px_last")*100+bonds[[#This Row],[basic_spread]]</f>
        <v>195.29999389648438</v>
      </c>
      <c r="AC107" s="10">
        <f ca="1">(bonds[[#This Row],[nxt_call_dt]]-TODAY())/365</f>
        <v>5.6136986301369864</v>
      </c>
      <c r="AD10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07" s="2" t="str">
        <f>_xlfn.XLOOKUP(bonds[[#This Row],[rtgScore]],[1]lists!Z:Z,[1]lists!W:W,"-")</f>
        <v>BBB-</v>
      </c>
      <c r="AF107" s="2" cm="1">
        <f t="array" ref="AF107">_xll.BDP(bonds[[#This Row],[isin get]],bonds[[#Headers],[RSK_BB_IMPLIED_CDS_SPREAD]])</f>
        <v>64</v>
      </c>
      <c r="AR107" s="12"/>
    </row>
    <row r="108" spans="6:44" ht="10.5" x14ac:dyDescent="0.25">
      <c r="F108" s="2" t="s">
        <v>161</v>
      </c>
      <c r="G108" s="2" t="str">
        <f>bonds[[#This Row],[isin get]]</f>
        <v>XS2035564629 Corp</v>
      </c>
      <c r="H108" s="2" t="str" cm="1">
        <f t="array" ref="H108">_xll.BDP(bonds[[#This Row],[worksheet get]],bonds[[#Headers],[ID_ISIN]])</f>
        <v>XS2035564629</v>
      </c>
      <c r="I108" s="2" t="str" cm="1">
        <f t="array" ref="I108">_xll.BDP(bonds[[#This Row],[worksheet get]],bonds[[#Headers],[security name]])</f>
        <v>ENBW 1 5/8 08/05/79</v>
      </c>
      <c r="J108" s="2" t="str" cm="1">
        <f t="array" ref="J108">_xll.BDP(bonds[[#This Row],[worksheet get]],bonds[[#Headers],[ticker]])</f>
        <v>ENBW</v>
      </c>
      <c r="K108" s="2" cm="1">
        <f t="array" ref="K108">_xll.BDP(bonds[[#This Row],[worksheet get]],bonds[[#Headers],[coupon]])</f>
        <v>1.625</v>
      </c>
      <c r="L108" s="8" cm="1">
        <f t="array" ref="L108">_xll.BDP(bonds[[#This Row],[worksheet get]],bonds[[#Headers],[nxt_call_dt]])*1</f>
        <v>46512</v>
      </c>
      <c r="M108" s="2" t="str" cm="1">
        <f t="array" ref="M108">_xll.BDP(bonds[[#This Row],[worksheet get]],bonds[[#Headers],[mty_typ]])</f>
        <v>CALLABLE</v>
      </c>
      <c r="N108" s="2" t="str" cm="1">
        <f t="array" ref="N108">_xll.BDP(bonds[[#This Row],[worksheet get]],bonds[[#Headers],[crncy]])</f>
        <v>EUR</v>
      </c>
      <c r="O108" s="9" cm="1">
        <f t="array" ref="O108">_xll.BDP(bonds[[#This Row],[worksheet get]],bonds[[#Headers],[amt_outstanding]])</f>
        <v>500000000</v>
      </c>
      <c r="P108" s="2" t="str" cm="1">
        <f t="array" ref="P108">_xll.BDP(bonds[[#This Row],[worksheet get]],bonds[[#Headers],[industry_sector]])</f>
        <v>Utilities</v>
      </c>
      <c r="Q108" s="2" t="str">
        <f>bonds[[#This Row],[security name]]&amp;" nc-"&amp;RIGHT(YEAR(bonds[[#This Row],[nxt_call_dt]]),2)</f>
        <v>ENBW 1 5/8 08/05/79 nc-27</v>
      </c>
      <c r="R108" s="2" cm="1">
        <f t="array" ref="R108">_xll.BDP(bonds[[#This Row],[worksheet get]],bonds[[#Headers],[yas_ispread]])</f>
        <v>208.93890502816888</v>
      </c>
      <c r="S108" s="2" cm="1">
        <f t="array" ref="S108">_xll.BDP(bonds[[#This Row],[worksheet get]],bonds[[#Headers],[blp_i_sprd_mid]])</f>
        <v>208.71235656738281</v>
      </c>
      <c r="T108" s="2" t="str" cm="1">
        <f t="array" ref="T108">_xll.BDP(bonds[[#This Row],[worksheet get]],bonds[[#Headers],[rtg_moody]],"fill=-")</f>
        <v>Baa2</v>
      </c>
      <c r="U108" s="2" t="str" cm="1">
        <f t="array" ref="U108">_xll.BDP(bonds[[#This Row],[worksheet get]],bonds[[#Headers],[rtg_sp]],"fill=-")</f>
        <v>BBB-</v>
      </c>
      <c r="V108" s="2" t="str" cm="1">
        <f t="array" ref="V108">_xll.BDP(bonds[[#This Row],[worksheet get]],bonds[[#Headers],[bb_composite]],"fill=-")</f>
        <v>BBB-</v>
      </c>
      <c r="W108" s="2" t="str" cm="1">
        <f t="array" ref="W108">_xll.BDP(bonds[[#This Row],[worksheet get]],bonds[[#Headers],[green_bond_loan_indicator]])</f>
        <v>Y</v>
      </c>
      <c r="X108" s="2">
        <f>IFERROR(bonds[[#This Row],[yas_ispread]]/bonds[[#This Row],[blp_i_sprd_mid]],1)</f>
        <v>1.0010854578258424</v>
      </c>
      <c r="Y108" s="2" t="str">
        <f>_xlfn.XLOOKUP(bonds[[#This Row],[ticker]],[1]lists!J:J,[1]lists!K:K)</f>
        <v>UTILS</v>
      </c>
      <c r="Z108" s="2" t="str" cm="1">
        <f t="array" ref="Z108">_xll.BDP(bonds[[#This Row],[isin get]],bonds[[#Headers],[reset_idx]])</f>
        <v>EUAMDB05</v>
      </c>
      <c r="AA108" s="2" cm="1">
        <f t="array" ref="AA108">_xll.BDP(bonds[[#This Row],[isin get]],bonds[[#Headers],[basic_spread]])*100</f>
        <v>172.5</v>
      </c>
      <c r="AB108" s="2" cm="1">
        <f t="array" ref="AB108">_xll.BDP(bonds[[#This Row],[reset_idx]]&amp;" Curncy","px_last")*100+bonds[[#This Row],[basic_spread]]</f>
        <v>138.5</v>
      </c>
      <c r="AC108" s="10">
        <f ca="1">(bonds[[#This Row],[nxt_call_dt]]-TODAY())/365</f>
        <v>6.7123287671232879</v>
      </c>
      <c r="AD10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08" s="2" t="str">
        <f>_xlfn.XLOOKUP(bonds[[#This Row],[rtgScore]],[1]lists!Z:Z,[1]lists!W:W,"-")</f>
        <v>BBB-</v>
      </c>
      <c r="AF108" s="2" cm="1">
        <f t="array" ref="AF108">_xll.BDP(bonds[[#This Row],[isin get]],bonds[[#Headers],[RSK_BB_IMPLIED_CDS_SPREAD]])</f>
        <v>64</v>
      </c>
      <c r="AR108" s="12"/>
    </row>
    <row r="109" spans="6:44" ht="10.5" x14ac:dyDescent="0.25">
      <c r="F109" s="2" t="s">
        <v>162</v>
      </c>
      <c r="G109" s="2" t="str">
        <f>bonds[[#This Row],[isin get]]</f>
        <v>XS1498442521 Corp</v>
      </c>
      <c r="H109" s="2" t="str" cm="1">
        <f t="array" ref="H109">_xll.BDP(bonds[[#This Row],[worksheet get]],bonds[[#Headers],[ID_ISIN]])</f>
        <v>XS1498442521</v>
      </c>
      <c r="I109" s="2" t="str" cm="1">
        <f t="array" ref="I109">_xll.BDP(bonds[[#This Row],[worksheet get]],bonds[[#Headers],[security name]])</f>
        <v>ENBW 5 1/8 04/05/77</v>
      </c>
      <c r="J109" s="2" t="str" cm="1">
        <f t="array" ref="J109">_xll.BDP(bonds[[#This Row],[worksheet get]],bonds[[#Headers],[ticker]])</f>
        <v>ENBW</v>
      </c>
      <c r="K109" s="2" cm="1">
        <f t="array" ref="K109">_xll.BDP(bonds[[#This Row],[worksheet get]],bonds[[#Headers],[coupon]])</f>
        <v>5.125</v>
      </c>
      <c r="L109" s="8" cm="1">
        <f t="array" ref="L109">_xll.BDP(bonds[[#This Row],[worksheet get]],bonds[[#Headers],[nxt_call_dt]])*1</f>
        <v>44566</v>
      </c>
      <c r="M109" s="2" t="str" cm="1">
        <f t="array" ref="M109">_xll.BDP(bonds[[#This Row],[worksheet get]],bonds[[#Headers],[mty_typ]])</f>
        <v>CALLABLE</v>
      </c>
      <c r="N109" s="2" t="str" cm="1">
        <f t="array" ref="N109">_xll.BDP(bonds[[#This Row],[worksheet get]],bonds[[#Headers],[crncy]])</f>
        <v>USD</v>
      </c>
      <c r="O109" s="9" cm="1">
        <f t="array" ref="O109">_xll.BDP(bonds[[#This Row],[worksheet get]],bonds[[#Headers],[amt_outstanding]])</f>
        <v>300000000</v>
      </c>
      <c r="P109" s="2" t="str" cm="1">
        <f t="array" ref="P109">_xll.BDP(bonds[[#This Row],[worksheet get]],bonds[[#Headers],[industry_sector]])</f>
        <v>Utilities</v>
      </c>
      <c r="Q109" s="2" t="str">
        <f>bonds[[#This Row],[security name]]&amp;" nc-"&amp;RIGHT(YEAR(bonds[[#This Row],[nxt_call_dt]]),2)</f>
        <v>ENBW 5 1/8 04/05/77 nc-22</v>
      </c>
      <c r="R109" s="2" cm="1">
        <f t="array" ref="R109">_xll.BDP(bonds[[#This Row],[worksheet get]],bonds[[#Headers],[yas_ispread]])</f>
        <v>193.83596433987302</v>
      </c>
      <c r="S109" s="2" cm="1">
        <f t="array" ref="S109">_xll.BDP(bonds[[#This Row],[worksheet get]],bonds[[#Headers],[blp_i_sprd_mid]])</f>
        <v>135.85491943359375</v>
      </c>
      <c r="T109" s="2" t="str" cm="1">
        <f t="array" ref="T109">_xll.BDP(bonds[[#This Row],[worksheet get]],bonds[[#Headers],[rtg_moody]],"fill=-")</f>
        <v>Baa2</v>
      </c>
      <c r="U109" s="2" t="str" cm="1">
        <f t="array" ref="U109">_xll.BDP(bonds[[#This Row],[worksheet get]],bonds[[#Headers],[rtg_sp]],"fill=-")</f>
        <v>BBB-</v>
      </c>
      <c r="V109" s="2" t="str" cm="1">
        <f t="array" ref="V109">_xll.BDP(bonds[[#This Row],[worksheet get]],bonds[[#Headers],[bb_composite]],"fill=-")</f>
        <v>BBB-</v>
      </c>
      <c r="W109" s="2" t="str" cm="1">
        <f t="array" ref="W109">_xll.BDP(bonds[[#This Row],[worksheet get]],bonds[[#Headers],[green_bond_loan_indicator]])</f>
        <v>N</v>
      </c>
      <c r="X109" s="2">
        <f>IFERROR(bonds[[#This Row],[yas_ispread]]/bonds[[#This Row],[blp_i_sprd_mid]],1)</f>
        <v>1.4267864950935438</v>
      </c>
      <c r="Y109" s="2" t="str">
        <f>_xlfn.XLOOKUP(bonds[[#This Row],[ticker]],[1]lists!J:J,[1]lists!K:K)</f>
        <v>UTILS</v>
      </c>
      <c r="Z109" s="2" t="str" cm="1">
        <f t="array" ref="Z109">_xll.BDP(bonds[[#This Row],[isin get]],bonds[[#Headers],[reset_idx]])</f>
        <v>USSW5</v>
      </c>
      <c r="AA109" s="2" cm="1">
        <f t="array" ref="AA109">_xll.BDP(bonds[[#This Row],[isin get]],bonds[[#Headers],[basic_spread]])*100</f>
        <v>386.89999389648438</v>
      </c>
      <c r="AB109" s="2" cm="1">
        <f t="array" ref="AB109">_xll.BDP(bonds[[#This Row],[reset_idx]]&amp;" Curncy","px_last")*100+bonds[[#This Row],[basic_spread]]</f>
        <v>419.85999389648435</v>
      </c>
      <c r="AC109" s="10">
        <f ca="1">(bonds[[#This Row],[nxt_call_dt]]-TODAY())/365</f>
        <v>1.3808219178082193</v>
      </c>
      <c r="AD10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09" s="2" t="str">
        <f>_xlfn.XLOOKUP(bonds[[#This Row],[rtgScore]],[1]lists!Z:Z,[1]lists!W:W,"-")</f>
        <v>BBB-</v>
      </c>
      <c r="AF109" s="2" cm="1">
        <f t="array" ref="AF109">_xll.BDP(bonds[[#This Row],[isin get]],bonds[[#Headers],[RSK_BB_IMPLIED_CDS_SPREAD]])</f>
        <v>64</v>
      </c>
      <c r="AR109" s="12"/>
    </row>
    <row r="110" spans="6:44" ht="10.5" x14ac:dyDescent="0.25">
      <c r="F110" s="2" t="s">
        <v>163</v>
      </c>
      <c r="G110" s="2" t="str">
        <f>bonds[[#This Row],[isin get]]</f>
        <v>XS1219498141 Corp</v>
      </c>
      <c r="H110" s="2" t="str" cm="1">
        <f t="array" ref="H110">_xll.BDP(bonds[[#This Row],[worksheet get]],bonds[[#Headers],[ID_ISIN]])</f>
        <v>XS1219498141</v>
      </c>
      <c r="I110" s="2" t="str" cm="1">
        <f t="array" ref="I110">_xll.BDP(bonds[[#This Row],[worksheet get]],bonds[[#Headers],[security name]])</f>
        <v>RWE 2 3/4 04/21/75</v>
      </c>
      <c r="J110" s="2" t="str" cm="1">
        <f t="array" ref="J110">_xll.BDP(bonds[[#This Row],[worksheet get]],bonds[[#Headers],[ticker]])</f>
        <v>RWE</v>
      </c>
      <c r="K110" s="2" cm="1">
        <f t="array" ref="K110">_xll.BDP(bonds[[#This Row],[worksheet get]],bonds[[#Headers],[coupon]])</f>
        <v>2.75</v>
      </c>
      <c r="L110" s="8" cm="1">
        <f t="array" ref="L110">_xll.BDP(bonds[[#This Row],[worksheet get]],bonds[[#Headers],[nxt_call_dt]])*1</f>
        <v>44125</v>
      </c>
      <c r="M110" s="2" t="str" cm="1">
        <f t="array" ref="M110">_xll.BDP(bonds[[#This Row],[worksheet get]],bonds[[#Headers],[mty_typ]])</f>
        <v>CALLABLE</v>
      </c>
      <c r="N110" s="2" t="str" cm="1">
        <f t="array" ref="N110">_xll.BDP(bonds[[#This Row],[worksheet get]],bonds[[#Headers],[crncy]])</f>
        <v>EUR</v>
      </c>
      <c r="O110" s="9" cm="1">
        <f t="array" ref="O110">_xll.BDP(bonds[[#This Row],[worksheet get]],bonds[[#Headers],[amt_outstanding]])</f>
        <v>538951000</v>
      </c>
      <c r="P110" s="2" t="str" cm="1">
        <f t="array" ref="P110">_xll.BDP(bonds[[#This Row],[worksheet get]],bonds[[#Headers],[industry_sector]])</f>
        <v>Utilities</v>
      </c>
      <c r="Q110" s="2" t="str">
        <f>bonds[[#This Row],[security name]]&amp;" nc-"&amp;RIGHT(YEAR(bonds[[#This Row],[nxt_call_dt]]),2)</f>
        <v>RWE 2 3/4 04/21/75 nc-20</v>
      </c>
      <c r="R110" s="2" cm="1">
        <f t="array" ref="R110">_xll.BDP(bonds[[#This Row],[worksheet get]],bonds[[#Headers],[yas_ispread]])</f>
        <v>212.79501240023558</v>
      </c>
      <c r="S110" s="2" cm="1">
        <f t="array" ref="S110">_xll.BDP(bonds[[#This Row],[worksheet get]],bonds[[#Headers],[blp_i_sprd_mid]])</f>
        <v>220.47932434082031</v>
      </c>
      <c r="T110" s="2" t="str" cm="1">
        <f t="array" ref="T110">_xll.BDP(bonds[[#This Row],[worksheet get]],bonds[[#Headers],[rtg_moody]],"fill=-")</f>
        <v>Ba2</v>
      </c>
      <c r="U110" s="2" t="str" cm="1">
        <f t="array" ref="U110">_xll.BDP(bonds[[#This Row],[worksheet get]],bonds[[#Headers],[rtg_sp]],"fill=-")</f>
        <v>NR</v>
      </c>
      <c r="V110" s="2" t="str" cm="1">
        <f t="array" ref="V110">_xll.BDP(bonds[[#This Row],[worksheet get]],bonds[[#Headers],[bb_composite]],"fill=-")</f>
        <v>BB</v>
      </c>
      <c r="W110" s="2" t="str" cm="1">
        <f t="array" ref="W110">_xll.BDP(bonds[[#This Row],[worksheet get]],bonds[[#Headers],[green_bond_loan_indicator]])</f>
        <v>N</v>
      </c>
      <c r="X110" s="2">
        <f>IFERROR(bonds[[#This Row],[yas_ispread]]/bonds[[#This Row],[blp_i_sprd_mid]],1)</f>
        <v>0.96514724469716617</v>
      </c>
      <c r="Y110" s="2" t="str">
        <f>_xlfn.XLOOKUP(bonds[[#This Row],[ticker]],[1]lists!J:J,[1]lists!K:K)</f>
        <v>UTILS</v>
      </c>
      <c r="Z110" s="2" t="str" cm="1">
        <f t="array" ref="Z110">_xll.BDP(bonds[[#This Row],[isin get]],bonds[[#Headers],[reset_idx]])</f>
        <v>EUSA5</v>
      </c>
      <c r="AA110" s="2" cm="1">
        <f t="array" ref="AA110">_xll.BDP(bonds[[#This Row],[isin get]],bonds[[#Headers],[basic_spread]])*100</f>
        <v>264.29998779296875</v>
      </c>
      <c r="AB110" s="2" cm="1">
        <f t="array" ref="AB110">_xll.BDP(bonds[[#This Row],[reset_idx]]&amp;" Curncy","px_last")*100+bonds[[#This Row],[basic_spread]]</f>
        <v>227.19998779296876</v>
      </c>
      <c r="AC110" s="10">
        <f ca="1">(bonds[[#This Row],[nxt_call_dt]]-TODAY())/365</f>
        <v>0.17260273972602741</v>
      </c>
      <c r="AD11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110" s="2" t="str">
        <f>_xlfn.XLOOKUP(bonds[[#This Row],[rtgScore]],[1]lists!Z:Z,[1]lists!W:W,"-")</f>
        <v>BB</v>
      </c>
      <c r="AF110" s="2" cm="1">
        <f t="array" ref="AF110">_xll.BDP(bonds[[#This Row],[isin get]],bonds[[#Headers],[RSK_BB_IMPLIED_CDS_SPREAD]])</f>
        <v>37</v>
      </c>
      <c r="AR110" s="12"/>
    </row>
    <row r="111" spans="6:44" ht="10.5" x14ac:dyDescent="0.25">
      <c r="F111" s="2" t="s">
        <v>164</v>
      </c>
      <c r="G111" s="2" t="str">
        <f>bonds[[#This Row],[isin get]]</f>
        <v>XS1219499032 Corp</v>
      </c>
      <c r="H111" s="2" t="str" cm="1">
        <f t="array" ref="H111">_xll.BDP(bonds[[#This Row],[worksheet get]],bonds[[#Headers],[ID_ISIN]])</f>
        <v>XS1219499032</v>
      </c>
      <c r="I111" s="2" t="str" cm="1">
        <f t="array" ref="I111">_xll.BDP(bonds[[#This Row],[worksheet get]],bonds[[#Headers],[security name]])</f>
        <v>RWE 3 1/2 04/21/75</v>
      </c>
      <c r="J111" s="2" t="str" cm="1">
        <f t="array" ref="J111">_xll.BDP(bonds[[#This Row],[worksheet get]],bonds[[#Headers],[ticker]])</f>
        <v>RWE</v>
      </c>
      <c r="K111" s="2" cm="1">
        <f t="array" ref="K111">_xll.BDP(bonds[[#This Row],[worksheet get]],bonds[[#Headers],[coupon]])</f>
        <v>3.5</v>
      </c>
      <c r="L111" s="8" cm="1">
        <f t="array" ref="L111">_xll.BDP(bonds[[#This Row],[worksheet get]],bonds[[#Headers],[nxt_call_dt]])*1</f>
        <v>45768</v>
      </c>
      <c r="M111" s="2" t="str" cm="1">
        <f t="array" ref="M111">_xll.BDP(bonds[[#This Row],[worksheet get]],bonds[[#Headers],[mty_typ]])</f>
        <v>CALLABLE</v>
      </c>
      <c r="N111" s="2" t="str" cm="1">
        <f t="array" ref="N111">_xll.BDP(bonds[[#This Row],[worksheet get]],bonds[[#Headers],[crncy]])</f>
        <v>EUR</v>
      </c>
      <c r="O111" s="9" cm="1">
        <f t="array" ref="O111">_xll.BDP(bonds[[#This Row],[worksheet get]],bonds[[#Headers],[amt_outstanding]])</f>
        <v>281680000</v>
      </c>
      <c r="P111" s="2" t="str" cm="1">
        <f t="array" ref="P111">_xll.BDP(bonds[[#This Row],[worksheet get]],bonds[[#Headers],[industry_sector]])</f>
        <v>Utilities</v>
      </c>
      <c r="Q111" s="2" t="str">
        <f>bonds[[#This Row],[security name]]&amp;" nc-"&amp;RIGHT(YEAR(bonds[[#This Row],[nxt_call_dt]]),2)</f>
        <v>RWE 3 1/2 04/21/75 nc-25</v>
      </c>
      <c r="R111" s="2" cm="1">
        <f t="array" ref="R111">_xll.BDP(bonds[[#This Row],[worksheet get]],bonds[[#Headers],[yas_ispread]])</f>
        <v>247.43009468310865</v>
      </c>
      <c r="S111" s="2" cm="1">
        <f t="array" ref="S111">_xll.BDP(bonds[[#This Row],[worksheet get]],bonds[[#Headers],[blp_i_sprd_mid]])</f>
        <v>247.29341125488281</v>
      </c>
      <c r="T111" s="2" t="str" cm="1">
        <f t="array" ref="T111">_xll.BDP(bonds[[#This Row],[worksheet get]],bonds[[#Headers],[rtg_moody]],"fill=-")</f>
        <v>Ba2</v>
      </c>
      <c r="U111" s="2" t="str" cm="1">
        <f t="array" ref="U111">_xll.BDP(bonds[[#This Row],[worksheet get]],bonds[[#Headers],[rtg_sp]],"fill=-")</f>
        <v>NR</v>
      </c>
      <c r="V111" s="2" t="str" cm="1">
        <f t="array" ref="V111">_xll.BDP(bonds[[#This Row],[worksheet get]],bonds[[#Headers],[bb_composite]],"fill=-")</f>
        <v>BB</v>
      </c>
      <c r="W111" s="2" t="str" cm="1">
        <f t="array" ref="W111">_xll.BDP(bonds[[#This Row],[worksheet get]],bonds[[#Headers],[green_bond_loan_indicator]])</f>
        <v>N</v>
      </c>
      <c r="X111" s="2">
        <f>IFERROR(bonds[[#This Row],[yas_ispread]]/bonds[[#This Row],[blp_i_sprd_mid]],1)</f>
        <v>1.0005527176301716</v>
      </c>
      <c r="Y111" s="2" t="str">
        <f>_xlfn.XLOOKUP(bonds[[#This Row],[ticker]],[1]lists!J:J,[1]lists!K:K)</f>
        <v>UTILS</v>
      </c>
      <c r="Z111" s="2" t="str" cm="1">
        <f t="array" ref="Z111">_xll.BDP(bonds[[#This Row],[isin get]],bonds[[#Headers],[reset_idx]])</f>
        <v>EUSA5</v>
      </c>
      <c r="AA111" s="2" cm="1">
        <f t="array" ref="AA111">_xll.BDP(bonds[[#This Row],[isin get]],bonds[[#Headers],[basic_spread]])*100</f>
        <v>324.5</v>
      </c>
      <c r="AB111" s="2" cm="1">
        <f t="array" ref="AB111">_xll.BDP(bonds[[#This Row],[reset_idx]]&amp;" Curncy","px_last")*100+bonds[[#This Row],[basic_spread]]</f>
        <v>287.39999999999998</v>
      </c>
      <c r="AC111" s="10">
        <f ca="1">(bonds[[#This Row],[nxt_call_dt]]-TODAY())/365</f>
        <v>4.6739726027397257</v>
      </c>
      <c r="AD11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111" s="2" t="str">
        <f>_xlfn.XLOOKUP(bonds[[#This Row],[rtgScore]],[1]lists!Z:Z,[1]lists!W:W,"-")</f>
        <v>BB</v>
      </c>
      <c r="AF111" s="2" cm="1">
        <f t="array" ref="AF111">_xll.BDP(bonds[[#This Row],[isin get]],bonds[[#Headers],[RSK_BB_IMPLIED_CDS_SPREAD]])</f>
        <v>37</v>
      </c>
      <c r="AR111" s="12"/>
    </row>
    <row r="112" spans="6:44" ht="10.5" x14ac:dyDescent="0.25">
      <c r="F112" s="2" t="s">
        <v>165</v>
      </c>
      <c r="G112" s="2" t="str">
        <f>bonds[[#This Row],[isin get]]</f>
        <v>XS1254119750 Corp</v>
      </c>
      <c r="H112" s="2" t="str" cm="1">
        <f t="array" ref="H112">_xll.BDP(bonds[[#This Row],[worksheet get]],bonds[[#Headers],[ID_ISIN]])</f>
        <v>XS1254119750</v>
      </c>
      <c r="I112" s="2" t="str" cm="1">
        <f t="array" ref="I112">_xll.BDP(bonds[[#This Row],[worksheet get]],bonds[[#Headers],[security name]])</f>
        <v>RWE 6 5/8 07/30/75</v>
      </c>
      <c r="J112" s="2" t="str" cm="1">
        <f t="array" ref="J112">_xll.BDP(bonds[[#This Row],[worksheet get]],bonds[[#Headers],[ticker]])</f>
        <v>RWE</v>
      </c>
      <c r="K112" s="2" cm="1">
        <f t="array" ref="K112">_xll.BDP(bonds[[#This Row],[worksheet get]],bonds[[#Headers],[coupon]])</f>
        <v>6.625</v>
      </c>
      <c r="L112" s="8" cm="1">
        <f t="array" ref="L112">_xll.BDP(bonds[[#This Row],[worksheet get]],bonds[[#Headers],[nxt_call_dt]])*1</f>
        <v>46111</v>
      </c>
      <c r="M112" s="2" t="str" cm="1">
        <f t="array" ref="M112">_xll.BDP(bonds[[#This Row],[worksheet get]],bonds[[#Headers],[mty_typ]])</f>
        <v>CALLABLE</v>
      </c>
      <c r="N112" s="2" t="str" cm="1">
        <f t="array" ref="N112">_xll.BDP(bonds[[#This Row],[worksheet get]],bonds[[#Headers],[crncy]])</f>
        <v>USD</v>
      </c>
      <c r="O112" s="9" cm="1">
        <f t="array" ref="O112">_xll.BDP(bonds[[#This Row],[worksheet get]],bonds[[#Headers],[amt_outstanding]])</f>
        <v>317360000</v>
      </c>
      <c r="P112" s="2" t="str" cm="1">
        <f t="array" ref="P112">_xll.BDP(bonds[[#This Row],[worksheet get]],bonds[[#Headers],[industry_sector]])</f>
        <v>Utilities</v>
      </c>
      <c r="Q112" s="2" t="str">
        <f>bonds[[#This Row],[security name]]&amp;" nc-"&amp;RIGHT(YEAR(bonds[[#This Row],[nxt_call_dt]]),2)</f>
        <v>RWE 6 5/8 07/30/75 nc-26</v>
      </c>
      <c r="R112" s="2" cm="1">
        <f t="array" ref="R112">_xll.BDP(bonds[[#This Row],[worksheet get]],bonds[[#Headers],[yas_ispread]])</f>
        <v>335.01521058239217</v>
      </c>
      <c r="S112" s="2" cm="1">
        <f t="array" ref="S112">_xll.BDP(bonds[[#This Row],[worksheet get]],bonds[[#Headers],[blp_i_sprd_mid]])</f>
        <v>333.79580688476563</v>
      </c>
      <c r="T112" s="2" t="str" cm="1">
        <f t="array" ref="T112">_xll.BDP(bonds[[#This Row],[worksheet get]],bonds[[#Headers],[rtg_moody]],"fill=-")</f>
        <v>Ba2</v>
      </c>
      <c r="U112" s="2" t="str" cm="1">
        <f t="array" ref="U112">_xll.BDP(bonds[[#This Row],[worksheet get]],bonds[[#Headers],[rtg_sp]],"fill=-")</f>
        <v>NR</v>
      </c>
      <c r="V112" s="2" t="str" cm="1">
        <f t="array" ref="V112">_xll.BDP(bonds[[#This Row],[worksheet get]],bonds[[#Headers],[bb_composite]],"fill=-")</f>
        <v>BB</v>
      </c>
      <c r="W112" s="2" t="str" cm="1">
        <f t="array" ref="W112">_xll.BDP(bonds[[#This Row],[worksheet get]],bonds[[#Headers],[green_bond_loan_indicator]])</f>
        <v>N</v>
      </c>
      <c r="X112" s="2">
        <f>IFERROR(bonds[[#This Row],[yas_ispread]]/bonds[[#This Row],[blp_i_sprd_mid]],1)</f>
        <v>1.0036531426473176</v>
      </c>
      <c r="Y112" s="2" t="str">
        <f>_xlfn.XLOOKUP(bonds[[#This Row],[ticker]],[1]lists!J:J,[1]lists!K:K)</f>
        <v>UTILS</v>
      </c>
      <c r="Z112" s="2" t="str" cm="1">
        <f t="array" ref="Z112">_xll.BDP(bonds[[#This Row],[isin get]],bonds[[#Headers],[reset_idx]])</f>
        <v>USSW10</v>
      </c>
      <c r="AA112" s="2" cm="1">
        <f t="array" ref="AA112">_xll.BDP(bonds[[#This Row],[isin get]],bonds[[#Headers],[basic_spread]])*100</f>
        <v>452.29998779296875</v>
      </c>
      <c r="AB112" s="2" cm="1">
        <f t="array" ref="AB112">_xll.BDP(bonds[[#This Row],[reset_idx]]&amp;" Curncy","px_last")*100+bonds[[#This Row],[basic_spread]]</f>
        <v>518.28998779296876</v>
      </c>
      <c r="AC112" s="10">
        <f ca="1">(bonds[[#This Row],[nxt_call_dt]]-TODAY())/365</f>
        <v>5.6136986301369864</v>
      </c>
      <c r="AD11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112" s="2" t="str">
        <f>_xlfn.XLOOKUP(bonds[[#This Row],[rtgScore]],[1]lists!Z:Z,[1]lists!W:W,"-")</f>
        <v>BB</v>
      </c>
      <c r="AF112" s="2" cm="1">
        <f t="array" ref="AF112">_xll.BDP(bonds[[#This Row],[isin get]],bonds[[#Headers],[RSK_BB_IMPLIED_CDS_SPREAD]])</f>
        <v>37</v>
      </c>
      <c r="AR112" s="12"/>
    </row>
    <row r="113" spans="6:44" ht="10.5" x14ac:dyDescent="0.25">
      <c r="F113" s="2" t="s">
        <v>166</v>
      </c>
      <c r="G113" s="2" t="str">
        <f>bonds[[#This Row],[isin get]]</f>
        <v>XS1591694481 Corp</v>
      </c>
      <c r="H113" s="2" t="str" cm="1">
        <f t="array" ref="H113">_xll.BDP(bonds[[#This Row],[worksheet get]],bonds[[#Headers],[ID_ISIN]])</f>
        <v>XS1591694481</v>
      </c>
      <c r="I113" s="2" t="str" cm="1">
        <f t="array" ref="I113">_xll.BDP(bonds[[#This Row],[worksheet get]],bonds[[#Headers],[security name]])</f>
        <v>TENN 2.995 PERP</v>
      </c>
      <c r="J113" s="2" t="str" cm="1">
        <f t="array" ref="J113">_xll.BDP(bonds[[#This Row],[worksheet get]],bonds[[#Headers],[ticker]])</f>
        <v>TENN</v>
      </c>
      <c r="K113" s="2" cm="1">
        <f t="array" ref="K113">_xll.BDP(bonds[[#This Row],[worksheet get]],bonds[[#Headers],[coupon]])</f>
        <v>2.9950000000000001</v>
      </c>
      <c r="L113" s="8" cm="1">
        <f t="array" ref="L113">_xll.BDP(bonds[[#This Row],[worksheet get]],bonds[[#Headers],[nxt_call_dt]])*1</f>
        <v>45352</v>
      </c>
      <c r="M113" s="2" t="str" cm="1">
        <f t="array" ref="M113">_xll.BDP(bonds[[#This Row],[worksheet get]],bonds[[#Headers],[mty_typ]])</f>
        <v>PERP/CALL</v>
      </c>
      <c r="N113" s="2" t="str" cm="1">
        <f t="array" ref="N113">_xll.BDP(bonds[[#This Row],[worksheet get]],bonds[[#Headers],[crncy]])</f>
        <v>EUR</v>
      </c>
      <c r="O113" s="9" cm="1">
        <f t="array" ref="O113">_xll.BDP(bonds[[#This Row],[worksheet get]],bonds[[#Headers],[amt_outstanding]])</f>
        <v>1100000000</v>
      </c>
      <c r="P113" s="2" t="str" cm="1">
        <f t="array" ref="P113">_xll.BDP(bonds[[#This Row],[worksheet get]],bonds[[#Headers],[industry_sector]])</f>
        <v>Utilities</v>
      </c>
      <c r="Q113" s="2" t="str">
        <f>bonds[[#This Row],[security name]]&amp;" nc-"&amp;RIGHT(YEAR(bonds[[#This Row],[nxt_call_dt]]),2)</f>
        <v>TENN 2.995 PERP nc-24</v>
      </c>
      <c r="R113" s="2" cm="1">
        <f t="array" ref="R113">_xll.BDP(bonds[[#This Row],[worksheet get]],bonds[[#Headers],[yas_ispread]])</f>
        <v>203.12173296787611</v>
      </c>
      <c r="S113" s="2" cm="1">
        <f t="array" ref="S113">_xll.BDP(bonds[[#This Row],[worksheet get]],bonds[[#Headers],[blp_i_sprd_mid]])</f>
        <v>194.35408020019531</v>
      </c>
      <c r="T113" s="2" t="str" cm="1">
        <f t="array" ref="T113">_xll.BDP(bonds[[#This Row],[worksheet get]],bonds[[#Headers],[rtg_moody]],"fill=-")</f>
        <v>Baa3</v>
      </c>
      <c r="U113" s="2" t="str" cm="1">
        <f t="array" ref="U113">_xll.BDP(bonds[[#This Row],[worksheet get]],bonds[[#Headers],[rtg_sp]],"fill=-")</f>
        <v>BB+</v>
      </c>
      <c r="V113" s="2" t="str" cm="1">
        <f t="array" ref="V113">_xll.BDP(bonds[[#This Row],[worksheet get]],bonds[[#Headers],[bb_composite]],"fill=-")</f>
        <v>BB+</v>
      </c>
      <c r="W113" s="2" t="str" cm="1">
        <f t="array" ref="W113">_xll.BDP(bonds[[#This Row],[worksheet get]],bonds[[#Headers],[green_bond_loan_indicator]])</f>
        <v>Y</v>
      </c>
      <c r="X113" s="2">
        <f>IFERROR(bonds[[#This Row],[yas_ispread]]/bonds[[#This Row],[blp_i_sprd_mid]],1)</f>
        <v>1.0451117504641509</v>
      </c>
      <c r="Y113" s="2" t="str">
        <f>_xlfn.XLOOKUP(bonds[[#This Row],[ticker]],[1]lists!J:J,[1]lists!K:K)</f>
        <v>UTILS</v>
      </c>
      <c r="Z113" s="2" t="str" cm="1">
        <f t="array" ref="Z113">_xll.BDP(bonds[[#This Row],[isin get]],bonds[[#Headers],[reset_idx]])</f>
        <v>EUSA5</v>
      </c>
      <c r="AA113" s="2" cm="1">
        <f t="array" ref="AA113">_xll.BDP(bonds[[#This Row],[isin get]],bonds[[#Headers],[basic_spread]])*100</f>
        <v>253.30000305175781</v>
      </c>
      <c r="AB113" s="2" cm="1">
        <f t="array" ref="AB113">_xll.BDP(bonds[[#This Row],[reset_idx]]&amp;" Curncy","px_last")*100+bonds[[#This Row],[basic_spread]]</f>
        <v>216.20000305175782</v>
      </c>
      <c r="AC113" s="10">
        <f ca="1">(bonds[[#This Row],[nxt_call_dt]]-TODAY())/365</f>
        <v>3.5342465753424657</v>
      </c>
      <c r="AD11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13" s="2" t="str">
        <f>_xlfn.XLOOKUP(bonds[[#This Row],[rtgScore]],[1]lists!Z:Z,[1]lists!W:W,"-")</f>
        <v>BB+</v>
      </c>
      <c r="AF113" s="2" cm="1">
        <f t="array" ref="AF113">_xll.BDP(bonds[[#This Row],[isin get]],bonds[[#Headers],[RSK_BB_IMPLIED_CDS_SPREAD]])</f>
        <v>70</v>
      </c>
      <c r="AR113" s="12"/>
    </row>
    <row r="114" spans="6:44" ht="10.5" x14ac:dyDescent="0.25">
      <c r="F114" s="2" t="s">
        <v>167</v>
      </c>
      <c r="G114" s="2" t="str">
        <f>bonds[[#This Row],[isin get]]</f>
        <v>XS2207430120 Corp</v>
      </c>
      <c r="H114" s="2" t="str" cm="1">
        <f t="array" ref="H114">_xll.BDP(bonds[[#This Row],[worksheet get]],bonds[[#Headers],[ID_ISIN]])</f>
        <v>XS2207430120</v>
      </c>
      <c r="I114" s="2" t="str" cm="1">
        <f t="array" ref="I114">_xll.BDP(bonds[[#This Row],[worksheet get]],bonds[[#Headers],[security name]])</f>
        <v>TENN 2.374 PERP</v>
      </c>
      <c r="J114" s="2" t="str" cm="1">
        <f t="array" ref="J114">_xll.BDP(bonds[[#This Row],[worksheet get]],bonds[[#Headers],[ticker]])</f>
        <v>TENN</v>
      </c>
      <c r="K114" s="2" cm="1">
        <f t="array" ref="K114">_xll.BDP(bonds[[#This Row],[worksheet get]],bonds[[#Headers],[coupon]])</f>
        <v>2.3740000000000001</v>
      </c>
      <c r="L114" s="8" cm="1">
        <f t="array" ref="L114">_xll.BDP(bonds[[#This Row],[worksheet get]],bonds[[#Headers],[nxt_call_dt]])*1</f>
        <v>45860</v>
      </c>
      <c r="M114" s="2" t="str" cm="1">
        <f t="array" ref="M114">_xll.BDP(bonds[[#This Row],[worksheet get]],bonds[[#Headers],[mty_typ]])</f>
        <v>PERP/CALL</v>
      </c>
      <c r="N114" s="2" t="str" cm="1">
        <f t="array" ref="N114">_xll.BDP(bonds[[#This Row],[worksheet get]],bonds[[#Headers],[crncy]])</f>
        <v>EUR</v>
      </c>
      <c r="O114" s="9" cm="1">
        <f t="array" ref="O114">_xll.BDP(bonds[[#This Row],[worksheet get]],bonds[[#Headers],[amt_outstanding]])</f>
        <v>1000000000</v>
      </c>
      <c r="P114" s="2" t="str" cm="1">
        <f t="array" ref="P114">_xll.BDP(bonds[[#This Row],[worksheet get]],bonds[[#Headers],[industry_sector]])</f>
        <v>Utilities</v>
      </c>
      <c r="Q114" s="2" t="str">
        <f>bonds[[#This Row],[security name]]&amp;" nc-"&amp;RIGHT(YEAR(bonds[[#This Row],[nxt_call_dt]]),2)</f>
        <v>TENN 2.374 PERP nc-25</v>
      </c>
      <c r="R114" s="2" cm="1">
        <f t="array" ref="R114">_xll.BDP(bonds[[#This Row],[worksheet get]],bonds[[#Headers],[yas_ispread]])</f>
        <v>223.33625715197309</v>
      </c>
      <c r="S114" s="2" cm="1">
        <f t="array" ref="S114">_xll.BDP(bonds[[#This Row],[worksheet get]],bonds[[#Headers],[blp_i_sprd_mid]])</f>
        <v>223.2509765625</v>
      </c>
      <c r="T114" s="2" t="str" cm="1">
        <f t="array" ref="T114">_xll.BDP(bonds[[#This Row],[worksheet get]],bonds[[#Headers],[rtg_moody]],"fill=-")</f>
        <v>Baa3</v>
      </c>
      <c r="U114" s="2" t="str" cm="1">
        <f t="array" ref="U114">_xll.BDP(bonds[[#This Row],[worksheet get]],bonds[[#Headers],[rtg_sp]],"fill=-")</f>
        <v>BB+</v>
      </c>
      <c r="V114" s="2" t="str" cm="1">
        <f t="array" ref="V114">_xll.BDP(bonds[[#This Row],[worksheet get]],bonds[[#Headers],[bb_composite]],"fill=-")</f>
        <v>BB+</v>
      </c>
      <c r="W114" s="2" t="str" cm="1">
        <f t="array" ref="W114">_xll.BDP(bonds[[#This Row],[worksheet get]],bonds[[#Headers],[green_bond_loan_indicator]])</f>
        <v>Y</v>
      </c>
      <c r="X114" s="2">
        <f>IFERROR(bonds[[#This Row],[yas_ispread]]/bonds[[#This Row],[blp_i_sprd_mid]],1)</f>
        <v>1.0003819942505345</v>
      </c>
      <c r="Y114" s="2" t="str">
        <f>_xlfn.XLOOKUP(bonds[[#This Row],[ticker]],[1]lists!J:J,[1]lists!K:K)</f>
        <v>UTILS</v>
      </c>
      <c r="Z114" s="2" t="str" cm="1">
        <f t="array" ref="Z114">_xll.BDP(bonds[[#This Row],[isin get]],bonds[[#Headers],[reset_idx]])</f>
        <v>EUSA5</v>
      </c>
      <c r="AA114" s="2" cm="1">
        <f t="array" ref="AA114">_xll.BDP(bonds[[#This Row],[isin get]],bonds[[#Headers],[basic_spread]])*100</f>
        <v>271.89999389648438</v>
      </c>
      <c r="AB114" s="2" cm="1">
        <f t="array" ref="AB114">_xll.BDP(bonds[[#This Row],[reset_idx]]&amp;" Curncy","px_last")*100+bonds[[#This Row],[basic_spread]]</f>
        <v>234.79999389648438</v>
      </c>
      <c r="AC114" s="10">
        <f ca="1">(bonds[[#This Row],[nxt_call_dt]]-TODAY())/365</f>
        <v>4.9260273972602739</v>
      </c>
      <c r="AD11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14" s="2" t="str">
        <f>_xlfn.XLOOKUP(bonds[[#This Row],[rtgScore]],[1]lists!Z:Z,[1]lists!W:W,"-")</f>
        <v>BB+</v>
      </c>
      <c r="AF114" s="2" cm="1">
        <f t="array" ref="AF114">_xll.BDP(bonds[[#This Row],[isin get]],bonds[[#Headers],[RSK_BB_IMPLIED_CDS_SPREAD]])</f>
        <v>70</v>
      </c>
      <c r="AR114" s="12"/>
    </row>
    <row r="115" spans="6:44" ht="10.5" x14ac:dyDescent="0.25">
      <c r="F115" s="2" t="s">
        <v>168</v>
      </c>
      <c r="G115" s="2" t="str">
        <f>bonds[[#This Row],[isin get]]</f>
        <v>XS1205618470 Corp</v>
      </c>
      <c r="H115" s="2" t="str" cm="1">
        <f t="array" ref="H115">_xll.BDP(bonds[[#This Row],[worksheet get]],bonds[[#Headers],[ID_ISIN]])</f>
        <v>XS1205618470</v>
      </c>
      <c r="I115" s="2" t="str" cm="1">
        <f t="array" ref="I115">_xll.BDP(bonds[[#This Row],[worksheet get]],bonds[[#Headers],[security name]])</f>
        <v>VATFAL 3 03/19/77</v>
      </c>
      <c r="J115" s="2" t="str" cm="1">
        <f t="array" ref="J115">_xll.BDP(bonds[[#This Row],[worksheet get]],bonds[[#Headers],[ticker]])</f>
        <v>VATFAL</v>
      </c>
      <c r="K115" s="2" cm="1">
        <f t="array" ref="K115">_xll.BDP(bonds[[#This Row],[worksheet get]],bonds[[#Headers],[coupon]])</f>
        <v>3</v>
      </c>
      <c r="L115" s="8" cm="1">
        <f t="array" ref="L115">_xll.BDP(bonds[[#This Row],[worksheet get]],bonds[[#Headers],[nxt_call_dt]])*1</f>
        <v>46465</v>
      </c>
      <c r="M115" s="2" t="str" cm="1">
        <f t="array" ref="M115">_xll.BDP(bonds[[#This Row],[worksheet get]],bonds[[#Headers],[mty_typ]])</f>
        <v>CALLABLE</v>
      </c>
      <c r="N115" s="2" t="str" cm="1">
        <f t="array" ref="N115">_xll.BDP(bonds[[#This Row],[worksheet get]],bonds[[#Headers],[crncy]])</f>
        <v>EUR</v>
      </c>
      <c r="O115" s="9" cm="1">
        <f t="array" ref="O115">_xll.BDP(bonds[[#This Row],[worksheet get]],bonds[[#Headers],[amt_outstanding]])</f>
        <v>1000000000</v>
      </c>
      <c r="P115" s="2" t="str" cm="1">
        <f t="array" ref="P115">_xll.BDP(bonds[[#This Row],[worksheet get]],bonds[[#Headers],[industry_sector]])</f>
        <v>Utilities</v>
      </c>
      <c r="Q115" s="2" t="str">
        <f>bonds[[#This Row],[security name]]&amp;" nc-"&amp;RIGHT(YEAR(bonds[[#This Row],[nxt_call_dt]]),2)</f>
        <v>VATFAL 3 03/19/77 nc-27</v>
      </c>
      <c r="R115" s="2" cm="1">
        <f t="array" ref="R115">_xll.BDP(bonds[[#This Row],[worksheet get]],bonds[[#Headers],[yas_ispread]])</f>
        <v>243.15961306221971</v>
      </c>
      <c r="S115" s="2" cm="1">
        <f t="array" ref="S115">_xll.BDP(bonds[[#This Row],[worksheet get]],bonds[[#Headers],[blp_i_sprd_mid]])</f>
        <v>243.14169311523438</v>
      </c>
      <c r="T115" s="2" t="str" cm="1">
        <f t="array" ref="T115">_xll.BDP(bonds[[#This Row],[worksheet get]],bonds[[#Headers],[rtg_moody]],"fill=-")</f>
        <v>Baa2</v>
      </c>
      <c r="U115" s="2" t="str" cm="1">
        <f t="array" ref="U115">_xll.BDP(bonds[[#This Row],[worksheet get]],bonds[[#Headers],[rtg_sp]],"fill=-")</f>
        <v>BB+</v>
      </c>
      <c r="V115" s="2" t="str" cm="1">
        <f t="array" ref="V115">_xll.BDP(bonds[[#This Row],[worksheet get]],bonds[[#Headers],[bb_composite]],"fill=-")</f>
        <v>BBB-</v>
      </c>
      <c r="W115" s="2" t="str" cm="1">
        <f t="array" ref="W115">_xll.BDP(bonds[[#This Row],[worksheet get]],bonds[[#Headers],[green_bond_loan_indicator]])</f>
        <v>N</v>
      </c>
      <c r="X115" s="2">
        <f>IFERROR(bonds[[#This Row],[yas_ispread]]/bonds[[#This Row],[blp_i_sprd_mid]],1)</f>
        <v>1.0000737016624164</v>
      </c>
      <c r="Y115" s="2" t="str">
        <f>_xlfn.XLOOKUP(bonds[[#This Row],[ticker]],[1]lists!J:J,[1]lists!K:K)</f>
        <v>UTILS</v>
      </c>
      <c r="Z115" s="2" t="str" cm="1">
        <f t="array" ref="Z115">_xll.BDP(bonds[[#This Row],[isin get]],bonds[[#Headers],[reset_idx]])</f>
        <v>EUSA5</v>
      </c>
      <c r="AA115" s="2" cm="1">
        <f t="array" ref="AA115">_xll.BDP(bonds[[#This Row],[isin get]],bonds[[#Headers],[basic_spread]])*100</f>
        <v>251.10000610351563</v>
      </c>
      <c r="AB115" s="2" cm="1">
        <f t="array" ref="AB115">_xll.BDP(bonds[[#This Row],[reset_idx]]&amp;" Curncy","px_last")*100+bonds[[#This Row],[basic_spread]]</f>
        <v>214.00000610351563</v>
      </c>
      <c r="AC115" s="10">
        <f ca="1">(bonds[[#This Row],[nxt_call_dt]]-TODAY())/365</f>
        <v>6.5835616438356164</v>
      </c>
      <c r="AD11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15" s="2" t="str">
        <f>_xlfn.XLOOKUP(bonds[[#This Row],[rtgScore]],[1]lists!Z:Z,[1]lists!W:W,"-")</f>
        <v>BBB-</v>
      </c>
      <c r="AF115" s="2" cm="1">
        <f t="array" ref="AF115">_xll.BDP(bonds[[#This Row],[isin get]],bonds[[#Headers],[RSK_BB_IMPLIED_CDS_SPREAD]])</f>
        <v>92</v>
      </c>
      <c r="AR115" s="12"/>
    </row>
    <row r="116" spans="6:44" ht="10.5" x14ac:dyDescent="0.25">
      <c r="F116" s="2" t="s">
        <v>169</v>
      </c>
      <c r="G116" s="2" t="str">
        <f>bonds[[#This Row],[isin get]]</f>
        <v>XS1322373017 Corp</v>
      </c>
      <c r="H116" s="2" t="str" cm="1">
        <f t="array" ref="H116">_xll.BDP(bonds[[#This Row],[worksheet get]],bonds[[#Headers],[ID_ISIN]])</f>
        <v>XS1322373017</v>
      </c>
      <c r="I116" s="2" t="str" cm="1">
        <f t="array" ref="I116">_xll.BDP(bonds[[#This Row],[worksheet get]],bonds[[#Headers],[security name]])</f>
        <v>VATFAL 6.1 11/19/78</v>
      </c>
      <c r="J116" s="2" t="str" cm="1">
        <f t="array" ref="J116">_xll.BDP(bonds[[#This Row],[worksheet get]],bonds[[#Headers],[ticker]])</f>
        <v>VATFAL</v>
      </c>
      <c r="K116" s="2" cm="1">
        <f t="array" ref="K116">_xll.BDP(bonds[[#This Row],[worksheet get]],bonds[[#Headers],[coupon]])</f>
        <v>6.1</v>
      </c>
      <c r="L116" s="8" cm="1">
        <f t="array" ref="L116">_xll.BDP(bonds[[#This Row],[worksheet get]],bonds[[#Headers],[nxt_call_dt]])*1</f>
        <v>45249</v>
      </c>
      <c r="M116" s="2" t="str" cm="1">
        <f t="array" ref="M116">_xll.BDP(bonds[[#This Row],[worksheet get]],bonds[[#Headers],[mty_typ]])</f>
        <v>CALLABLE</v>
      </c>
      <c r="N116" s="2" t="str" cm="1">
        <f t="array" ref="N116">_xll.BDP(bonds[[#This Row],[worksheet get]],bonds[[#Headers],[crncy]])</f>
        <v>USD</v>
      </c>
      <c r="O116" s="9" cm="1">
        <f t="array" ref="O116">_xll.BDP(bonds[[#This Row],[worksheet get]],bonds[[#Headers],[amt_outstanding]])</f>
        <v>400000000</v>
      </c>
      <c r="P116" s="2" t="str" cm="1">
        <f t="array" ref="P116">_xll.BDP(bonds[[#This Row],[worksheet get]],bonds[[#Headers],[industry_sector]])</f>
        <v>Utilities</v>
      </c>
      <c r="Q116" s="2" t="str">
        <f>bonds[[#This Row],[security name]]&amp;" nc-"&amp;RIGHT(YEAR(bonds[[#This Row],[nxt_call_dt]]),2)</f>
        <v>VATFAL 6.1 11/19/78 nc-23</v>
      </c>
      <c r="R116" s="2" cm="1">
        <f t="array" ref="R116">_xll.BDP(bonds[[#This Row],[worksheet get]],bonds[[#Headers],[yas_ispread]])</f>
        <v>115.96889005780284</v>
      </c>
      <c r="S116" s="2" t="str" cm="1">
        <f t="array" ref="S116">_xll.BDP(bonds[[#This Row],[worksheet get]],bonds[[#Headers],[blp_i_sprd_mid]])</f>
        <v>#N/A Field Not Applicable</v>
      </c>
      <c r="T116" s="2" t="str" cm="1">
        <f t="array" ref="T116">_xll.BDP(bonds[[#This Row],[worksheet get]],bonds[[#Headers],[rtg_moody]],"fill=-")</f>
        <v>Baa2</v>
      </c>
      <c r="U116" s="2" t="str" cm="1">
        <f t="array" ref="U116">_xll.BDP(bonds[[#This Row],[worksheet get]],bonds[[#Headers],[rtg_sp]],"fill=-")</f>
        <v>BB+</v>
      </c>
      <c r="V116" s="2" t="str" cm="1">
        <f t="array" ref="V116">_xll.BDP(bonds[[#This Row],[worksheet get]],bonds[[#Headers],[bb_composite]],"fill=-")</f>
        <v>BBB-</v>
      </c>
      <c r="W116" s="2" t="str" cm="1">
        <f t="array" ref="W116">_xll.BDP(bonds[[#This Row],[worksheet get]],bonds[[#Headers],[green_bond_loan_indicator]])</f>
        <v>N</v>
      </c>
      <c r="X116" s="2">
        <f>IFERROR(bonds[[#This Row],[yas_ispread]]/bonds[[#This Row],[blp_i_sprd_mid]],1)</f>
        <v>1</v>
      </c>
      <c r="Y116" s="2" t="str">
        <f>_xlfn.XLOOKUP(bonds[[#This Row],[ticker]],[1]lists!J:J,[1]lists!K:K)</f>
        <v>UTILS</v>
      </c>
      <c r="Z116" s="2" t="str" cm="1">
        <f t="array" ref="Z116">_xll.BDP(bonds[[#This Row],[isin get]],bonds[[#Headers],[reset_idx]])</f>
        <v>USSW5</v>
      </c>
      <c r="AA116" s="2" cm="1">
        <f t="array" ref="AA116">_xll.BDP(bonds[[#This Row],[isin get]],bonds[[#Headers],[basic_spread]])*100</f>
        <v>406.39999389648438</v>
      </c>
      <c r="AB116" s="2" cm="1">
        <f t="array" ref="AB116">_xll.BDP(bonds[[#This Row],[reset_idx]]&amp;" Curncy","px_last")*100+bonds[[#This Row],[basic_spread]]</f>
        <v>439.35999389648435</v>
      </c>
      <c r="AC116" s="10">
        <f ca="1">(bonds[[#This Row],[nxt_call_dt]]-TODAY())/365</f>
        <v>3.2520547945205478</v>
      </c>
      <c r="AD11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16" s="2" t="str">
        <f>_xlfn.XLOOKUP(bonds[[#This Row],[rtgScore]],[1]lists!Z:Z,[1]lists!W:W,"-")</f>
        <v>BBB-</v>
      </c>
      <c r="AF116" s="2" cm="1">
        <f t="array" ref="AF116">_xll.BDP(bonds[[#This Row],[isin get]],bonds[[#Headers],[RSK_BB_IMPLIED_CDS_SPREAD]])</f>
        <v>92</v>
      </c>
      <c r="AR116" s="12"/>
    </row>
    <row r="117" spans="6:44" ht="10.5" x14ac:dyDescent="0.25">
      <c r="F117" s="2" t="s">
        <v>170</v>
      </c>
      <c r="G117" s="2" t="str">
        <f>bonds[[#This Row],[isin get]]</f>
        <v>XS1713463716 Corp</v>
      </c>
      <c r="H117" s="2" t="str" cm="1">
        <f t="array" ref="H117">_xll.BDP(bonds[[#This Row],[worksheet get]],bonds[[#Headers],[ID_ISIN]])</f>
        <v>XS1713463716</v>
      </c>
      <c r="I117" s="2" t="str" cm="1">
        <f t="array" ref="I117">_xll.BDP(bonds[[#This Row],[worksheet get]],bonds[[#Headers],[security name]])</f>
        <v>ENELIM 2 1/2 11/24/78</v>
      </c>
      <c r="J117" s="2" t="str" cm="1">
        <f t="array" ref="J117">_xll.BDP(bonds[[#This Row],[worksheet get]],bonds[[#Headers],[ticker]])</f>
        <v>ENELIM</v>
      </c>
      <c r="K117" s="2" cm="1">
        <f t="array" ref="K117">_xll.BDP(bonds[[#This Row],[worksheet get]],bonds[[#Headers],[coupon]])</f>
        <v>2.5</v>
      </c>
      <c r="L117" s="8" cm="1">
        <f t="array" ref="L117">_xll.BDP(bonds[[#This Row],[worksheet get]],bonds[[#Headers],[nxt_call_dt]])*1</f>
        <v>45162</v>
      </c>
      <c r="M117" s="2" t="str" cm="1">
        <f t="array" ref="M117">_xll.BDP(bonds[[#This Row],[worksheet get]],bonds[[#Headers],[mty_typ]])</f>
        <v>CALLABLE</v>
      </c>
      <c r="N117" s="2" t="str" cm="1">
        <f t="array" ref="N117">_xll.BDP(bonds[[#This Row],[worksheet get]],bonds[[#Headers],[crncy]])</f>
        <v>EUR</v>
      </c>
      <c r="O117" s="9" cm="1">
        <f t="array" ref="O117">_xll.BDP(bonds[[#This Row],[worksheet get]],bonds[[#Headers],[amt_outstanding]])</f>
        <v>750019000</v>
      </c>
      <c r="P117" s="2" t="str" cm="1">
        <f t="array" ref="P117">_xll.BDP(bonds[[#This Row],[worksheet get]],bonds[[#Headers],[industry_sector]])</f>
        <v>Utilities</v>
      </c>
      <c r="Q117" s="2" t="str">
        <f>bonds[[#This Row],[security name]]&amp;" nc-"&amp;RIGHT(YEAR(bonds[[#This Row],[nxt_call_dt]]),2)</f>
        <v>ENELIM 2 1/2 11/24/78 nc-23</v>
      </c>
      <c r="R117" s="2" cm="1">
        <f t="array" ref="R117">_xll.BDP(bonds[[#This Row],[worksheet get]],bonds[[#Headers],[yas_ispread]])</f>
        <v>203.86562816461966</v>
      </c>
      <c r="S117" s="2" cm="1">
        <f t="array" ref="S117">_xll.BDP(bonds[[#This Row],[worksheet get]],bonds[[#Headers],[blp_i_sprd_mid]])</f>
        <v>197.54432678222656</v>
      </c>
      <c r="T117" s="2" t="str" cm="1">
        <f t="array" ref="T117">_xll.BDP(bonds[[#This Row],[worksheet get]],bonds[[#Headers],[rtg_moody]],"fill=-")</f>
        <v>Ba1</v>
      </c>
      <c r="U117" s="2" t="str" cm="1">
        <f t="array" ref="U117">_xll.BDP(bonds[[#This Row],[worksheet get]],bonds[[#Headers],[rtg_sp]],"fill=-")</f>
        <v>BBB-</v>
      </c>
      <c r="V117" s="2" t="str" cm="1">
        <f t="array" ref="V117">_xll.BDP(bonds[[#This Row],[worksheet get]],bonds[[#Headers],[bb_composite]],"fill=-")</f>
        <v>BBB-</v>
      </c>
      <c r="W117" s="2" t="str" cm="1">
        <f t="array" ref="W117">_xll.BDP(bonds[[#This Row],[worksheet get]],bonds[[#Headers],[green_bond_loan_indicator]])</f>
        <v>N</v>
      </c>
      <c r="X117" s="2">
        <f>IFERROR(bonds[[#This Row],[yas_ispread]]/bonds[[#This Row],[blp_i_sprd_mid]],1)</f>
        <v>1.031999407350036</v>
      </c>
      <c r="Y117" s="2" t="str">
        <f>_xlfn.XLOOKUP(bonds[[#This Row],[ticker]],[1]lists!J:J,[1]lists!K:K)</f>
        <v>UTILS</v>
      </c>
      <c r="Z117" s="2" t="str" cm="1">
        <f t="array" ref="Z117">_xll.BDP(bonds[[#This Row],[isin get]],bonds[[#Headers],[reset_idx]])</f>
        <v>EUSA5</v>
      </c>
      <c r="AA117" s="2" cm="1">
        <f t="array" ref="AA117">_xll.BDP(bonds[[#This Row],[isin get]],bonds[[#Headers],[basic_spread]])*100</f>
        <v>209.60000610351563</v>
      </c>
      <c r="AB117" s="2" cm="1">
        <f t="array" ref="AB117">_xll.BDP(bonds[[#This Row],[reset_idx]]&amp;" Curncy","px_last")*100+bonds[[#This Row],[basic_spread]]</f>
        <v>172.50000610351563</v>
      </c>
      <c r="AC117" s="10">
        <f ca="1">(bonds[[#This Row],[nxt_call_dt]]-TODAY())/365</f>
        <v>3.0136986301369864</v>
      </c>
      <c r="AD11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17" s="2" t="str">
        <f>_xlfn.XLOOKUP(bonds[[#This Row],[rtgScore]],[1]lists!Z:Z,[1]lists!W:W,"-")</f>
        <v>BBB-</v>
      </c>
      <c r="AF117" s="2" cm="1">
        <f t="array" ref="AF117">_xll.BDP(bonds[[#This Row],[isin get]],bonds[[#Headers],[RSK_BB_IMPLIED_CDS_SPREAD]])</f>
        <v>81</v>
      </c>
      <c r="AR117" s="12"/>
    </row>
    <row r="118" spans="6:44" ht="10.5" x14ac:dyDescent="0.25">
      <c r="F118" s="2" t="s">
        <v>171</v>
      </c>
      <c r="G118" s="2" t="str">
        <f>bonds[[#This Row],[isin get]]</f>
        <v>XS0954675129 Corp</v>
      </c>
      <c r="H118" s="2" t="str" cm="1">
        <f t="array" ref="H118">_xll.BDP(bonds[[#This Row],[worksheet get]],bonds[[#Headers],[ID_ISIN]])</f>
        <v>XS0954675129</v>
      </c>
      <c r="I118" s="2" t="str" cm="1">
        <f t="array" ref="I118">_xll.BDP(bonds[[#This Row],[worksheet get]],bonds[[#Headers],[security name]])</f>
        <v>ENELIM 5.451 01/10/74</v>
      </c>
      <c r="J118" s="2" t="str" cm="1">
        <f t="array" ref="J118">_xll.BDP(bonds[[#This Row],[worksheet get]],bonds[[#Headers],[ticker]])</f>
        <v>ENELIM</v>
      </c>
      <c r="K118" s="2" cm="1">
        <f t="array" ref="K118">_xll.BDP(bonds[[#This Row],[worksheet get]],bonds[[#Headers],[coupon]])</f>
        <v>5.4509999999999996</v>
      </c>
      <c r="L118" s="8" cm="1">
        <f t="array" ref="L118">_xll.BDP(bonds[[#This Row],[worksheet get]],bonds[[#Headers],[nxt_call_dt]])*1</f>
        <v>45301</v>
      </c>
      <c r="M118" s="2" t="str" cm="1">
        <f t="array" ref="M118">_xll.BDP(bonds[[#This Row],[worksheet get]],bonds[[#Headers],[mty_typ]])</f>
        <v>CALLABLE</v>
      </c>
      <c r="N118" s="2" t="str" cm="1">
        <f t="array" ref="N118">_xll.BDP(bonds[[#This Row],[worksheet get]],bonds[[#Headers],[crncy]])</f>
        <v>EUR</v>
      </c>
      <c r="O118" s="9" cm="1">
        <f t="array" ref="O118">_xll.BDP(bonds[[#This Row],[worksheet get]],bonds[[#Headers],[amt_outstanding]])</f>
        <v>297423999.99999988</v>
      </c>
      <c r="P118" s="2" t="str" cm="1">
        <f t="array" ref="P118">_xll.BDP(bonds[[#This Row],[worksheet get]],bonds[[#Headers],[industry_sector]])</f>
        <v>Utilities</v>
      </c>
      <c r="Q118" s="2" t="str">
        <f>bonds[[#This Row],[security name]]&amp;" nc-"&amp;RIGHT(YEAR(bonds[[#This Row],[nxt_call_dt]]),2)</f>
        <v>ENELIM 5.451 01/10/74 nc-24</v>
      </c>
      <c r="R118" s="2" cm="1">
        <f t="array" ref="R118">_xll.BDP(bonds[[#This Row],[worksheet get]],bonds[[#Headers],[yas_ispread]])</f>
        <v>215.03561912220857</v>
      </c>
      <c r="S118" s="2" cm="1">
        <f t="array" ref="S118">_xll.BDP(bonds[[#This Row],[worksheet get]],bonds[[#Headers],[blp_i_sprd_mid]])</f>
        <v>215.10548400878906</v>
      </c>
      <c r="T118" s="2" t="str" cm="1">
        <f t="array" ref="T118">_xll.BDP(bonds[[#This Row],[worksheet get]],bonds[[#Headers],[rtg_moody]],"fill=-")</f>
        <v>Ba1</v>
      </c>
      <c r="U118" s="2" t="str" cm="1">
        <f t="array" ref="U118">_xll.BDP(bonds[[#This Row],[worksheet get]],bonds[[#Headers],[rtg_sp]],"fill=-")</f>
        <v>BBB-</v>
      </c>
      <c r="V118" s="2" t="str" cm="1">
        <f t="array" ref="V118">_xll.BDP(bonds[[#This Row],[worksheet get]],bonds[[#Headers],[bb_composite]],"fill=-")</f>
        <v>BBB-</v>
      </c>
      <c r="W118" s="2" t="str" cm="1">
        <f t="array" ref="W118">_xll.BDP(bonds[[#This Row],[worksheet get]],bonds[[#Headers],[green_bond_loan_indicator]])</f>
        <v>N</v>
      </c>
      <c r="X118" s="2">
        <f>IFERROR(bonds[[#This Row],[yas_ispread]]/bonds[[#This Row],[blp_i_sprd_mid]],1)</f>
        <v>0.99967520639047192</v>
      </c>
      <c r="Y118" s="2" t="str">
        <f>_xlfn.XLOOKUP(bonds[[#This Row],[ticker]],[1]lists!J:J,[1]lists!K:K)</f>
        <v>UTILS</v>
      </c>
      <c r="Z118" s="2" t="str" cm="1">
        <f t="array" ref="Z118">_xll.BDP(bonds[[#This Row],[isin get]],bonds[[#Headers],[reset_idx]])</f>
        <v>EUSA5</v>
      </c>
      <c r="AA118" s="2" cm="1">
        <f t="array" ref="AA118">_xll.BDP(bonds[[#This Row],[isin get]],bonds[[#Headers],[basic_spread]])*100</f>
        <v>524.20001220703125</v>
      </c>
      <c r="AB118" s="2" cm="1">
        <f t="array" ref="AB118">_xll.BDP(bonds[[#This Row],[reset_idx]]&amp;" Curncy","px_last")*100+bonds[[#This Row],[basic_spread]]</f>
        <v>487.10001220703123</v>
      </c>
      <c r="AC118" s="10">
        <f ca="1">(bonds[[#This Row],[nxt_call_dt]]-TODAY())/365</f>
        <v>3.3945205479452056</v>
      </c>
      <c r="AD11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18" s="2" t="str">
        <f>_xlfn.XLOOKUP(bonds[[#This Row],[rtgScore]],[1]lists!Z:Z,[1]lists!W:W,"-")</f>
        <v>BBB-</v>
      </c>
      <c r="AF118" s="2" cm="1">
        <f t="array" ref="AF118">_xll.BDP(bonds[[#This Row],[isin get]],bonds[[#Headers],[RSK_BB_IMPLIED_CDS_SPREAD]])</f>
        <v>81</v>
      </c>
      <c r="AR118" s="12"/>
    </row>
    <row r="119" spans="6:44" ht="10.5" x14ac:dyDescent="0.25">
      <c r="F119" s="2" t="s">
        <v>172</v>
      </c>
      <c r="G119" s="2" t="str">
        <f>bonds[[#This Row],[isin get]]</f>
        <v>XS2000719992 Corp</v>
      </c>
      <c r="H119" s="2" t="str" cm="1">
        <f t="array" ref="H119">_xll.BDP(bonds[[#This Row],[worksheet get]],bonds[[#Headers],[ID_ISIN]])</f>
        <v>XS2000719992</v>
      </c>
      <c r="I119" s="2" t="str" cm="1">
        <f t="array" ref="I119">_xll.BDP(bonds[[#This Row],[worksheet get]],bonds[[#Headers],[security name]])</f>
        <v>ENELIM 3 1/2 05/24/80</v>
      </c>
      <c r="J119" s="2" t="str" cm="1">
        <f t="array" ref="J119">_xll.BDP(bonds[[#This Row],[worksheet get]],bonds[[#Headers],[ticker]])</f>
        <v>ENELIM</v>
      </c>
      <c r="K119" s="2" cm="1">
        <f t="array" ref="K119">_xll.BDP(bonds[[#This Row],[worksheet get]],bonds[[#Headers],[coupon]])</f>
        <v>3.5</v>
      </c>
      <c r="L119" s="8" cm="1">
        <f t="array" ref="L119">_xll.BDP(bonds[[#This Row],[worksheet get]],bonds[[#Headers],[nxt_call_dt]])*1</f>
        <v>45712</v>
      </c>
      <c r="M119" s="2" t="str" cm="1">
        <f t="array" ref="M119">_xll.BDP(bonds[[#This Row],[worksheet get]],bonds[[#Headers],[mty_typ]])</f>
        <v>CALLABLE</v>
      </c>
      <c r="N119" s="2" t="str" cm="1">
        <f t="array" ref="N119">_xll.BDP(bonds[[#This Row],[worksheet get]],bonds[[#Headers],[crncy]])</f>
        <v>EUR</v>
      </c>
      <c r="O119" s="9" cm="1">
        <f t="array" ref="O119">_xll.BDP(bonds[[#This Row],[worksheet get]],bonds[[#Headers],[amt_outstanding]])</f>
        <v>900001000</v>
      </c>
      <c r="P119" s="2" t="str" cm="1">
        <f t="array" ref="P119">_xll.BDP(bonds[[#This Row],[worksheet get]],bonds[[#Headers],[industry_sector]])</f>
        <v>Utilities</v>
      </c>
      <c r="Q119" s="2" t="str">
        <f>bonds[[#This Row],[security name]]&amp;" nc-"&amp;RIGHT(YEAR(bonds[[#This Row],[nxt_call_dt]]),2)</f>
        <v>ENELIM 3 1/2 05/24/80 nc-25</v>
      </c>
      <c r="R119" s="2" cm="1">
        <f t="array" ref="R119">_xll.BDP(bonds[[#This Row],[worksheet get]],bonds[[#Headers],[yas_ispread]])</f>
        <v>227.89465301735649</v>
      </c>
      <c r="S119" s="2" cm="1">
        <f t="array" ref="S119">_xll.BDP(bonds[[#This Row],[worksheet get]],bonds[[#Headers],[blp_i_sprd_mid]])</f>
        <v>227.78800964355469</v>
      </c>
      <c r="T119" s="2" t="str" cm="1">
        <f t="array" ref="T119">_xll.BDP(bonds[[#This Row],[worksheet get]],bonds[[#Headers],[rtg_moody]],"fill=-")</f>
        <v>Ba1</v>
      </c>
      <c r="U119" s="2" t="str" cm="1">
        <f t="array" ref="U119">_xll.BDP(bonds[[#This Row],[worksheet get]],bonds[[#Headers],[rtg_sp]],"fill=-")</f>
        <v>BBB-</v>
      </c>
      <c r="V119" s="2" t="str" cm="1">
        <f t="array" ref="V119">_xll.BDP(bonds[[#This Row],[worksheet get]],bonds[[#Headers],[bb_composite]],"fill=-")</f>
        <v>BBB-</v>
      </c>
      <c r="W119" s="2" t="str" cm="1">
        <f t="array" ref="W119">_xll.BDP(bonds[[#This Row],[worksheet get]],bonds[[#Headers],[green_bond_loan_indicator]])</f>
        <v>N</v>
      </c>
      <c r="X119" s="2">
        <f>IFERROR(bonds[[#This Row],[yas_ispread]]/bonds[[#This Row],[blp_i_sprd_mid]],1)</f>
        <v>1.000468169391219</v>
      </c>
      <c r="Y119" s="2" t="str">
        <f>_xlfn.XLOOKUP(bonds[[#This Row],[ticker]],[1]lists!J:J,[1]lists!K:K)</f>
        <v>UTILS</v>
      </c>
      <c r="Z119" s="2" t="str" cm="1">
        <f t="array" ref="Z119">_xll.BDP(bonds[[#This Row],[isin get]],bonds[[#Headers],[reset_idx]])</f>
        <v>EUSA5</v>
      </c>
      <c r="AA119" s="2" cm="1">
        <f t="array" ref="AA119">_xll.BDP(bonds[[#This Row],[isin get]],bonds[[#Headers],[basic_spread]])*100</f>
        <v>356.39999389648438</v>
      </c>
      <c r="AB119" s="2" cm="1">
        <f t="array" ref="AB119">_xll.BDP(bonds[[#This Row],[reset_idx]]&amp;" Curncy","px_last")*100+bonds[[#This Row],[basic_spread]]</f>
        <v>319.29999389648435</v>
      </c>
      <c r="AC119" s="10">
        <f ca="1">(bonds[[#This Row],[nxt_call_dt]]-TODAY())/365</f>
        <v>4.5205479452054798</v>
      </c>
      <c r="AD11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19" s="2" t="str">
        <f>_xlfn.XLOOKUP(bonds[[#This Row],[rtgScore]],[1]lists!Z:Z,[1]lists!W:W,"-")</f>
        <v>BBB-</v>
      </c>
      <c r="AF119" s="2" cm="1">
        <f t="array" ref="AF119">_xll.BDP(bonds[[#This Row],[isin get]],bonds[[#Headers],[RSK_BB_IMPLIED_CDS_SPREAD]])</f>
        <v>81</v>
      </c>
      <c r="AR119" s="12"/>
    </row>
    <row r="120" spans="6:44" ht="10.5" x14ac:dyDescent="0.25">
      <c r="F120" s="2" t="s">
        <v>173</v>
      </c>
      <c r="G120" s="2" t="str">
        <f>bonds[[#This Row],[isin get]]</f>
        <v>XS1713463559 Corp</v>
      </c>
      <c r="H120" s="2" t="str" cm="1">
        <f t="array" ref="H120">_xll.BDP(bonds[[#This Row],[worksheet get]],bonds[[#Headers],[ID_ISIN]])</f>
        <v>XS1713463559</v>
      </c>
      <c r="I120" s="2" t="str" cm="1">
        <f t="array" ref="I120">_xll.BDP(bonds[[#This Row],[worksheet get]],bonds[[#Headers],[security name]])</f>
        <v>ENELIM 3 3/8 11/24/81</v>
      </c>
      <c r="J120" s="2" t="str" cm="1">
        <f t="array" ref="J120">_xll.BDP(bonds[[#This Row],[worksheet get]],bonds[[#Headers],[ticker]])</f>
        <v>ENELIM</v>
      </c>
      <c r="K120" s="2" cm="1">
        <f t="array" ref="K120">_xll.BDP(bonds[[#This Row],[worksheet get]],bonds[[#Headers],[coupon]])</f>
        <v>3.375</v>
      </c>
      <c r="L120" s="8" cm="1">
        <f t="array" ref="L120">_xll.BDP(bonds[[#This Row],[worksheet get]],bonds[[#Headers],[nxt_call_dt]])*1</f>
        <v>46258</v>
      </c>
      <c r="M120" s="2" t="str" cm="1">
        <f t="array" ref="M120">_xll.BDP(bonds[[#This Row],[worksheet get]],bonds[[#Headers],[mty_typ]])</f>
        <v>CALLABLE</v>
      </c>
      <c r="N120" s="2" t="str" cm="1">
        <f t="array" ref="N120">_xll.BDP(bonds[[#This Row],[worksheet get]],bonds[[#Headers],[crncy]])</f>
        <v>EUR</v>
      </c>
      <c r="O120" s="9" cm="1">
        <f t="array" ref="O120">_xll.BDP(bonds[[#This Row],[worksheet get]],bonds[[#Headers],[amt_outstanding]])</f>
        <v>750000000</v>
      </c>
      <c r="P120" s="2" t="str" cm="1">
        <f t="array" ref="P120">_xll.BDP(bonds[[#This Row],[worksheet get]],bonds[[#Headers],[industry_sector]])</f>
        <v>Utilities</v>
      </c>
      <c r="Q120" s="2" t="str">
        <f>bonds[[#This Row],[security name]]&amp;" nc-"&amp;RIGHT(YEAR(bonds[[#This Row],[nxt_call_dt]]),2)</f>
        <v>ENELIM 3 3/8 11/24/81 nc-26</v>
      </c>
      <c r="R120" s="2" cm="1">
        <f t="array" ref="R120">_xll.BDP(bonds[[#This Row],[worksheet get]],bonds[[#Headers],[yas_ispread]])</f>
        <v>256.28469913004596</v>
      </c>
      <c r="S120" s="2" cm="1">
        <f t="array" ref="S120">_xll.BDP(bonds[[#This Row],[worksheet get]],bonds[[#Headers],[blp_i_sprd_mid]])</f>
        <v>252.77751159667969</v>
      </c>
      <c r="T120" s="2" t="str" cm="1">
        <f t="array" ref="T120">_xll.BDP(bonds[[#This Row],[worksheet get]],bonds[[#Headers],[rtg_moody]],"fill=-")</f>
        <v>Ba1</v>
      </c>
      <c r="U120" s="2" t="str" cm="1">
        <f t="array" ref="U120">_xll.BDP(bonds[[#This Row],[worksheet get]],bonds[[#Headers],[rtg_sp]],"fill=-")</f>
        <v>BBB-</v>
      </c>
      <c r="V120" s="2" t="str" cm="1">
        <f t="array" ref="V120">_xll.BDP(bonds[[#This Row],[worksheet get]],bonds[[#Headers],[bb_composite]],"fill=-")</f>
        <v>BBB-</v>
      </c>
      <c r="W120" s="2" t="str" cm="1">
        <f t="array" ref="W120">_xll.BDP(bonds[[#This Row],[worksheet get]],bonds[[#Headers],[green_bond_loan_indicator]])</f>
        <v>N</v>
      </c>
      <c r="X120" s="2">
        <f>IFERROR(bonds[[#This Row],[yas_ispread]]/bonds[[#This Row],[blp_i_sprd_mid]],1)</f>
        <v>1.0138746026543777</v>
      </c>
      <c r="Y120" s="2" t="str">
        <f>_xlfn.XLOOKUP(bonds[[#This Row],[ticker]],[1]lists!J:J,[1]lists!K:K)</f>
        <v>UTILS</v>
      </c>
      <c r="Z120" s="2" t="str" cm="1">
        <f t="array" ref="Z120">_xll.BDP(bonds[[#This Row],[isin get]],bonds[[#Headers],[reset_idx]])</f>
        <v>EUSA5</v>
      </c>
      <c r="AA120" s="2" cm="1">
        <f t="array" ref="AA120">_xll.BDP(bonds[[#This Row],[isin get]],bonds[[#Headers],[basic_spread]])*100</f>
        <v>258</v>
      </c>
      <c r="AB120" s="2" cm="1">
        <f t="array" ref="AB120">_xll.BDP(bonds[[#This Row],[reset_idx]]&amp;" Curncy","px_last")*100+bonds[[#This Row],[basic_spread]]</f>
        <v>220.9</v>
      </c>
      <c r="AC120" s="10">
        <f ca="1">(bonds[[#This Row],[nxt_call_dt]]-TODAY())/365</f>
        <v>6.0164383561643833</v>
      </c>
      <c r="AD12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20" s="2" t="str">
        <f>_xlfn.XLOOKUP(bonds[[#This Row],[rtgScore]],[1]lists!Z:Z,[1]lists!W:W,"-")</f>
        <v>BBB-</v>
      </c>
      <c r="AF120" s="2" cm="1">
        <f t="array" ref="AF120">_xll.BDP(bonds[[#This Row],[isin get]],bonds[[#Headers],[RSK_BB_IMPLIED_CDS_SPREAD]])</f>
        <v>81</v>
      </c>
      <c r="AR120" s="12"/>
    </row>
    <row r="121" spans="6:44" ht="10.5" x14ac:dyDescent="0.25">
      <c r="F121" s="2" t="s">
        <v>174</v>
      </c>
      <c r="G121" s="2" t="str">
        <f>bonds[[#This Row],[isin get]]</f>
        <v>XS0954674825 Corp</v>
      </c>
      <c r="H121" s="2" t="str" cm="1">
        <f t="array" ref="H121">_xll.BDP(bonds[[#This Row],[worksheet get]],bonds[[#Headers],[ID_ISIN]])</f>
        <v>XS0954674825</v>
      </c>
      <c r="I121" s="2" t="str" cm="1">
        <f t="array" ref="I121">_xll.BDP(bonds[[#This Row],[worksheet get]],bonds[[#Headers],[security name]])</f>
        <v>ENELIM 7 3/4 09/10/75</v>
      </c>
      <c r="J121" s="2" t="str" cm="1">
        <f t="array" ref="J121">_xll.BDP(bonds[[#This Row],[worksheet get]],bonds[[#Headers],[ticker]])</f>
        <v>ENELIM</v>
      </c>
      <c r="K121" s="2" cm="1">
        <f t="array" ref="K121">_xll.BDP(bonds[[#This Row],[worksheet get]],bonds[[#Headers],[coupon]])</f>
        <v>7.75</v>
      </c>
      <c r="L121" s="8" cm="1">
        <f t="array" ref="L121">_xll.BDP(bonds[[#This Row],[worksheet get]],bonds[[#Headers],[nxt_call_dt]])*1</f>
        <v>44084</v>
      </c>
      <c r="M121" s="2" t="str" cm="1">
        <f t="array" ref="M121">_xll.BDP(bonds[[#This Row],[worksheet get]],bonds[[#Headers],[mty_typ]])</f>
        <v>CALLABLE</v>
      </c>
      <c r="N121" s="2" t="str" cm="1">
        <f t="array" ref="N121">_xll.BDP(bonds[[#This Row],[worksheet get]],bonds[[#Headers],[crncy]])</f>
        <v>GBP</v>
      </c>
      <c r="O121" s="9" cm="1">
        <f t="array" ref="O121">_xll.BDP(bonds[[#This Row],[worksheet get]],bonds[[#Headers],[amt_outstanding]])</f>
        <v>400000000</v>
      </c>
      <c r="P121" s="2" t="str" cm="1">
        <f t="array" ref="P121">_xll.BDP(bonds[[#This Row],[worksheet get]],bonds[[#Headers],[industry_sector]])</f>
        <v>Utilities</v>
      </c>
      <c r="Q121" s="2" t="str">
        <f>bonds[[#This Row],[security name]]&amp;" nc-"&amp;RIGHT(YEAR(bonds[[#This Row],[nxt_call_dt]]),2)</f>
        <v>ENELIM 7 3/4 09/10/75 nc-20</v>
      </c>
      <c r="R121" s="2" cm="1">
        <f t="array" ref="R121">_xll.BDP(bonds[[#This Row],[worksheet get]],bonds[[#Headers],[yas_ispread]])</f>
        <v>-210.15404864706971</v>
      </c>
      <c r="S121" s="2" cm="1">
        <f t="array" ref="S121">_xll.BDP(bonds[[#This Row],[worksheet get]],bonds[[#Headers],[blp_i_sprd_mid]])</f>
        <v>-202.76612854003906</v>
      </c>
      <c r="T121" s="2" t="str" cm="1">
        <f t="array" ref="T121">_xll.BDP(bonds[[#This Row],[worksheet get]],bonds[[#Headers],[rtg_moody]],"fill=-")</f>
        <v>Ba1</v>
      </c>
      <c r="U121" s="2" t="str" cm="1">
        <f t="array" ref="U121">_xll.BDP(bonds[[#This Row],[worksheet get]],bonds[[#Headers],[rtg_sp]],"fill=-")</f>
        <v>BBB-</v>
      </c>
      <c r="V121" s="2" t="str" cm="1">
        <f t="array" ref="V121">_xll.BDP(bonds[[#This Row],[worksheet get]],bonds[[#Headers],[bb_composite]],"fill=-")</f>
        <v>BBB-</v>
      </c>
      <c r="W121" s="2" t="str" cm="1">
        <f t="array" ref="W121">_xll.BDP(bonds[[#This Row],[worksheet get]],bonds[[#Headers],[green_bond_loan_indicator]])</f>
        <v>N</v>
      </c>
      <c r="X121" s="2">
        <f>IFERROR(bonds[[#This Row],[yas_ispread]]/bonds[[#This Row],[blp_i_sprd_mid]],1)</f>
        <v>1.0364356717772605</v>
      </c>
      <c r="Y121" s="2" t="str">
        <f>_xlfn.XLOOKUP(bonds[[#This Row],[ticker]],[1]lists!J:J,[1]lists!K:K)</f>
        <v>UTILS</v>
      </c>
      <c r="Z121" s="2" t="str" cm="1">
        <f t="array" ref="Z121">_xll.BDP(bonds[[#This Row],[isin get]],bonds[[#Headers],[reset_idx]])</f>
        <v>BPSW5</v>
      </c>
      <c r="AA121" s="2" cm="1">
        <f t="array" ref="AA121">_xll.BDP(bonds[[#This Row],[isin get]],bonds[[#Headers],[basic_spread]])*100</f>
        <v>566.20001220703125</v>
      </c>
      <c r="AB121" s="2" cm="1">
        <f t="array" ref="AB121">_xll.BDP(bonds[[#This Row],[reset_idx]]&amp;" Curncy","px_last")*100+bonds[[#This Row],[basic_spread]]</f>
        <v>586.1500122070313</v>
      </c>
      <c r="AC121" s="10">
        <f ca="1">(bonds[[#This Row],[nxt_call_dt]]-TODAY())/365</f>
        <v>6.0273972602739728E-2</v>
      </c>
      <c r="AD12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21" s="2" t="str">
        <f>_xlfn.XLOOKUP(bonds[[#This Row],[rtgScore]],[1]lists!Z:Z,[1]lists!W:W,"-")</f>
        <v>BBB-</v>
      </c>
      <c r="AF121" s="2" cm="1">
        <f t="array" ref="AF121">_xll.BDP(bonds[[#This Row],[isin get]],bonds[[#Headers],[RSK_BB_IMPLIED_CDS_SPREAD]])</f>
        <v>81</v>
      </c>
      <c r="AR121" s="12"/>
    </row>
    <row r="122" spans="6:44" ht="10.5" x14ac:dyDescent="0.25">
      <c r="F122" s="2" t="s">
        <v>175</v>
      </c>
      <c r="G122" s="2" t="str">
        <f>bonds[[#This Row],[isin get]]</f>
        <v>XS1014987355 Corp</v>
      </c>
      <c r="H122" s="2" t="str" cm="1">
        <f t="array" ref="H122">_xll.BDP(bonds[[#This Row],[worksheet get]],bonds[[#Headers],[ID_ISIN]])</f>
        <v>XS1014987355</v>
      </c>
      <c r="I122" s="2" t="str" cm="1">
        <f t="array" ref="I122">_xll.BDP(bonds[[#This Row],[worksheet get]],bonds[[#Headers],[security name]])</f>
        <v>ENELIM 6 5/8 09/15/76</v>
      </c>
      <c r="J122" s="2" t="str" cm="1">
        <f t="array" ref="J122">_xll.BDP(bonds[[#This Row],[worksheet get]],bonds[[#Headers],[ticker]])</f>
        <v>ENELIM</v>
      </c>
      <c r="K122" s="2" cm="1">
        <f t="array" ref="K122">_xll.BDP(bonds[[#This Row],[worksheet get]],bonds[[#Headers],[coupon]])</f>
        <v>6.625</v>
      </c>
      <c r="L122" s="8" cm="1">
        <f t="array" ref="L122">_xll.BDP(bonds[[#This Row],[worksheet get]],bonds[[#Headers],[nxt_call_dt]])*1</f>
        <v>44454</v>
      </c>
      <c r="M122" s="2" t="str" cm="1">
        <f t="array" ref="M122">_xll.BDP(bonds[[#This Row],[worksheet get]],bonds[[#Headers],[mty_typ]])</f>
        <v>CALLABLE</v>
      </c>
      <c r="N122" s="2" t="str" cm="1">
        <f t="array" ref="N122">_xll.BDP(bonds[[#This Row],[worksheet get]],bonds[[#Headers],[crncy]])</f>
        <v>GBP</v>
      </c>
      <c r="O122" s="9" cm="1">
        <f t="array" ref="O122">_xll.BDP(bonds[[#This Row],[worksheet get]],bonds[[#Headers],[amt_outstanding]])</f>
        <v>500000000</v>
      </c>
      <c r="P122" s="2" t="str" cm="1">
        <f t="array" ref="P122">_xll.BDP(bonds[[#This Row],[worksheet get]],bonds[[#Headers],[industry_sector]])</f>
        <v>Utilities</v>
      </c>
      <c r="Q122" s="2" t="str">
        <f>bonds[[#This Row],[security name]]&amp;" nc-"&amp;RIGHT(YEAR(bonds[[#This Row],[nxt_call_dt]]),2)</f>
        <v>ENELIM 6 5/8 09/15/76 nc-21</v>
      </c>
      <c r="R122" s="2" cm="1">
        <f t="array" ref="R122">_xll.BDP(bonds[[#This Row],[worksheet get]],bonds[[#Headers],[yas_ispread]])</f>
        <v>171.25836229857981</v>
      </c>
      <c r="S122" s="2" cm="1">
        <f t="array" ref="S122">_xll.BDP(bonds[[#This Row],[worksheet get]],bonds[[#Headers],[blp_i_sprd_mid]])</f>
        <v>157.78102111816406</v>
      </c>
      <c r="T122" s="2" t="str" cm="1">
        <f t="array" ref="T122">_xll.BDP(bonds[[#This Row],[worksheet get]],bonds[[#Headers],[rtg_moody]],"fill=-")</f>
        <v>Ba1</v>
      </c>
      <c r="U122" s="2" t="str" cm="1">
        <f t="array" ref="U122">_xll.BDP(bonds[[#This Row],[worksheet get]],bonds[[#Headers],[rtg_sp]],"fill=-")</f>
        <v>BBB-</v>
      </c>
      <c r="V122" s="2" t="str" cm="1">
        <f t="array" ref="V122">_xll.BDP(bonds[[#This Row],[worksheet get]],bonds[[#Headers],[bb_composite]],"fill=-")</f>
        <v>BBB-</v>
      </c>
      <c r="W122" s="2" t="str" cm="1">
        <f t="array" ref="W122">_xll.BDP(bonds[[#This Row],[worksheet get]],bonds[[#Headers],[green_bond_loan_indicator]])</f>
        <v>N</v>
      </c>
      <c r="X122" s="2">
        <f>IFERROR(bonds[[#This Row],[yas_ispread]]/bonds[[#This Row],[blp_i_sprd_mid]],1)</f>
        <v>1.0854180121595385</v>
      </c>
      <c r="Y122" s="2" t="str">
        <f>_xlfn.XLOOKUP(bonds[[#This Row],[ticker]],[1]lists!J:J,[1]lists!K:K)</f>
        <v>UTILS</v>
      </c>
      <c r="Z122" s="2" t="str" cm="1">
        <f t="array" ref="Z122">_xll.BDP(bonds[[#This Row],[isin get]],bonds[[#Headers],[reset_idx]])</f>
        <v>BPSW5</v>
      </c>
      <c r="AA122" s="2" cm="1">
        <f t="array" ref="AA122">_xll.BDP(bonds[[#This Row],[isin get]],bonds[[#Headers],[basic_spread]])*100</f>
        <v>408.89999389648438</v>
      </c>
      <c r="AB122" s="2" cm="1">
        <f t="array" ref="AB122">_xll.BDP(bonds[[#This Row],[reset_idx]]&amp;" Curncy","px_last")*100+bonds[[#This Row],[basic_spread]]</f>
        <v>428.84999389648436</v>
      </c>
      <c r="AC122" s="10">
        <f ca="1">(bonds[[#This Row],[nxt_call_dt]]-TODAY())/365</f>
        <v>1.0739726027397261</v>
      </c>
      <c r="AD12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22" s="2" t="str">
        <f>_xlfn.XLOOKUP(bonds[[#This Row],[rtgScore]],[1]lists!Z:Z,[1]lists!W:W,"-")</f>
        <v>BBB-</v>
      </c>
      <c r="AF122" s="2" cm="1">
        <f t="array" ref="AF122">_xll.BDP(bonds[[#This Row],[isin get]],bonds[[#Headers],[RSK_BB_IMPLIED_CDS_SPREAD]])</f>
        <v>81</v>
      </c>
      <c r="AR122" s="12"/>
    </row>
    <row r="123" spans="6:44" ht="10.5" x14ac:dyDescent="0.25">
      <c r="F123" s="2" t="s">
        <v>176</v>
      </c>
      <c r="G123" s="2" t="str">
        <f>bonds[[#This Row],[isin get]]</f>
        <v>US29265WAA62 Corp</v>
      </c>
      <c r="H123" s="2" t="str" cm="1">
        <f t="array" ref="H123">_xll.BDP(bonds[[#This Row],[worksheet get]],bonds[[#Headers],[ID_ISIN]])</f>
        <v>US29265WAA62</v>
      </c>
      <c r="I123" s="2" t="str" cm="1">
        <f t="array" ref="I123">_xll.BDP(bonds[[#This Row],[worksheet get]],bonds[[#Headers],[security name]])</f>
        <v>ENELIM 8 3/4 09/24/73</v>
      </c>
      <c r="J123" s="2" t="str" cm="1">
        <f t="array" ref="J123">_xll.BDP(bonds[[#This Row],[worksheet get]],bonds[[#Headers],[ticker]])</f>
        <v>ENELIM</v>
      </c>
      <c r="K123" s="2" cm="1">
        <f t="array" ref="K123">_xll.BDP(bonds[[#This Row],[worksheet get]],bonds[[#Headers],[coupon]])</f>
        <v>8.75</v>
      </c>
      <c r="L123" s="8" cm="1">
        <f t="array" ref="L123">_xll.BDP(bonds[[#This Row],[worksheet get]],bonds[[#Headers],[nxt_call_dt]])*1</f>
        <v>45193</v>
      </c>
      <c r="M123" s="2" t="str" cm="1">
        <f t="array" ref="M123">_xll.BDP(bonds[[#This Row],[worksheet get]],bonds[[#Headers],[mty_typ]])</f>
        <v>CALLABLE</v>
      </c>
      <c r="N123" s="2" t="str" cm="1">
        <f t="array" ref="N123">_xll.BDP(bonds[[#This Row],[worksheet get]],bonds[[#Headers],[crncy]])</f>
        <v>USD</v>
      </c>
      <c r="O123" s="9" cm="1">
        <f t="array" ref="O123">_xll.BDP(bonds[[#This Row],[worksheet get]],bonds[[#Headers],[amt_outstanding]])</f>
        <v>1250000000</v>
      </c>
      <c r="P123" s="2" t="str" cm="1">
        <f t="array" ref="P123">_xll.BDP(bonds[[#This Row],[worksheet get]],bonds[[#Headers],[industry_sector]])</f>
        <v>Utilities</v>
      </c>
      <c r="Q123" s="2" t="str">
        <f>bonds[[#This Row],[security name]]&amp;" nc-"&amp;RIGHT(YEAR(bonds[[#This Row],[nxt_call_dt]]),2)</f>
        <v>ENELIM 8 3/4 09/24/73 nc-23</v>
      </c>
      <c r="R123" s="2" cm="1">
        <f t="array" ref="R123">_xll.BDP(bonds[[#This Row],[worksheet get]],bonds[[#Headers],[yas_ispread]])</f>
        <v>279.54350051885064</v>
      </c>
      <c r="S123" s="2" cm="1">
        <f t="array" ref="S123">_xll.BDP(bonds[[#This Row],[worksheet get]],bonds[[#Headers],[blp_i_sprd_mid]])</f>
        <v>278.76211547851563</v>
      </c>
      <c r="T123" s="2" t="str" cm="1">
        <f t="array" ref="T123">_xll.BDP(bonds[[#This Row],[worksheet get]],bonds[[#Headers],[rtg_moody]],"fill=-")</f>
        <v>Ba1</v>
      </c>
      <c r="U123" s="2" t="str" cm="1">
        <f t="array" ref="U123">_xll.BDP(bonds[[#This Row],[worksheet get]],bonds[[#Headers],[rtg_sp]],"fill=-")</f>
        <v>BBB-</v>
      </c>
      <c r="V123" s="2" t="str" cm="1">
        <f t="array" ref="V123">_xll.BDP(bonds[[#This Row],[worksheet get]],bonds[[#Headers],[bb_composite]],"fill=-")</f>
        <v>BBB-</v>
      </c>
      <c r="W123" s="2" t="str" cm="1">
        <f t="array" ref="W123">_xll.BDP(bonds[[#This Row],[worksheet get]],bonds[[#Headers],[green_bond_loan_indicator]])</f>
        <v>N</v>
      </c>
      <c r="X123" s="2">
        <f>IFERROR(bonds[[#This Row],[yas_ispread]]/bonds[[#This Row],[blp_i_sprd_mid]],1)</f>
        <v>1.0028030532018086</v>
      </c>
      <c r="Y123" s="2" t="str">
        <f>_xlfn.XLOOKUP(bonds[[#This Row],[ticker]],[1]lists!J:J,[1]lists!K:K)</f>
        <v>UTILS</v>
      </c>
      <c r="Z123" s="2" t="str" cm="1">
        <f t="array" ref="Z123">_xll.BDP(bonds[[#This Row],[isin get]],bonds[[#Headers],[reset_idx]])</f>
        <v>USSW5</v>
      </c>
      <c r="AA123" s="2" cm="1">
        <f t="array" ref="AA123">_xll.BDP(bonds[[#This Row],[isin get]],bonds[[#Headers],[basic_spread]])*100</f>
        <v>588</v>
      </c>
      <c r="AB123" s="2" cm="1">
        <f t="array" ref="AB123">_xll.BDP(bonds[[#This Row],[reset_idx]]&amp;" Curncy","px_last")*100+bonds[[#This Row],[basic_spread]]</f>
        <v>620.96</v>
      </c>
      <c r="AC123" s="10">
        <f ca="1">(bonds[[#This Row],[nxt_call_dt]]-TODAY())/365</f>
        <v>3.0986301369863014</v>
      </c>
      <c r="AD12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23" s="2" t="str">
        <f>_xlfn.XLOOKUP(bonds[[#This Row],[rtgScore]],[1]lists!Z:Z,[1]lists!W:W,"-")</f>
        <v>BBB-</v>
      </c>
      <c r="AF123" s="2" cm="1">
        <f t="array" ref="AF123">_xll.BDP(bonds[[#This Row],[isin get]],bonds[[#Headers],[RSK_BB_IMPLIED_CDS_SPREAD]])</f>
        <v>81</v>
      </c>
      <c r="AR123" s="12"/>
    </row>
    <row r="124" spans="6:44" ht="10.5" x14ac:dyDescent="0.25">
      <c r="F124" s="2" t="s">
        <v>177</v>
      </c>
      <c r="G124" s="2" t="str">
        <f>bonds[[#This Row],[isin get]]</f>
        <v>XS1721244371 Corp</v>
      </c>
      <c r="H124" s="2" t="str" cm="1">
        <f t="array" ref="H124">_xll.BDP(bonds[[#This Row],[worksheet get]],bonds[[#Headers],[ID_ISIN]])</f>
        <v>XS1721244371</v>
      </c>
      <c r="I124" s="2" t="str" cm="1">
        <f t="array" ref="I124">_xll.BDP(bonds[[#This Row],[worksheet get]],bonds[[#Headers],[security name]])</f>
        <v>IBESM 1 7/8 PERP</v>
      </c>
      <c r="J124" s="2" t="str" cm="1">
        <f t="array" ref="J124">_xll.BDP(bonds[[#This Row],[worksheet get]],bonds[[#Headers],[ticker]])</f>
        <v>IBESM</v>
      </c>
      <c r="K124" s="2" cm="1">
        <f t="array" ref="K124">_xll.BDP(bonds[[#This Row],[worksheet get]],bonds[[#Headers],[coupon]])</f>
        <v>1.875</v>
      </c>
      <c r="L124" s="8" cm="1">
        <f t="array" ref="L124">_xll.BDP(bonds[[#This Row],[worksheet get]],bonds[[#Headers],[nxt_call_dt]])*1</f>
        <v>44979</v>
      </c>
      <c r="M124" s="2" t="str" cm="1">
        <f t="array" ref="M124">_xll.BDP(bonds[[#This Row],[worksheet get]],bonds[[#Headers],[mty_typ]])</f>
        <v>PERP/CALL</v>
      </c>
      <c r="N124" s="2" t="str" cm="1">
        <f t="array" ref="N124">_xll.BDP(bonds[[#This Row],[worksheet get]],bonds[[#Headers],[crncy]])</f>
        <v>EUR</v>
      </c>
      <c r="O124" s="9" cm="1">
        <f t="array" ref="O124">_xll.BDP(bonds[[#This Row],[worksheet get]],bonds[[#Headers],[amt_outstanding]])</f>
        <v>1000000000</v>
      </c>
      <c r="P124" s="2" t="str" cm="1">
        <f t="array" ref="P124">_xll.BDP(bonds[[#This Row],[worksheet get]],bonds[[#Headers],[industry_sector]])</f>
        <v>Utilities</v>
      </c>
      <c r="Q124" s="2" t="str">
        <f>bonds[[#This Row],[security name]]&amp;" nc-"&amp;RIGHT(YEAR(bonds[[#This Row],[nxt_call_dt]]),2)</f>
        <v>IBESM 1 7/8 PERP nc-23</v>
      </c>
      <c r="R124" s="2" cm="1">
        <f t="array" ref="R124">_xll.BDP(bonds[[#This Row],[worksheet get]],bonds[[#Headers],[yas_ispread]])</f>
        <v>140.02742743995941</v>
      </c>
      <c r="S124" s="2" cm="1">
        <f t="array" ref="S124">_xll.BDP(bonds[[#This Row],[worksheet get]],bonds[[#Headers],[blp_i_sprd_mid]])</f>
        <v>131.92642211914063</v>
      </c>
      <c r="T124" s="2" t="str" cm="1">
        <f t="array" ref="T124">_xll.BDP(bonds[[#This Row],[worksheet get]],bonds[[#Headers],[rtg_moody]],"fill=-")</f>
        <v>Baa3</v>
      </c>
      <c r="U124" s="2" t="str" cm="1">
        <f t="array" ref="U124">_xll.BDP(bonds[[#This Row],[worksheet get]],bonds[[#Headers],[rtg_sp]],"fill=-")</f>
        <v>BBB-</v>
      </c>
      <c r="V124" s="2" t="str" cm="1">
        <f t="array" ref="V124">_xll.BDP(bonds[[#This Row],[worksheet get]],bonds[[#Headers],[bb_composite]],"fill=-")</f>
        <v>BBB-</v>
      </c>
      <c r="W124" s="2" t="str" cm="1">
        <f t="array" ref="W124">_xll.BDP(bonds[[#This Row],[worksheet get]],bonds[[#Headers],[green_bond_loan_indicator]])</f>
        <v>Y</v>
      </c>
      <c r="X124" s="2">
        <f>IFERROR(bonds[[#This Row],[yas_ispread]]/bonds[[#This Row],[blp_i_sprd_mid]],1)</f>
        <v>1.0614054803479995</v>
      </c>
      <c r="Y124" s="2" t="str">
        <f>_xlfn.XLOOKUP(bonds[[#This Row],[ticker]],[1]lists!J:J,[1]lists!K:K)</f>
        <v>UTILS</v>
      </c>
      <c r="Z124" s="2" t="str" cm="1">
        <f t="array" ref="Z124">_xll.BDP(bonds[[#This Row],[isin get]],bonds[[#Headers],[reset_idx]])</f>
        <v>EUSA5</v>
      </c>
      <c r="AA124" s="2" cm="1">
        <f t="array" ref="AA124">_xll.BDP(bonds[[#This Row],[isin get]],bonds[[#Headers],[basic_spread]])*100</f>
        <v>159.19999694824219</v>
      </c>
      <c r="AB124" s="2" cm="1">
        <f t="array" ref="AB124">_xll.BDP(bonds[[#This Row],[reset_idx]]&amp;" Curncy","px_last")*100+bonds[[#This Row],[basic_spread]]</f>
        <v>122.09999694824219</v>
      </c>
      <c r="AC124" s="10">
        <f ca="1">(bonds[[#This Row],[nxt_call_dt]]-TODAY())/365</f>
        <v>2.5123287671232877</v>
      </c>
      <c r="AD12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24" s="2" t="str">
        <f>_xlfn.XLOOKUP(bonds[[#This Row],[rtgScore]],[1]lists!Z:Z,[1]lists!W:W,"-")</f>
        <v>BBB-</v>
      </c>
      <c r="AF124" s="2" cm="1">
        <f t="array" ref="AF124">_xll.BDP(bonds[[#This Row],[isin get]],bonds[[#Headers],[RSK_BB_IMPLIED_CDS_SPREAD]])</f>
        <v>52</v>
      </c>
      <c r="AR124" s="12"/>
    </row>
    <row r="125" spans="6:44" ht="10.5" x14ac:dyDescent="0.25">
      <c r="F125" s="2" t="s">
        <v>178</v>
      </c>
      <c r="G125" s="2" t="str">
        <f>bonds[[#This Row],[isin get]]</f>
        <v>XS1797138960 Corp</v>
      </c>
      <c r="H125" s="2" t="str" cm="1">
        <f t="array" ref="H125">_xll.BDP(bonds[[#This Row],[worksheet get]],bonds[[#Headers],[ID_ISIN]])</f>
        <v>XS1797138960</v>
      </c>
      <c r="I125" s="2" t="str" cm="1">
        <f t="array" ref="I125">_xll.BDP(bonds[[#This Row],[worksheet get]],bonds[[#Headers],[security name]])</f>
        <v>IBESM 2 5/8 PERP</v>
      </c>
      <c r="J125" s="2" t="str" cm="1">
        <f t="array" ref="J125">_xll.BDP(bonds[[#This Row],[worksheet get]],bonds[[#Headers],[ticker]])</f>
        <v>IBESM</v>
      </c>
      <c r="K125" s="2" cm="1">
        <f t="array" ref="K125">_xll.BDP(bonds[[#This Row],[worksheet get]],bonds[[#Headers],[coupon]])</f>
        <v>2.625</v>
      </c>
      <c r="L125" s="8" cm="1">
        <f t="array" ref="L125">_xll.BDP(bonds[[#This Row],[worksheet get]],bonds[[#Headers],[nxt_call_dt]])*1</f>
        <v>45377</v>
      </c>
      <c r="M125" s="2" t="str" cm="1">
        <f t="array" ref="M125">_xll.BDP(bonds[[#This Row],[worksheet get]],bonds[[#Headers],[mty_typ]])</f>
        <v>PERP/CALL</v>
      </c>
      <c r="N125" s="2" t="str" cm="1">
        <f t="array" ref="N125">_xll.BDP(bonds[[#This Row],[worksheet get]],bonds[[#Headers],[crncy]])</f>
        <v>EUR</v>
      </c>
      <c r="O125" s="9" cm="1">
        <f t="array" ref="O125">_xll.BDP(bonds[[#This Row],[worksheet get]],bonds[[#Headers],[amt_outstanding]])</f>
        <v>700000000</v>
      </c>
      <c r="P125" s="2" t="str" cm="1">
        <f t="array" ref="P125">_xll.BDP(bonds[[#This Row],[worksheet get]],bonds[[#Headers],[industry_sector]])</f>
        <v>Utilities</v>
      </c>
      <c r="Q125" s="2" t="str">
        <f>bonds[[#This Row],[security name]]&amp;" nc-"&amp;RIGHT(YEAR(bonds[[#This Row],[nxt_call_dt]]),2)</f>
        <v>IBESM 2 5/8 PERP nc-24</v>
      </c>
      <c r="R125" s="2" cm="1">
        <f t="array" ref="R125">_xll.BDP(bonds[[#This Row],[worksheet get]],bonds[[#Headers],[yas_ispread]])</f>
        <v>130.29536118866051</v>
      </c>
      <c r="S125" s="2" cm="1">
        <f t="array" ref="S125">_xll.BDP(bonds[[#This Row],[worksheet get]],bonds[[#Headers],[blp_i_sprd_mid]])</f>
        <v>130.36500549316406</v>
      </c>
      <c r="T125" s="2" t="str" cm="1">
        <f t="array" ref="T125">_xll.BDP(bonds[[#This Row],[worksheet get]],bonds[[#Headers],[rtg_moody]],"fill=-")</f>
        <v>Baa3</v>
      </c>
      <c r="U125" s="2" t="str" cm="1">
        <f t="array" ref="U125">_xll.BDP(bonds[[#This Row],[worksheet get]],bonds[[#Headers],[rtg_sp]],"fill=-")</f>
        <v>BBB-</v>
      </c>
      <c r="V125" s="2" t="str" cm="1">
        <f t="array" ref="V125">_xll.BDP(bonds[[#This Row],[worksheet get]],bonds[[#Headers],[bb_composite]],"fill=-")</f>
        <v>BBB-</v>
      </c>
      <c r="W125" s="2" t="str" cm="1">
        <f t="array" ref="W125">_xll.BDP(bonds[[#This Row],[worksheet get]],bonds[[#Headers],[green_bond_loan_indicator]])</f>
        <v>Y</v>
      </c>
      <c r="X125" s="2">
        <f>IFERROR(bonds[[#This Row],[yas_ispread]]/bonds[[#This Row],[blp_i_sprd_mid]],1)</f>
        <v>0.99946577454401897</v>
      </c>
      <c r="Y125" s="2" t="str">
        <f>_xlfn.XLOOKUP(bonds[[#This Row],[ticker]],[1]lists!J:J,[1]lists!K:K)</f>
        <v>UTILS</v>
      </c>
      <c r="Z125" s="2" t="str" cm="1">
        <f t="array" ref="Z125">_xll.BDP(bonds[[#This Row],[isin get]],bonds[[#Headers],[reset_idx]])</f>
        <v>EUSA5</v>
      </c>
      <c r="AA125" s="2" cm="1">
        <f t="array" ref="AA125">_xll.BDP(bonds[[#This Row],[isin get]],bonds[[#Headers],[basic_spread]])*100</f>
        <v>206.10000610351565</v>
      </c>
      <c r="AB125" s="2" cm="1">
        <f t="array" ref="AB125">_xll.BDP(bonds[[#This Row],[reset_idx]]&amp;" Curncy","px_last")*100+bonds[[#This Row],[basic_spread]]</f>
        <v>169.00000610351566</v>
      </c>
      <c r="AC125" s="10">
        <f ca="1">(bonds[[#This Row],[nxt_call_dt]]-TODAY())/365</f>
        <v>3.6027397260273974</v>
      </c>
      <c r="AD12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25" s="2" t="str">
        <f>_xlfn.XLOOKUP(bonds[[#This Row],[rtgScore]],[1]lists!Z:Z,[1]lists!W:W,"-")</f>
        <v>BBB-</v>
      </c>
      <c r="AF125" s="2" cm="1">
        <f t="array" ref="AF125">_xll.BDP(bonds[[#This Row],[isin get]],bonds[[#Headers],[RSK_BB_IMPLIED_CDS_SPREAD]])</f>
        <v>52</v>
      </c>
      <c r="AR125" s="12"/>
    </row>
    <row r="126" spans="6:44" ht="10.5" x14ac:dyDescent="0.25">
      <c r="F126" s="2" t="s">
        <v>179</v>
      </c>
      <c r="G126" s="2" t="str">
        <f>bonds[[#This Row],[isin get]]</f>
        <v>XS1890845875 Corp</v>
      </c>
      <c r="H126" s="2" t="str" cm="1">
        <f t="array" ref="H126">_xll.BDP(bonds[[#This Row],[worksheet get]],bonds[[#Headers],[ID_ISIN]])</f>
        <v>XS1890845875</v>
      </c>
      <c r="I126" s="2" t="str" cm="1">
        <f t="array" ref="I126">_xll.BDP(bonds[[#This Row],[worksheet get]],bonds[[#Headers],[security name]])</f>
        <v>IBESM 3 1/4 PERP</v>
      </c>
      <c r="J126" s="2" t="str" cm="1">
        <f t="array" ref="J126">_xll.BDP(bonds[[#This Row],[worksheet get]],bonds[[#Headers],[ticker]])</f>
        <v>IBESM</v>
      </c>
      <c r="K126" s="2" cm="1">
        <f t="array" ref="K126">_xll.BDP(bonds[[#This Row],[worksheet get]],bonds[[#Headers],[coupon]])</f>
        <v>3.25</v>
      </c>
      <c r="L126" s="8" cm="1">
        <f t="array" ref="L126">_xll.BDP(bonds[[#This Row],[worksheet get]],bonds[[#Headers],[nxt_call_dt]])*1</f>
        <v>45608</v>
      </c>
      <c r="M126" s="2" t="str" cm="1">
        <f t="array" ref="M126">_xll.BDP(bonds[[#This Row],[worksheet get]],bonds[[#Headers],[mty_typ]])</f>
        <v>PERP/CALL</v>
      </c>
      <c r="N126" s="2" t="str" cm="1">
        <f t="array" ref="N126">_xll.BDP(bonds[[#This Row],[worksheet get]],bonds[[#Headers],[crncy]])</f>
        <v>EUR</v>
      </c>
      <c r="O126" s="9" cm="1">
        <f t="array" ref="O126">_xll.BDP(bonds[[#This Row],[worksheet get]],bonds[[#Headers],[amt_outstanding]])</f>
        <v>800000000</v>
      </c>
      <c r="P126" s="2" t="str" cm="1">
        <f t="array" ref="P126">_xll.BDP(bonds[[#This Row],[worksheet get]],bonds[[#Headers],[industry_sector]])</f>
        <v>Utilities</v>
      </c>
      <c r="Q126" s="2" t="str">
        <f>bonds[[#This Row],[security name]]&amp;" nc-"&amp;RIGHT(YEAR(bonds[[#This Row],[nxt_call_dt]]),2)</f>
        <v>IBESM 3 1/4 PERP nc-24</v>
      </c>
      <c r="R126" s="2" cm="1">
        <f t="array" ref="R126">_xll.BDP(bonds[[#This Row],[worksheet get]],bonds[[#Headers],[yas_ispread]])</f>
        <v>153.48175583900095</v>
      </c>
      <c r="S126" s="2" cm="1">
        <f t="array" ref="S126">_xll.BDP(bonds[[#This Row],[worksheet get]],bonds[[#Headers],[blp_i_sprd_mid]])</f>
        <v>142.51043701171875</v>
      </c>
      <c r="T126" s="2" t="str" cm="1">
        <f t="array" ref="T126">_xll.BDP(bonds[[#This Row],[worksheet get]],bonds[[#Headers],[rtg_moody]],"fill=-")</f>
        <v>Baa3</v>
      </c>
      <c r="U126" s="2" t="str" cm="1">
        <f t="array" ref="U126">_xll.BDP(bonds[[#This Row],[worksheet get]],bonds[[#Headers],[rtg_sp]],"fill=-")</f>
        <v>BBB-</v>
      </c>
      <c r="V126" s="2" t="str" cm="1">
        <f t="array" ref="V126">_xll.BDP(bonds[[#This Row],[worksheet get]],bonds[[#Headers],[bb_composite]],"fill=-")</f>
        <v>BBB-</v>
      </c>
      <c r="W126" s="2" t="str" cm="1">
        <f t="array" ref="W126">_xll.BDP(bonds[[#This Row],[worksheet get]],bonds[[#Headers],[green_bond_loan_indicator]])</f>
        <v>Y</v>
      </c>
      <c r="X126" s="2">
        <f>IFERROR(bonds[[#This Row],[yas_ispread]]/bonds[[#This Row],[blp_i_sprd_mid]],1)</f>
        <v>1.0769860724402944</v>
      </c>
      <c r="Y126" s="2" t="str">
        <f>_xlfn.XLOOKUP(bonds[[#This Row],[ticker]],[1]lists!J:J,[1]lists!K:K)</f>
        <v>UTILS</v>
      </c>
      <c r="Z126" s="2" t="str" cm="1">
        <f t="array" ref="Z126">_xll.BDP(bonds[[#This Row],[isin get]],bonds[[#Headers],[reset_idx]])</f>
        <v>EUSA5</v>
      </c>
      <c r="AA126" s="2" cm="1">
        <f t="array" ref="AA126">_xll.BDP(bonds[[#This Row],[isin get]],bonds[[#Headers],[basic_spread]])*100</f>
        <v>297.29998779296875</v>
      </c>
      <c r="AB126" s="2" cm="1">
        <f t="array" ref="AB126">_xll.BDP(bonds[[#This Row],[reset_idx]]&amp;" Curncy","px_last")*100+bonds[[#This Row],[basic_spread]]</f>
        <v>260.19998779296873</v>
      </c>
      <c r="AC126" s="10">
        <f ca="1">(bonds[[#This Row],[nxt_call_dt]]-TODAY())/365</f>
        <v>4.2356164383561641</v>
      </c>
      <c r="AD12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26" s="2" t="str">
        <f>_xlfn.XLOOKUP(bonds[[#This Row],[rtgScore]],[1]lists!Z:Z,[1]lists!W:W,"-")</f>
        <v>BBB-</v>
      </c>
      <c r="AF126" s="2" cm="1">
        <f t="array" ref="AF126">_xll.BDP(bonds[[#This Row],[isin get]],bonds[[#Headers],[RSK_BB_IMPLIED_CDS_SPREAD]])</f>
        <v>52</v>
      </c>
      <c r="AR126" s="12"/>
    </row>
    <row r="127" spans="6:44" ht="10.5" x14ac:dyDescent="0.25">
      <c r="F127" s="2" t="s">
        <v>180</v>
      </c>
      <c r="G127" s="2" t="str">
        <f>bonds[[#This Row],[isin get]]</f>
        <v>XS1139494493 Corp</v>
      </c>
      <c r="H127" s="2" t="str" cm="1">
        <f t="array" ref="H127">_xll.BDP(bonds[[#This Row],[worksheet get]],bonds[[#Headers],[ID_ISIN]])</f>
        <v>XS1139494493</v>
      </c>
      <c r="I127" s="2" t="str" cm="1">
        <f t="array" ref="I127">_xll.BDP(bonds[[#This Row],[worksheet get]],bonds[[#Headers],[security name]])</f>
        <v>NTGYSM 4 1/8 PERP</v>
      </c>
      <c r="J127" s="2" t="str" cm="1">
        <f t="array" ref="J127">_xll.BDP(bonds[[#This Row],[worksheet get]],bonds[[#Headers],[ticker]])</f>
        <v>NTGYSM</v>
      </c>
      <c r="K127" s="2" cm="1">
        <f t="array" ref="K127">_xll.BDP(bonds[[#This Row],[worksheet get]],bonds[[#Headers],[coupon]])</f>
        <v>4.125</v>
      </c>
      <c r="L127" s="8" cm="1">
        <f t="array" ref="L127">_xll.BDP(bonds[[#This Row],[worksheet get]],bonds[[#Headers],[nxt_call_dt]])*1</f>
        <v>44883</v>
      </c>
      <c r="M127" s="2" t="str" cm="1">
        <f t="array" ref="M127">_xll.BDP(bonds[[#This Row],[worksheet get]],bonds[[#Headers],[mty_typ]])</f>
        <v>PERP/CALL</v>
      </c>
      <c r="N127" s="2" t="str" cm="1">
        <f t="array" ref="N127">_xll.BDP(bonds[[#This Row],[worksheet get]],bonds[[#Headers],[crncy]])</f>
        <v>EUR</v>
      </c>
      <c r="O127" s="9" cm="1">
        <f t="array" ref="O127">_xll.BDP(bonds[[#This Row],[worksheet get]],bonds[[#Headers],[amt_outstanding]])</f>
        <v>1000000000</v>
      </c>
      <c r="P127" s="2" t="str" cm="1">
        <f t="array" ref="P127">_xll.BDP(bonds[[#This Row],[worksheet get]],bonds[[#Headers],[industry_sector]])</f>
        <v>Utilities</v>
      </c>
      <c r="Q127" s="2" t="str">
        <f>bonds[[#This Row],[security name]]&amp;" nc-"&amp;RIGHT(YEAR(bonds[[#This Row],[nxt_call_dt]]),2)</f>
        <v>NTGYSM 4 1/8 PERP nc-22</v>
      </c>
      <c r="R127" s="2" cm="1">
        <f t="array" ref="R127">_xll.BDP(bonds[[#This Row],[worksheet get]],bonds[[#Headers],[yas_ispread]])</f>
        <v>245.39717255353997</v>
      </c>
      <c r="S127" s="2" cm="1">
        <f t="array" ref="S127">_xll.BDP(bonds[[#This Row],[worksheet get]],bonds[[#Headers],[blp_i_sprd_mid]])</f>
        <v>245.62705993652344</v>
      </c>
      <c r="T127" s="2" t="str" cm="1">
        <f t="array" ref="T127">_xll.BDP(bonds[[#This Row],[worksheet get]],bonds[[#Headers],[rtg_moody]],"fill=-")</f>
        <v>Ba1u</v>
      </c>
      <c r="U127" s="2" t="str" cm="1">
        <f t="array" ref="U127">_xll.BDP(bonds[[#This Row],[worksheet get]],bonds[[#Headers],[rtg_sp]],"fill=-")</f>
        <v>BB+</v>
      </c>
      <c r="V127" s="2" t="str" cm="1">
        <f t="array" ref="V127">_xll.BDP(bonds[[#This Row],[worksheet get]],bonds[[#Headers],[bb_composite]],"fill=-")</f>
        <v>BB+</v>
      </c>
      <c r="W127" s="2" t="str" cm="1">
        <f t="array" ref="W127">_xll.BDP(bonds[[#This Row],[worksheet get]],bonds[[#Headers],[green_bond_loan_indicator]])</f>
        <v>N</v>
      </c>
      <c r="X127" s="2">
        <f>IFERROR(bonds[[#This Row],[yas_ispread]]/bonds[[#This Row],[blp_i_sprd_mid]],1)</f>
        <v>0.99906407957232857</v>
      </c>
      <c r="Y127" s="2" t="str">
        <f>_xlfn.XLOOKUP(bonds[[#This Row],[ticker]],[1]lists!J:J,[1]lists!K:K)</f>
        <v>UTILS</v>
      </c>
      <c r="Z127" s="2" t="str" cm="1">
        <f t="array" ref="Z127">_xll.BDP(bonds[[#This Row],[isin get]],bonds[[#Headers],[reset_idx]])</f>
        <v>EUSA8</v>
      </c>
      <c r="AA127" s="2" cm="1">
        <f t="array" ref="AA127">_xll.BDP(bonds[[#This Row],[isin get]],bonds[[#Headers],[basic_spread]])*100</f>
        <v>335.29998779296875</v>
      </c>
      <c r="AB127" s="2" cm="1">
        <f t="array" ref="AB127">_xll.BDP(bonds[[#This Row],[reset_idx]]&amp;" Curncy","px_last")*100+bonds[[#This Row],[basic_spread]]</f>
        <v>308.16998779296875</v>
      </c>
      <c r="AC127" s="10">
        <f ca="1">(bonds[[#This Row],[nxt_call_dt]]-TODAY())/365</f>
        <v>2.2493150684931509</v>
      </c>
      <c r="AD12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27" s="2" t="str">
        <f>_xlfn.XLOOKUP(bonds[[#This Row],[rtgScore]],[1]lists!Z:Z,[1]lists!W:W,"-")</f>
        <v>BB+</v>
      </c>
      <c r="AF127" s="2" t="str" cm="1">
        <f t="array" ref="AF127">_xll.BDP(bonds[[#This Row],[isin get]],bonds[[#Headers],[RSK_BB_IMPLIED_CDS_SPREAD]])</f>
        <v>#N/A N/A</v>
      </c>
      <c r="AR127" s="12"/>
    </row>
    <row r="128" spans="6:44" ht="10.5" x14ac:dyDescent="0.25">
      <c r="F128" s="2" t="s">
        <v>181</v>
      </c>
      <c r="G128" s="2" t="str">
        <f>bonds[[#This Row],[isin get]]</f>
        <v>XS1224710399 Corp</v>
      </c>
      <c r="H128" s="2" t="str" cm="1">
        <f t="array" ref="H128">_xll.BDP(bonds[[#This Row],[worksheet get]],bonds[[#Headers],[ID_ISIN]])</f>
        <v>XS1224710399</v>
      </c>
      <c r="I128" s="2" t="str" cm="1">
        <f t="array" ref="I128">_xll.BDP(bonds[[#This Row],[worksheet get]],bonds[[#Headers],[security name]])</f>
        <v>NTGYSM 3 3/8 PERP</v>
      </c>
      <c r="J128" s="2" t="str" cm="1">
        <f t="array" ref="J128">_xll.BDP(bonds[[#This Row],[worksheet get]],bonds[[#Headers],[ticker]])</f>
        <v>NTGYSM</v>
      </c>
      <c r="K128" s="2" cm="1">
        <f t="array" ref="K128">_xll.BDP(bonds[[#This Row],[worksheet get]],bonds[[#Headers],[coupon]])</f>
        <v>3.375</v>
      </c>
      <c r="L128" s="8" cm="1">
        <f t="array" ref="L128">_xll.BDP(bonds[[#This Row],[worksheet get]],bonds[[#Headers],[nxt_call_dt]])*1</f>
        <v>45406</v>
      </c>
      <c r="M128" s="2" t="str" cm="1">
        <f t="array" ref="M128">_xll.BDP(bonds[[#This Row],[worksheet get]],bonds[[#Headers],[mty_typ]])</f>
        <v>PERP/CALL</v>
      </c>
      <c r="N128" s="2" t="str" cm="1">
        <f t="array" ref="N128">_xll.BDP(bonds[[#This Row],[worksheet get]],bonds[[#Headers],[crncy]])</f>
        <v>EUR</v>
      </c>
      <c r="O128" s="9" cm="1">
        <f t="array" ref="O128">_xll.BDP(bonds[[#This Row],[worksheet get]],bonds[[#Headers],[amt_outstanding]])</f>
        <v>500000000</v>
      </c>
      <c r="P128" s="2" t="str" cm="1">
        <f t="array" ref="P128">_xll.BDP(bonds[[#This Row],[worksheet get]],bonds[[#Headers],[industry_sector]])</f>
        <v>Utilities</v>
      </c>
      <c r="Q128" s="2" t="str">
        <f>bonds[[#This Row],[security name]]&amp;" nc-"&amp;RIGHT(YEAR(bonds[[#This Row],[nxt_call_dt]]),2)</f>
        <v>NTGYSM 3 3/8 PERP nc-24</v>
      </c>
      <c r="R128" s="2" cm="1">
        <f t="array" ref="R128">_xll.BDP(bonds[[#This Row],[worksheet get]],bonds[[#Headers],[yas_ispread]])</f>
        <v>274.33652028725834</v>
      </c>
      <c r="S128" s="2" cm="1">
        <f t="array" ref="S128">_xll.BDP(bonds[[#This Row],[worksheet get]],bonds[[#Headers],[blp_i_sprd_mid]])</f>
        <v>274.39926147460938</v>
      </c>
      <c r="T128" s="2" t="str" cm="1">
        <f t="array" ref="T128">_xll.BDP(bonds[[#This Row],[worksheet get]],bonds[[#Headers],[rtg_moody]],"fill=-")</f>
        <v>Ba1u</v>
      </c>
      <c r="U128" s="2" t="str" cm="1">
        <f t="array" ref="U128">_xll.BDP(bonds[[#This Row],[worksheet get]],bonds[[#Headers],[rtg_sp]],"fill=-")</f>
        <v>BB+</v>
      </c>
      <c r="V128" s="2" t="str" cm="1">
        <f t="array" ref="V128">_xll.BDP(bonds[[#This Row],[worksheet get]],bonds[[#Headers],[bb_composite]],"fill=-")</f>
        <v>BB+</v>
      </c>
      <c r="W128" s="2" t="str" cm="1">
        <f t="array" ref="W128">_xll.BDP(bonds[[#This Row],[worksheet get]],bonds[[#Headers],[green_bond_loan_indicator]])</f>
        <v>N</v>
      </c>
      <c r="X128" s="2">
        <f>IFERROR(bonds[[#This Row],[yas_ispread]]/bonds[[#This Row],[blp_i_sprd_mid]],1)</f>
        <v>0.99977135074265921</v>
      </c>
      <c r="Y128" s="2" t="str">
        <f>_xlfn.XLOOKUP(bonds[[#This Row],[ticker]],[1]lists!J:J,[1]lists!K:K)</f>
        <v>UTILS</v>
      </c>
      <c r="Z128" s="2" t="str" cm="1">
        <f t="array" ref="Z128">_xll.BDP(bonds[[#This Row],[isin get]],bonds[[#Headers],[reset_idx]])</f>
        <v>EUSA9</v>
      </c>
      <c r="AA128" s="2" cm="1">
        <f t="array" ref="AA128">_xll.BDP(bonds[[#This Row],[isin get]],bonds[[#Headers],[basic_spread]])*100</f>
        <v>307.89999389648438</v>
      </c>
      <c r="AB128" s="2" cm="1">
        <f t="array" ref="AB128">_xll.BDP(bonds[[#This Row],[reset_idx]]&amp;" Curncy","px_last")*100+bonds[[#This Row],[basic_spread]]</f>
        <v>284.70999389648438</v>
      </c>
      <c r="AC128" s="10">
        <f ca="1">(bonds[[#This Row],[nxt_call_dt]]-TODAY())/365</f>
        <v>3.6821917808219178</v>
      </c>
      <c r="AD12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28" s="2" t="str">
        <f>_xlfn.XLOOKUP(bonds[[#This Row],[rtgScore]],[1]lists!Z:Z,[1]lists!W:W,"-")</f>
        <v>BB+</v>
      </c>
      <c r="AF128" s="2" t="str" cm="1">
        <f t="array" ref="AF128">_xll.BDP(bonds[[#This Row],[isin get]],bonds[[#Headers],[RSK_BB_IMPLIED_CDS_SPREAD]])</f>
        <v>#N/A N/A</v>
      </c>
      <c r="AR128" s="12"/>
    </row>
    <row r="129" spans="6:44" ht="10.5" x14ac:dyDescent="0.25">
      <c r="F129" s="2" t="s">
        <v>182</v>
      </c>
      <c r="G129" s="2" t="str">
        <f>bonds[[#This Row],[isin get]]</f>
        <v>XS1216020161 Corp</v>
      </c>
      <c r="H129" s="2" t="str" cm="1">
        <f t="array" ref="H129">_xll.BDP(bonds[[#This Row],[worksheet get]],bonds[[#Headers],[ID_ISIN]])</f>
        <v>XS1216020161</v>
      </c>
      <c r="I129" s="2" t="str" cm="1">
        <f t="array" ref="I129">_xll.BDP(bonds[[#This Row],[worksheet get]],bonds[[#Headers],[security name]])</f>
        <v>CNALN 3 04/10/76</v>
      </c>
      <c r="J129" s="2" t="str" cm="1">
        <f t="array" ref="J129">_xll.BDP(bonds[[#This Row],[worksheet get]],bonds[[#Headers],[ticker]])</f>
        <v>CNALN</v>
      </c>
      <c r="K129" s="2" cm="1">
        <f t="array" ref="K129">_xll.BDP(bonds[[#This Row],[worksheet get]],bonds[[#Headers],[coupon]])</f>
        <v>3</v>
      </c>
      <c r="L129" s="8" cm="1">
        <f t="array" ref="L129">_xll.BDP(bonds[[#This Row],[worksheet get]],bonds[[#Headers],[nxt_call_dt]])*1</f>
        <v>44296</v>
      </c>
      <c r="M129" s="2" t="str" cm="1">
        <f t="array" ref="M129">_xll.BDP(bonds[[#This Row],[worksheet get]],bonds[[#Headers],[mty_typ]])</f>
        <v>CALLABLE</v>
      </c>
      <c r="N129" s="2" t="str" cm="1">
        <f t="array" ref="N129">_xll.BDP(bonds[[#This Row],[worksheet get]],bonds[[#Headers],[crncy]])</f>
        <v>EUR</v>
      </c>
      <c r="O129" s="9" cm="1">
        <f t="array" ref="O129">_xll.BDP(bonds[[#This Row],[worksheet get]],bonds[[#Headers],[amt_outstanding]])</f>
        <v>750000000</v>
      </c>
      <c r="P129" s="2" t="str" cm="1">
        <f t="array" ref="P129">_xll.BDP(bonds[[#This Row],[worksheet get]],bonds[[#Headers],[industry_sector]])</f>
        <v>Utilities</v>
      </c>
      <c r="Q129" s="2" t="str">
        <f>bonds[[#This Row],[security name]]&amp;" nc-"&amp;RIGHT(YEAR(bonds[[#This Row],[nxt_call_dt]]),2)</f>
        <v>CNALN 3 04/10/76 nc-21</v>
      </c>
      <c r="R129" s="2" cm="1">
        <f t="array" ref="R129">_xll.BDP(bonds[[#This Row],[worksheet get]],bonds[[#Headers],[yas_ispread]])</f>
        <v>215.91667361559587</v>
      </c>
      <c r="S129" s="2" cm="1">
        <f t="array" ref="S129">_xll.BDP(bonds[[#This Row],[worksheet get]],bonds[[#Headers],[blp_i_sprd_mid]])</f>
        <v>214.90426635742188</v>
      </c>
      <c r="T129" s="2" t="str" cm="1">
        <f t="array" ref="T129">_xll.BDP(bonds[[#This Row],[worksheet get]],bonds[[#Headers],[rtg_moody]],"fill=-")</f>
        <v>Ba1</v>
      </c>
      <c r="U129" s="2" t="str" cm="1">
        <f t="array" ref="U129">_xll.BDP(bonds[[#This Row],[worksheet get]],bonds[[#Headers],[rtg_sp]],"fill=-")</f>
        <v>BB+</v>
      </c>
      <c r="V129" s="2" t="str" cm="1">
        <f t="array" ref="V129">_xll.BDP(bonds[[#This Row],[worksheet get]],bonds[[#Headers],[bb_composite]],"fill=-")</f>
        <v>BB+</v>
      </c>
      <c r="W129" s="2" t="str" cm="1">
        <f t="array" ref="W129">_xll.BDP(bonds[[#This Row],[worksheet get]],bonds[[#Headers],[green_bond_loan_indicator]])</f>
        <v>N</v>
      </c>
      <c r="X129" s="2">
        <f>IFERROR(bonds[[#This Row],[yas_ispread]]/bonds[[#This Row],[blp_i_sprd_mid]],1)</f>
        <v>1.0047109686342393</v>
      </c>
      <c r="Y129" s="2" t="str">
        <f>_xlfn.XLOOKUP(bonds[[#This Row],[ticker]],[1]lists!J:J,[1]lists!K:K)</f>
        <v>UTILS</v>
      </c>
      <c r="Z129" s="2" t="str" cm="1">
        <f t="array" ref="Z129">_xll.BDP(bonds[[#This Row],[isin get]],bonds[[#Headers],[reset_idx]])</f>
        <v>EUSA5</v>
      </c>
      <c r="AA129" s="2" cm="1">
        <f t="array" ref="AA129">_xll.BDP(bonds[[#This Row],[isin get]],bonds[[#Headers],[basic_spread]])*100</f>
        <v>268.70001220703125</v>
      </c>
      <c r="AB129" s="2" cm="1">
        <f t="array" ref="AB129">_xll.BDP(bonds[[#This Row],[reset_idx]]&amp;" Curncy","px_last")*100+bonds[[#This Row],[basic_spread]]</f>
        <v>231.60001220703126</v>
      </c>
      <c r="AC129" s="10">
        <f ca="1">(bonds[[#This Row],[nxt_call_dt]]-TODAY())/365</f>
        <v>0.64109589041095894</v>
      </c>
      <c r="AD12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29" s="2" t="str">
        <f>_xlfn.XLOOKUP(bonds[[#This Row],[rtgScore]],[1]lists!Z:Z,[1]lists!W:W,"-")</f>
        <v>BB+</v>
      </c>
      <c r="AF129" s="2" cm="1">
        <f t="array" ref="AF129">_xll.BDP(bonds[[#This Row],[isin get]],bonds[[#Headers],[RSK_BB_IMPLIED_CDS_SPREAD]])</f>
        <v>80</v>
      </c>
      <c r="AR129" s="12"/>
    </row>
    <row r="130" spans="6:44" ht="10.5" x14ac:dyDescent="0.25">
      <c r="F130" s="2" t="s">
        <v>183</v>
      </c>
      <c r="G130" s="2" t="str">
        <f>bonds[[#This Row],[isin get]]</f>
        <v>XS1216019585 Corp</v>
      </c>
      <c r="H130" s="2" t="str" cm="1">
        <f t="array" ref="H130">_xll.BDP(bonds[[#This Row],[worksheet get]],bonds[[#Headers],[ID_ISIN]])</f>
        <v>XS1216019585</v>
      </c>
      <c r="I130" s="2" t="str" cm="1">
        <f t="array" ref="I130">_xll.BDP(bonds[[#This Row],[worksheet get]],bonds[[#Headers],[security name]])</f>
        <v>CNALN 5 1/4 04/10/75</v>
      </c>
      <c r="J130" s="2" t="str" cm="1">
        <f t="array" ref="J130">_xll.BDP(bonds[[#This Row],[worksheet get]],bonds[[#Headers],[ticker]])</f>
        <v>CNALN</v>
      </c>
      <c r="K130" s="2" cm="1">
        <f t="array" ref="K130">_xll.BDP(bonds[[#This Row],[worksheet get]],bonds[[#Headers],[coupon]])</f>
        <v>5.25</v>
      </c>
      <c r="L130" s="8" cm="1">
        <f t="array" ref="L130">_xll.BDP(bonds[[#This Row],[worksheet get]],bonds[[#Headers],[nxt_call_dt]])*1</f>
        <v>45757</v>
      </c>
      <c r="M130" s="2" t="str" cm="1">
        <f t="array" ref="M130">_xll.BDP(bonds[[#This Row],[worksheet get]],bonds[[#Headers],[mty_typ]])</f>
        <v>CALLABLE</v>
      </c>
      <c r="N130" s="2" t="str" cm="1">
        <f t="array" ref="N130">_xll.BDP(bonds[[#This Row],[worksheet get]],bonds[[#Headers],[crncy]])</f>
        <v>GBP</v>
      </c>
      <c r="O130" s="9" cm="1">
        <f t="array" ref="O130">_xll.BDP(bonds[[#This Row],[worksheet get]],bonds[[#Headers],[amt_outstanding]])</f>
        <v>450000000</v>
      </c>
      <c r="P130" s="2" t="str" cm="1">
        <f t="array" ref="P130">_xll.BDP(bonds[[#This Row],[worksheet get]],bonds[[#Headers],[industry_sector]])</f>
        <v>Utilities</v>
      </c>
      <c r="Q130" s="2" t="str">
        <f>bonds[[#This Row],[security name]]&amp;" nc-"&amp;RIGHT(YEAR(bonds[[#This Row],[nxt_call_dt]]),2)</f>
        <v>CNALN 5 1/4 04/10/75 nc-25</v>
      </c>
      <c r="R130" s="2" cm="1">
        <f t="array" ref="R130">_xll.BDP(bonds[[#This Row],[worksheet get]],bonds[[#Headers],[yas_ispread]])</f>
        <v>316.53094367928742</v>
      </c>
      <c r="S130" s="2" cm="1">
        <f t="array" ref="S130">_xll.BDP(bonds[[#This Row],[worksheet get]],bonds[[#Headers],[blp_i_sprd_mid]])</f>
        <v>316.55038452148438</v>
      </c>
      <c r="T130" s="2" t="str" cm="1">
        <f t="array" ref="T130">_xll.BDP(bonds[[#This Row],[worksheet get]],bonds[[#Headers],[rtg_moody]],"fill=-")</f>
        <v>Ba1</v>
      </c>
      <c r="U130" s="2" t="str" cm="1">
        <f t="array" ref="U130">_xll.BDP(bonds[[#This Row],[worksheet get]],bonds[[#Headers],[rtg_sp]],"fill=-")</f>
        <v>BB+</v>
      </c>
      <c r="V130" s="2" t="str" cm="1">
        <f t="array" ref="V130">_xll.BDP(bonds[[#This Row],[worksheet get]],bonds[[#Headers],[bb_composite]],"fill=-")</f>
        <v>BB+</v>
      </c>
      <c r="W130" s="2" t="str" cm="1">
        <f t="array" ref="W130">_xll.BDP(bonds[[#This Row],[worksheet get]],bonds[[#Headers],[green_bond_loan_indicator]])</f>
        <v>N</v>
      </c>
      <c r="X130" s="2">
        <f>IFERROR(bonds[[#This Row],[yas_ispread]]/bonds[[#This Row],[blp_i_sprd_mid]],1)</f>
        <v>0.99993858531485802</v>
      </c>
      <c r="Y130" s="2" t="str">
        <f>_xlfn.XLOOKUP(bonds[[#This Row],[ticker]],[1]lists!J:J,[1]lists!K:K)</f>
        <v>UTILS</v>
      </c>
      <c r="Z130" s="2" t="str" cm="1">
        <f t="array" ref="Z130">_xll.BDP(bonds[[#This Row],[isin get]],bonds[[#Headers],[reset_idx]])</f>
        <v>BPSW5</v>
      </c>
      <c r="AA130" s="2" cm="1">
        <f t="array" ref="AA130">_xll.BDP(bonds[[#This Row],[isin get]],bonds[[#Headers],[basic_spread]])*100</f>
        <v>361.10000610351563</v>
      </c>
      <c r="AB130" s="2" cm="1">
        <f t="array" ref="AB130">_xll.BDP(bonds[[#This Row],[reset_idx]]&amp;" Curncy","px_last")*100+bonds[[#This Row],[basic_spread]]</f>
        <v>381.05000610351561</v>
      </c>
      <c r="AC130" s="10">
        <f ca="1">(bonds[[#This Row],[nxt_call_dt]]-TODAY())/365</f>
        <v>4.6438356164383565</v>
      </c>
      <c r="AD13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30" s="2" t="str">
        <f>_xlfn.XLOOKUP(bonds[[#This Row],[rtgScore]],[1]lists!Z:Z,[1]lists!W:W,"-")</f>
        <v>BB+</v>
      </c>
      <c r="AF130" s="2" cm="1">
        <f t="array" ref="AF130">_xll.BDP(bonds[[#This Row],[isin get]],bonds[[#Headers],[RSK_BB_IMPLIED_CDS_SPREAD]])</f>
        <v>80</v>
      </c>
      <c r="AR130" s="12"/>
    </row>
    <row r="131" spans="6:44" ht="10.5" x14ac:dyDescent="0.25">
      <c r="F131" s="2" t="s">
        <v>184</v>
      </c>
      <c r="G131" s="2" t="str">
        <f>bonds[[#This Row],[isin get]]</f>
        <v>XS2010044977 Corp</v>
      </c>
      <c r="H131" s="2" t="str" cm="1">
        <f t="array" ref="H131">_xll.BDP(bonds[[#This Row],[worksheet get]],bonds[[#Headers],[ID_ISIN]])</f>
        <v>XS2010044977</v>
      </c>
      <c r="I131" s="2" t="str" cm="1">
        <f t="array" ref="I131">_xll.BDP(bonds[[#This Row],[worksheet get]],bonds[[#Headers],[security name]])</f>
        <v>NGGLN 1 5/8 12/05/79</v>
      </c>
      <c r="J131" s="2" t="str" cm="1">
        <f t="array" ref="J131">_xll.BDP(bonds[[#This Row],[worksheet get]],bonds[[#Headers],[ticker]])</f>
        <v>NGGLN</v>
      </c>
      <c r="K131" s="2" cm="1">
        <f t="array" ref="K131">_xll.BDP(bonds[[#This Row],[worksheet get]],bonds[[#Headers],[coupon]])</f>
        <v>1.625</v>
      </c>
      <c r="L131" s="8" cm="1">
        <f t="array" ref="L131">_xll.BDP(bonds[[#This Row],[worksheet get]],bonds[[#Headers],[nxt_call_dt]])*1</f>
        <v>45540</v>
      </c>
      <c r="M131" s="2" t="str" cm="1">
        <f t="array" ref="M131">_xll.BDP(bonds[[#This Row],[worksheet get]],bonds[[#Headers],[mty_typ]])</f>
        <v>CALLABLE</v>
      </c>
      <c r="N131" s="2" t="str" cm="1">
        <f t="array" ref="N131">_xll.BDP(bonds[[#This Row],[worksheet get]],bonds[[#Headers],[crncy]])</f>
        <v>EUR</v>
      </c>
      <c r="O131" s="9" cm="1">
        <f t="array" ref="O131">_xll.BDP(bonds[[#This Row],[worksheet get]],bonds[[#Headers],[amt_outstanding]])</f>
        <v>500000000</v>
      </c>
      <c r="P131" s="2" t="str" cm="1">
        <f t="array" ref="P131">_xll.BDP(bonds[[#This Row],[worksheet get]],bonds[[#Headers],[industry_sector]])</f>
        <v>Utilities</v>
      </c>
      <c r="Q131" s="2" t="str">
        <f>bonds[[#This Row],[security name]]&amp;" nc-"&amp;RIGHT(YEAR(bonds[[#This Row],[nxt_call_dt]]),2)</f>
        <v>NGGLN 1 5/8 12/05/79 nc-24</v>
      </c>
      <c r="R131" s="2" cm="1">
        <f t="array" ref="R131">_xll.BDP(bonds[[#This Row],[worksheet get]],bonds[[#Headers],[yas_ispread]])</f>
        <v>197.34203157923722</v>
      </c>
      <c r="S131" s="2" cm="1">
        <f t="array" ref="S131">_xll.BDP(bonds[[#This Row],[worksheet get]],bonds[[#Headers],[blp_i_sprd_mid]])</f>
        <v>197.32167053222656</v>
      </c>
      <c r="T131" s="2" t="str" cm="1">
        <f t="array" ref="T131">_xll.BDP(bonds[[#This Row],[worksheet get]],bonds[[#Headers],[rtg_moody]],"fill=-")</f>
        <v>Baa3</v>
      </c>
      <c r="U131" s="2" t="str" cm="1">
        <f t="array" ref="U131">_xll.BDP(bonds[[#This Row],[worksheet get]],bonds[[#Headers],[rtg_sp]],"fill=-")</f>
        <v>BBB</v>
      </c>
      <c r="V131" s="2" t="str" cm="1">
        <f t="array" ref="V131">_xll.BDP(bonds[[#This Row],[worksheet get]],bonds[[#Headers],[bb_composite]],"fill=-")</f>
        <v>BBB-</v>
      </c>
      <c r="W131" s="2" t="str" cm="1">
        <f t="array" ref="W131">_xll.BDP(bonds[[#This Row],[worksheet get]],bonds[[#Headers],[green_bond_loan_indicator]])</f>
        <v>N</v>
      </c>
      <c r="X131" s="2">
        <f>IFERROR(bonds[[#This Row],[yas_ispread]]/bonds[[#This Row],[blp_i_sprd_mid]],1)</f>
        <v>1.000103187080039</v>
      </c>
      <c r="Y131" s="2" t="str">
        <f>_xlfn.XLOOKUP(bonds[[#This Row],[ticker]],[1]lists!J:J,[1]lists!K:K)</f>
        <v>UTILS</v>
      </c>
      <c r="Z131" s="2" t="str" cm="1">
        <f t="array" ref="Z131">_xll.BDP(bonds[[#This Row],[isin get]],bonds[[#Headers],[reset_idx]])</f>
        <v>EUSA5</v>
      </c>
      <c r="AA131" s="2" cm="1">
        <f t="array" ref="AA131">_xll.BDP(bonds[[#This Row],[isin get]],bonds[[#Headers],[basic_spread]])*100</f>
        <v>214.1000061035156</v>
      </c>
      <c r="AB131" s="2" cm="1">
        <f t="array" ref="AB131">_xll.BDP(bonds[[#This Row],[reset_idx]]&amp;" Curncy","px_last")*100+bonds[[#This Row],[basic_spread]]</f>
        <v>177.0000061035156</v>
      </c>
      <c r="AC131" s="10">
        <f ca="1">(bonds[[#This Row],[nxt_call_dt]]-TODAY())/365</f>
        <v>4.0493150684931507</v>
      </c>
      <c r="AD13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31" s="2" t="str">
        <f>_xlfn.XLOOKUP(bonds[[#This Row],[rtgScore]],[1]lists!Z:Z,[1]lists!W:W,"-")</f>
        <v>BBB-</v>
      </c>
      <c r="AF131" s="2" t="str" cm="1">
        <f t="array" ref="AF131">_xll.BDP(bonds[[#This Row],[isin get]],bonds[[#Headers],[RSK_BB_IMPLIED_CDS_SPREAD]])</f>
        <v>#N/A N/A</v>
      </c>
      <c r="AR131" s="12"/>
    </row>
    <row r="132" spans="6:44" ht="10.5" x14ac:dyDescent="0.25">
      <c r="F132" s="2" t="s">
        <v>185</v>
      </c>
      <c r="G132" s="2" t="str">
        <f>bonds[[#This Row],[isin get]]</f>
        <v>XS2010045511 Corp</v>
      </c>
      <c r="H132" s="2" t="str" cm="1">
        <f t="array" ref="H132">_xll.BDP(bonds[[#This Row],[worksheet get]],bonds[[#Headers],[ID_ISIN]])</f>
        <v>XS2010045511</v>
      </c>
      <c r="I132" s="2" t="str" cm="1">
        <f t="array" ref="I132">_xll.BDP(bonds[[#This Row],[worksheet get]],bonds[[#Headers],[security name]])</f>
        <v>NGGLN 2 1/8 09/05/82</v>
      </c>
      <c r="J132" s="2" t="str" cm="1">
        <f t="array" ref="J132">_xll.BDP(bonds[[#This Row],[worksheet get]],bonds[[#Headers],[ticker]])</f>
        <v>NGGLN</v>
      </c>
      <c r="K132" s="2" cm="1">
        <f t="array" ref="K132">_xll.BDP(bonds[[#This Row],[worksheet get]],bonds[[#Headers],[coupon]])</f>
        <v>2.125</v>
      </c>
      <c r="L132" s="8" cm="1">
        <f t="array" ref="L132">_xll.BDP(bonds[[#This Row],[worksheet get]],bonds[[#Headers],[nxt_call_dt]])*1</f>
        <v>46543</v>
      </c>
      <c r="M132" s="2" t="str" cm="1">
        <f t="array" ref="M132">_xll.BDP(bonds[[#This Row],[worksheet get]],bonds[[#Headers],[mty_typ]])</f>
        <v>CALLABLE</v>
      </c>
      <c r="N132" s="2" t="str" cm="1">
        <f t="array" ref="N132">_xll.BDP(bonds[[#This Row],[worksheet get]],bonds[[#Headers],[crncy]])</f>
        <v>EUR</v>
      </c>
      <c r="O132" s="9" cm="1">
        <f t="array" ref="O132">_xll.BDP(bonds[[#This Row],[worksheet get]],bonds[[#Headers],[amt_outstanding]])</f>
        <v>750000000</v>
      </c>
      <c r="P132" s="2" t="str" cm="1">
        <f t="array" ref="P132">_xll.BDP(bonds[[#This Row],[worksheet get]],bonds[[#Headers],[industry_sector]])</f>
        <v>Utilities</v>
      </c>
      <c r="Q132" s="2" t="str">
        <f>bonds[[#This Row],[security name]]&amp;" nc-"&amp;RIGHT(YEAR(bonds[[#This Row],[nxt_call_dt]]),2)</f>
        <v>NGGLN 2 1/8 09/05/82 nc-27</v>
      </c>
      <c r="R132" s="2" cm="1">
        <f t="array" ref="R132">_xll.BDP(bonds[[#This Row],[worksheet get]],bonds[[#Headers],[yas_ispread]])</f>
        <v>212.02662453614468</v>
      </c>
      <c r="S132" s="2" cm="1">
        <f t="array" ref="S132">_xll.BDP(bonds[[#This Row],[worksheet get]],bonds[[#Headers],[blp_i_sprd_mid]])</f>
        <v>211.98782348632813</v>
      </c>
      <c r="T132" s="2" t="str" cm="1">
        <f t="array" ref="T132">_xll.BDP(bonds[[#This Row],[worksheet get]],bonds[[#Headers],[rtg_moody]],"fill=-")</f>
        <v>Baa3</v>
      </c>
      <c r="U132" s="2" t="str" cm="1">
        <f t="array" ref="U132">_xll.BDP(bonds[[#This Row],[worksheet get]],bonds[[#Headers],[rtg_sp]],"fill=-")</f>
        <v>BBB</v>
      </c>
      <c r="V132" s="2" t="str" cm="1">
        <f t="array" ref="V132">_xll.BDP(bonds[[#This Row],[worksheet get]],bonds[[#Headers],[bb_composite]],"fill=-")</f>
        <v>BBB-</v>
      </c>
      <c r="W132" s="2" t="str" cm="1">
        <f t="array" ref="W132">_xll.BDP(bonds[[#This Row],[worksheet get]],bonds[[#Headers],[green_bond_loan_indicator]])</f>
        <v>N</v>
      </c>
      <c r="X132" s="2">
        <f>IFERROR(bonds[[#This Row],[yas_ispread]]/bonds[[#This Row],[blp_i_sprd_mid]],1)</f>
        <v>1.0001830343327198</v>
      </c>
      <c r="Y132" s="2" t="str">
        <f>_xlfn.XLOOKUP(bonds[[#This Row],[ticker]],[1]lists!J:J,[1]lists!K:K)</f>
        <v>UTILS</v>
      </c>
      <c r="Z132" s="2" t="str" cm="1">
        <f t="array" ref="Z132">_xll.BDP(bonds[[#This Row],[isin get]],bonds[[#Headers],[reset_idx]])</f>
        <v>EUSA5</v>
      </c>
      <c r="AA132" s="2" cm="1">
        <f t="array" ref="AA132">_xll.BDP(bonds[[#This Row],[isin get]],bonds[[#Headers],[basic_spread]])*100</f>
        <v>253.19999694824219</v>
      </c>
      <c r="AB132" s="2" cm="1">
        <f t="array" ref="AB132">_xll.BDP(bonds[[#This Row],[reset_idx]]&amp;" Curncy","px_last")*100+bonds[[#This Row],[basic_spread]]</f>
        <v>216.09999694824219</v>
      </c>
      <c r="AC132" s="10">
        <f ca="1">(bonds[[#This Row],[nxt_call_dt]]-TODAY())/365</f>
        <v>6.7972602739726025</v>
      </c>
      <c r="AD13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32" s="2" t="str">
        <f>_xlfn.XLOOKUP(bonds[[#This Row],[rtgScore]],[1]lists!Z:Z,[1]lists!W:W,"-")</f>
        <v>BBB-</v>
      </c>
      <c r="AF132" s="2" t="str" cm="1">
        <f t="array" ref="AF132">_xll.BDP(bonds[[#This Row],[isin get]],bonds[[#Headers],[RSK_BB_IMPLIED_CDS_SPREAD]])</f>
        <v>#N/A N/A</v>
      </c>
      <c r="AR132" s="12"/>
    </row>
    <row r="133" spans="6:44" ht="10.5" x14ac:dyDescent="0.25">
      <c r="F133" s="2" t="s">
        <v>186</v>
      </c>
      <c r="G133" s="2" t="str">
        <f>bonds[[#This Row],[isin get]]</f>
        <v>XS0903532090 Corp</v>
      </c>
      <c r="H133" s="2" t="str" cm="1">
        <f t="array" ref="H133">_xll.BDP(bonds[[#This Row],[worksheet get]],bonds[[#Headers],[ID_ISIN]])</f>
        <v>XS0903532090</v>
      </c>
      <c r="I133" s="2" t="str" cm="1">
        <f t="array" ref="I133">_xll.BDP(bonds[[#This Row],[worksheet get]],bonds[[#Headers],[security name]])</f>
        <v>NGGLN 5 5/8 06/18/73</v>
      </c>
      <c r="J133" s="2" t="str" cm="1">
        <f t="array" ref="J133">_xll.BDP(bonds[[#This Row],[worksheet get]],bonds[[#Headers],[ticker]])</f>
        <v>NGGLN</v>
      </c>
      <c r="K133" s="2" cm="1">
        <f t="array" ref="K133">_xll.BDP(bonds[[#This Row],[worksheet get]],bonds[[#Headers],[coupon]])</f>
        <v>5.625</v>
      </c>
      <c r="L133" s="8" cm="1">
        <f t="array" ref="L133">_xll.BDP(bonds[[#This Row],[worksheet get]],bonds[[#Headers],[nxt_call_dt]])*1</f>
        <v>45826</v>
      </c>
      <c r="M133" s="2" t="str" cm="1">
        <f t="array" ref="M133">_xll.BDP(bonds[[#This Row],[worksheet get]],bonds[[#Headers],[mty_typ]])</f>
        <v>CALLABLE</v>
      </c>
      <c r="N133" s="2" t="str" cm="1">
        <f t="array" ref="N133">_xll.BDP(bonds[[#This Row],[worksheet get]],bonds[[#Headers],[crncy]])</f>
        <v>GBP</v>
      </c>
      <c r="O133" s="9" cm="1">
        <f t="array" ref="O133">_xll.BDP(bonds[[#This Row],[worksheet get]],bonds[[#Headers],[amt_outstanding]])</f>
        <v>1000000000</v>
      </c>
      <c r="P133" s="2" t="str" cm="1">
        <f t="array" ref="P133">_xll.BDP(bonds[[#This Row],[worksheet get]],bonds[[#Headers],[industry_sector]])</f>
        <v>Utilities</v>
      </c>
      <c r="Q133" s="2" t="str">
        <f>bonds[[#This Row],[security name]]&amp;" nc-"&amp;RIGHT(YEAR(bonds[[#This Row],[nxt_call_dt]]),2)</f>
        <v>NGGLN 5 5/8 06/18/73 nc-25</v>
      </c>
      <c r="R133" s="2" cm="1">
        <f t="array" ref="R133">_xll.BDP(bonds[[#This Row],[worksheet get]],bonds[[#Headers],[yas_ispread]])</f>
        <v>186.39862132706412</v>
      </c>
      <c r="S133" s="2" cm="1">
        <f t="array" ref="S133">_xll.BDP(bonds[[#This Row],[worksheet get]],bonds[[#Headers],[blp_i_sprd_mid]])</f>
        <v>186.22218322753906</v>
      </c>
      <c r="T133" s="2" t="str" cm="1">
        <f t="array" ref="T133">_xll.BDP(bonds[[#This Row],[worksheet get]],bonds[[#Headers],[rtg_moody]],"fill=-")</f>
        <v>Baa3</v>
      </c>
      <c r="U133" s="2" t="str" cm="1">
        <f t="array" ref="U133">_xll.BDP(bonds[[#This Row],[worksheet get]],bonds[[#Headers],[rtg_sp]],"fill=-")</f>
        <v>BBB</v>
      </c>
      <c r="V133" s="2" t="str" cm="1">
        <f t="array" ref="V133">_xll.BDP(bonds[[#This Row],[worksheet get]],bonds[[#Headers],[bb_composite]],"fill=-")</f>
        <v>BBB-</v>
      </c>
      <c r="W133" s="2" t="str" cm="1">
        <f t="array" ref="W133">_xll.BDP(bonds[[#This Row],[worksheet get]],bonds[[#Headers],[green_bond_loan_indicator]])</f>
        <v>N</v>
      </c>
      <c r="X133" s="2">
        <f>IFERROR(bonds[[#This Row],[yas_ispread]]/bonds[[#This Row],[blp_i_sprd_mid]],1)</f>
        <v>1.000947460160047</v>
      </c>
      <c r="Y133" s="2" t="str">
        <f>_xlfn.XLOOKUP(bonds[[#This Row],[ticker]],[1]lists!J:J,[1]lists!K:K)</f>
        <v>UTILS</v>
      </c>
      <c r="Z133" s="2" t="str" cm="1">
        <f t="array" ref="Z133">_xll.BDP(bonds[[#This Row],[isin get]],bonds[[#Headers],[reset_idx]])</f>
        <v>BPSW12</v>
      </c>
      <c r="AA133" s="2" cm="1">
        <f t="array" ref="AA133">_xll.BDP(bonds[[#This Row],[isin get]],bonds[[#Headers],[basic_spread]])*100</f>
        <v>348</v>
      </c>
      <c r="AB133" s="2" cm="1">
        <f t="array" ref="AB133">_xll.BDP(bonds[[#This Row],[reset_idx]]&amp;" Curncy","px_last")*100+bonds[[#This Row],[basic_spread]]</f>
        <v>391.64499999999998</v>
      </c>
      <c r="AC133" s="10">
        <f ca="1">(bonds[[#This Row],[nxt_call_dt]]-TODAY())/365</f>
        <v>4.8328767123287673</v>
      </c>
      <c r="AD13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33" s="2" t="str">
        <f>_xlfn.XLOOKUP(bonds[[#This Row],[rtgScore]],[1]lists!Z:Z,[1]lists!W:W,"-")</f>
        <v>BBB-</v>
      </c>
      <c r="AF133" s="2" t="str" cm="1">
        <f t="array" ref="AF133">_xll.BDP(bonds[[#This Row],[isin get]],bonds[[#Headers],[RSK_BB_IMPLIED_CDS_SPREAD]])</f>
        <v>#N/A N/A</v>
      </c>
      <c r="AR133" s="12"/>
    </row>
    <row r="134" spans="6:44" ht="10.5" x14ac:dyDescent="0.25">
      <c r="F134" s="2" t="s">
        <v>187</v>
      </c>
      <c r="G134" s="2" t="str">
        <f>bonds[[#This Row],[isin get]]</f>
        <v>XS1196714429 Corp</v>
      </c>
      <c r="H134" s="2" t="str" cm="1">
        <f t="array" ref="H134">_xll.BDP(bonds[[#This Row],[worksheet get]],bonds[[#Headers],[ID_ISIN]])</f>
        <v>XS1196714429</v>
      </c>
      <c r="I134" s="2" t="str" cm="1">
        <f t="array" ref="I134">_xll.BDP(bonds[[#This Row],[worksheet get]],bonds[[#Headers],[security name]])</f>
        <v>SSELN 3 7/8 PERP</v>
      </c>
      <c r="J134" s="2" t="str" cm="1">
        <f t="array" ref="J134">_xll.BDP(bonds[[#This Row],[worksheet get]],bonds[[#Headers],[ticker]])</f>
        <v>SSELN</v>
      </c>
      <c r="K134" s="2" cm="1">
        <f t="array" ref="K134">_xll.BDP(bonds[[#This Row],[worksheet get]],bonds[[#Headers],[coupon]])</f>
        <v>3.875</v>
      </c>
      <c r="L134" s="8" cm="1">
        <f t="array" ref="L134">_xll.BDP(bonds[[#This Row],[worksheet get]],bonds[[#Headers],[nxt_call_dt]])*1</f>
        <v>44084</v>
      </c>
      <c r="M134" s="2" t="str" cm="1">
        <f t="array" ref="M134">_xll.BDP(bonds[[#This Row],[worksheet get]],bonds[[#Headers],[mty_typ]])</f>
        <v>PERP/CALL</v>
      </c>
      <c r="N134" s="2" t="str" cm="1">
        <f t="array" ref="N134">_xll.BDP(bonds[[#This Row],[worksheet get]],bonds[[#Headers],[crncy]])</f>
        <v>GBP</v>
      </c>
      <c r="O134" s="9" cm="1">
        <f t="array" ref="O134">_xll.BDP(bonds[[#This Row],[worksheet get]],bonds[[#Headers],[amt_outstanding]])</f>
        <v>750000000</v>
      </c>
      <c r="P134" s="2" t="str" cm="1">
        <f t="array" ref="P134">_xll.BDP(bonds[[#This Row],[worksheet get]],bonds[[#Headers],[industry_sector]])</f>
        <v>Utilities</v>
      </c>
      <c r="Q134" s="2" t="str">
        <f>bonds[[#This Row],[security name]]&amp;" nc-"&amp;RIGHT(YEAR(bonds[[#This Row],[nxt_call_dt]]),2)</f>
        <v>SSELN 3 7/8 PERP nc-20</v>
      </c>
      <c r="R134" s="2" cm="1">
        <f t="array" ref="R134">_xll.BDP(bonds[[#This Row],[worksheet get]],bonds[[#Headers],[yas_ispread]])</f>
        <v>-84.066901465747208</v>
      </c>
      <c r="S134" s="2" t="str" cm="1">
        <f t="array" ref="S134">_xll.BDP(bonds[[#This Row],[worksheet get]],bonds[[#Headers],[blp_i_sprd_mid]])</f>
        <v>#N/A N/A</v>
      </c>
      <c r="T134" s="2" t="str" cm="1">
        <f t="array" ref="T134">_xll.BDP(bonds[[#This Row],[worksheet get]],bonds[[#Headers],[rtg_moody]],"fill=-")</f>
        <v>Baa3</v>
      </c>
      <c r="U134" s="2" t="str" cm="1">
        <f t="array" ref="U134">_xll.BDP(bonds[[#This Row],[worksheet get]],bonds[[#Headers],[rtg_sp]],"fill=-")</f>
        <v>BBB-</v>
      </c>
      <c r="V134" s="2" t="str" cm="1">
        <f t="array" ref="V134">_xll.BDP(bonds[[#This Row],[worksheet get]],bonds[[#Headers],[bb_composite]],"fill=-")</f>
        <v>BBB-</v>
      </c>
      <c r="W134" s="2" t="str" cm="1">
        <f t="array" ref="W134">_xll.BDP(bonds[[#This Row],[worksheet get]],bonds[[#Headers],[green_bond_loan_indicator]])</f>
        <v>N</v>
      </c>
      <c r="X134" s="2">
        <f>IFERROR(bonds[[#This Row],[yas_ispread]]/bonds[[#This Row],[blp_i_sprd_mid]],1)</f>
        <v>1</v>
      </c>
      <c r="Y134" s="2" t="str">
        <f>_xlfn.XLOOKUP(bonds[[#This Row],[ticker]],[1]lists!J:J,[1]lists!K:K)</f>
        <v>UTILS</v>
      </c>
      <c r="Z134" s="2" t="str" cm="1">
        <f t="array" ref="Z134">_xll.BDP(bonds[[#This Row],[isin get]],bonds[[#Headers],[reset_idx]])</f>
        <v>BPSW5</v>
      </c>
      <c r="AA134" s="2" cm="1">
        <f t="array" ref="AA134">_xll.BDP(bonds[[#This Row],[isin get]],bonds[[#Headers],[basic_spread]])*100</f>
        <v>234.19999694824219</v>
      </c>
      <c r="AB134" s="2" cm="1">
        <f t="array" ref="AB134">_xll.BDP(bonds[[#This Row],[reset_idx]]&amp;" Curncy","px_last")*100+bonds[[#This Row],[basic_spread]]</f>
        <v>254.14999694824218</v>
      </c>
      <c r="AC134" s="10">
        <f ca="1">(bonds[[#This Row],[nxt_call_dt]]-TODAY())/365</f>
        <v>6.0273972602739728E-2</v>
      </c>
      <c r="AD13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34" s="2" t="str">
        <f>_xlfn.XLOOKUP(bonds[[#This Row],[rtgScore]],[1]lists!Z:Z,[1]lists!W:W,"-")</f>
        <v>BBB-</v>
      </c>
      <c r="AF134" s="2" cm="1">
        <f t="array" ref="AF134">_xll.BDP(bonds[[#This Row],[isin get]],bonds[[#Headers],[RSK_BB_IMPLIED_CDS_SPREAD]])</f>
        <v>51</v>
      </c>
      <c r="AR134" s="12"/>
    </row>
    <row r="135" spans="6:44" ht="10.5" x14ac:dyDescent="0.25">
      <c r="F135" s="2" t="s">
        <v>188</v>
      </c>
      <c r="G135" s="2" t="str">
        <f>bonds[[#This Row],[isin get]]</f>
        <v>XS1572349865 Corp</v>
      </c>
      <c r="H135" s="2" t="str" cm="1">
        <f t="array" ref="H135">_xll.BDP(bonds[[#This Row],[worksheet get]],bonds[[#Headers],[ID_ISIN]])</f>
        <v>XS1572349865</v>
      </c>
      <c r="I135" s="2" t="str" cm="1">
        <f t="array" ref="I135">_xll.BDP(bonds[[#This Row],[worksheet get]],bonds[[#Headers],[security name]])</f>
        <v>SSELN 3 5/8 09/16/77</v>
      </c>
      <c r="J135" s="2" t="str" cm="1">
        <f t="array" ref="J135">_xll.BDP(bonds[[#This Row],[worksheet get]],bonds[[#Headers],[ticker]])</f>
        <v>SSELN</v>
      </c>
      <c r="K135" s="2" cm="1">
        <f t="array" ref="K135">_xll.BDP(bonds[[#This Row],[worksheet get]],bonds[[#Headers],[coupon]])</f>
        <v>3.625</v>
      </c>
      <c r="L135" s="8" cm="1">
        <f t="array" ref="L135">_xll.BDP(bonds[[#This Row],[worksheet get]],bonds[[#Headers],[nxt_call_dt]])*1</f>
        <v>44728</v>
      </c>
      <c r="M135" s="2" t="str" cm="1">
        <f t="array" ref="M135">_xll.BDP(bonds[[#This Row],[worksheet get]],bonds[[#Headers],[mty_typ]])</f>
        <v>CALLABLE</v>
      </c>
      <c r="N135" s="2" t="str" cm="1">
        <f t="array" ref="N135">_xll.BDP(bonds[[#This Row],[worksheet get]],bonds[[#Headers],[crncy]])</f>
        <v>GBP</v>
      </c>
      <c r="O135" s="9" cm="1">
        <f t="array" ref="O135">_xll.BDP(bonds[[#This Row],[worksheet get]],bonds[[#Headers],[amt_outstanding]])</f>
        <v>300000000</v>
      </c>
      <c r="P135" s="2" t="str" cm="1">
        <f t="array" ref="P135">_xll.BDP(bonds[[#This Row],[worksheet get]],bonds[[#Headers],[industry_sector]])</f>
        <v>Utilities</v>
      </c>
      <c r="Q135" s="2" t="str">
        <f>bonds[[#This Row],[security name]]&amp;" nc-"&amp;RIGHT(YEAR(bonds[[#This Row],[nxt_call_dt]]),2)</f>
        <v>SSELN 3 5/8 09/16/77 nc-22</v>
      </c>
      <c r="R135" s="2" cm="1">
        <f t="array" ref="R135">_xll.BDP(bonds[[#This Row],[worksheet get]],bonds[[#Headers],[yas_ispread]])</f>
        <v>210.1703809129433</v>
      </c>
      <c r="S135" s="2" cm="1">
        <f t="array" ref="S135">_xll.BDP(bonds[[#This Row],[worksheet get]],bonds[[#Headers],[blp_i_sprd_mid]])</f>
        <v>190.82431030273438</v>
      </c>
      <c r="T135" s="2" t="str" cm="1">
        <f t="array" ref="T135">_xll.BDP(bonds[[#This Row],[worksheet get]],bonds[[#Headers],[rtg_moody]],"fill=-")</f>
        <v>Baa3</v>
      </c>
      <c r="U135" s="2" t="str" cm="1">
        <f t="array" ref="U135">_xll.BDP(bonds[[#This Row],[worksheet get]],bonds[[#Headers],[rtg_sp]],"fill=-")</f>
        <v>BBB-</v>
      </c>
      <c r="V135" s="2" t="str" cm="1">
        <f t="array" ref="V135">_xll.BDP(bonds[[#This Row],[worksheet get]],bonds[[#Headers],[bb_composite]],"fill=-")</f>
        <v>BBB-</v>
      </c>
      <c r="W135" s="2" t="str" cm="1">
        <f t="array" ref="W135">_xll.BDP(bonds[[#This Row],[worksheet get]],bonds[[#Headers],[green_bond_loan_indicator]])</f>
        <v>N</v>
      </c>
      <c r="X135" s="2">
        <f>IFERROR(bonds[[#This Row],[yas_ispread]]/bonds[[#This Row],[blp_i_sprd_mid]],1)</f>
        <v>1.1013815827737945</v>
      </c>
      <c r="Y135" s="2" t="str">
        <f>_xlfn.XLOOKUP(bonds[[#This Row],[ticker]],[1]lists!J:J,[1]lists!K:K)</f>
        <v>UTILS</v>
      </c>
      <c r="Z135" s="2" t="str" cm="1">
        <f t="array" ref="Z135">_xll.BDP(bonds[[#This Row],[isin get]],bonds[[#Headers],[reset_idx]])</f>
        <v>BPSW5</v>
      </c>
      <c r="AA135" s="2" cm="1">
        <f t="array" ref="AA135">_xll.BDP(bonds[[#This Row],[isin get]],bonds[[#Headers],[basic_spread]])*100</f>
        <v>275</v>
      </c>
      <c r="AB135" s="2" cm="1">
        <f t="array" ref="AB135">_xll.BDP(bonds[[#This Row],[reset_idx]]&amp;" Curncy","px_last")*100+bonds[[#This Row],[basic_spread]]</f>
        <v>294.95</v>
      </c>
      <c r="AC135" s="10">
        <f ca="1">(bonds[[#This Row],[nxt_call_dt]]-TODAY())/365</f>
        <v>1.8246575342465754</v>
      </c>
      <c r="AD13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35" s="2" t="str">
        <f>_xlfn.XLOOKUP(bonds[[#This Row],[rtgScore]],[1]lists!Z:Z,[1]lists!W:W,"-")</f>
        <v>BBB-</v>
      </c>
      <c r="AF135" s="2" cm="1">
        <f t="array" ref="AF135">_xll.BDP(bonds[[#This Row],[isin get]],bonds[[#Headers],[RSK_BB_IMPLIED_CDS_SPREAD]])</f>
        <v>51</v>
      </c>
      <c r="AR135" s="12"/>
    </row>
    <row r="136" spans="6:44" ht="10.5" x14ac:dyDescent="0.25">
      <c r="F136" s="2" t="s">
        <v>189</v>
      </c>
      <c r="G136" s="2" t="str">
        <f>bonds[[#This Row],[isin get]]</f>
        <v>XS2195190876 Corp</v>
      </c>
      <c r="H136" s="2" t="str" cm="1">
        <f t="array" ref="H136">_xll.BDP(bonds[[#This Row],[worksheet get]],bonds[[#Headers],[ID_ISIN]])</f>
        <v>XS2195190876</v>
      </c>
      <c r="I136" s="2" t="str" cm="1">
        <f t="array" ref="I136">_xll.BDP(bonds[[#This Row],[worksheet get]],bonds[[#Headers],[security name]])</f>
        <v>SSELN 3.74 PERP</v>
      </c>
      <c r="J136" s="2" t="str" cm="1">
        <f t="array" ref="J136">_xll.BDP(bonds[[#This Row],[worksheet get]],bonds[[#Headers],[ticker]])</f>
        <v>SSELN</v>
      </c>
      <c r="K136" s="2" cm="1">
        <f t="array" ref="K136">_xll.BDP(bonds[[#This Row],[worksheet get]],bonds[[#Headers],[coupon]])</f>
        <v>3.74</v>
      </c>
      <c r="L136" s="8" cm="1">
        <f t="array" ref="L136">_xll.BDP(bonds[[#This Row],[worksheet get]],bonds[[#Headers],[nxt_call_dt]])*1</f>
        <v>46036</v>
      </c>
      <c r="M136" s="2" t="str" cm="1">
        <f t="array" ref="M136">_xll.BDP(bonds[[#This Row],[worksheet get]],bonds[[#Headers],[mty_typ]])</f>
        <v>PERP/CALL</v>
      </c>
      <c r="N136" s="2" t="str" cm="1">
        <f t="array" ref="N136">_xll.BDP(bonds[[#This Row],[worksheet get]],bonds[[#Headers],[crncy]])</f>
        <v>GBP</v>
      </c>
      <c r="O136" s="9" cm="1">
        <f t="array" ref="O136">_xll.BDP(bonds[[#This Row],[worksheet get]],bonds[[#Headers],[amt_outstanding]])</f>
        <v>600000000</v>
      </c>
      <c r="P136" s="2" t="str" cm="1">
        <f t="array" ref="P136">_xll.BDP(bonds[[#This Row],[worksheet get]],bonds[[#Headers],[industry_sector]])</f>
        <v>Utilities</v>
      </c>
      <c r="Q136" s="2" t="str">
        <f>bonds[[#This Row],[security name]]&amp;" nc-"&amp;RIGHT(YEAR(bonds[[#This Row],[nxt_call_dt]]),2)</f>
        <v>SSELN 3.74 PERP nc-26</v>
      </c>
      <c r="R136" s="2" cm="1">
        <f t="array" ref="R136">_xll.BDP(bonds[[#This Row],[worksheet get]],bonds[[#Headers],[yas_ispread]])</f>
        <v>264.58492075128618</v>
      </c>
      <c r="S136" s="2" cm="1">
        <f t="array" ref="S136">_xll.BDP(bonds[[#This Row],[worksheet get]],bonds[[#Headers],[blp_i_sprd_mid]])</f>
        <v>262.30349731445313</v>
      </c>
      <c r="T136" s="2" t="str" cm="1">
        <f t="array" ref="T136">_xll.BDP(bonds[[#This Row],[worksheet get]],bonds[[#Headers],[rtg_moody]],"fill=-")</f>
        <v>Baa3</v>
      </c>
      <c r="U136" s="2" t="str" cm="1">
        <f t="array" ref="U136">_xll.BDP(bonds[[#This Row],[worksheet get]],bonds[[#Headers],[rtg_sp]],"fill=-")</f>
        <v>BBB-</v>
      </c>
      <c r="V136" s="2" t="str" cm="1">
        <f t="array" ref="V136">_xll.BDP(bonds[[#This Row],[worksheet get]],bonds[[#Headers],[bb_composite]],"fill=-")</f>
        <v>BBB-</v>
      </c>
      <c r="W136" s="2" t="str" cm="1">
        <f t="array" ref="W136">_xll.BDP(bonds[[#This Row],[worksheet get]],bonds[[#Headers],[green_bond_loan_indicator]])</f>
        <v>N</v>
      </c>
      <c r="X136" s="2">
        <f>IFERROR(bonds[[#This Row],[yas_ispread]]/bonds[[#This Row],[blp_i_sprd_mid]],1)</f>
        <v>1.0086976478018441</v>
      </c>
      <c r="Y136" s="2" t="str">
        <f>_xlfn.XLOOKUP(bonds[[#This Row],[ticker]],[1]lists!J:J,[1]lists!K:K)</f>
        <v>UTILS</v>
      </c>
      <c r="Z136" s="2" t="str" cm="1">
        <f t="array" ref="Z136">_xll.BDP(bonds[[#This Row],[isin get]],bonds[[#Headers],[reset_idx]])</f>
        <v>GUKG5</v>
      </c>
      <c r="AA136" s="2" cm="1">
        <f t="array" ref="AA136">_xll.BDP(bonds[[#This Row],[isin get]],bonds[[#Headers],[basic_spread]])*100</f>
        <v>375.60000610351563</v>
      </c>
      <c r="AB136" s="2" cm="1">
        <f t="array" ref="AB136">_xll.BDP(bonds[[#This Row],[reset_idx]]&amp;" Curncy","px_last")*100+bonds[[#This Row],[basic_spread]]</f>
        <v>371.40000610351564</v>
      </c>
      <c r="AC136" s="10">
        <f ca="1">(bonds[[#This Row],[nxt_call_dt]]-TODAY())/365</f>
        <v>5.4082191780821915</v>
      </c>
      <c r="AD13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36" s="2" t="str">
        <f>_xlfn.XLOOKUP(bonds[[#This Row],[rtgScore]],[1]lists!Z:Z,[1]lists!W:W,"-")</f>
        <v>BBB-</v>
      </c>
      <c r="AF136" s="2" cm="1">
        <f t="array" ref="AF136">_xll.BDP(bonds[[#This Row],[isin get]],bonds[[#Headers],[RSK_BB_IMPLIED_CDS_SPREAD]])</f>
        <v>51</v>
      </c>
      <c r="AR136" s="12"/>
    </row>
    <row r="137" spans="6:44" ht="10.5" x14ac:dyDescent="0.25">
      <c r="F137" s="2" t="s">
        <v>190</v>
      </c>
      <c r="G137" s="2" t="str">
        <f>bonds[[#This Row],[isin get]]</f>
        <v>XS1196713298 Corp</v>
      </c>
      <c r="H137" s="2" t="str" cm="1">
        <f t="array" ref="H137">_xll.BDP(bonds[[#This Row],[worksheet get]],bonds[[#Headers],[ID_ISIN]])</f>
        <v>XS1196713298</v>
      </c>
      <c r="I137" s="2" t="str" cm="1">
        <f t="array" ref="I137">_xll.BDP(bonds[[#This Row],[worksheet get]],bonds[[#Headers],[security name]])</f>
        <v>SSELN 2 3/8 PERP</v>
      </c>
      <c r="J137" s="2" t="str" cm="1">
        <f t="array" ref="J137">_xll.BDP(bonds[[#This Row],[worksheet get]],bonds[[#Headers],[ticker]])</f>
        <v>SSELN</v>
      </c>
      <c r="K137" s="2" cm="1">
        <f t="array" ref="K137">_xll.BDP(bonds[[#This Row],[worksheet get]],bonds[[#Headers],[coupon]])</f>
        <v>2.375</v>
      </c>
      <c r="L137" s="8" cm="1">
        <f t="array" ref="L137">_xll.BDP(bonds[[#This Row],[worksheet get]],bonds[[#Headers],[nxt_call_dt]])*1</f>
        <v>44287</v>
      </c>
      <c r="M137" s="2" t="str" cm="1">
        <f t="array" ref="M137">_xll.BDP(bonds[[#This Row],[worksheet get]],bonds[[#Headers],[mty_typ]])</f>
        <v>PERP/CALL</v>
      </c>
      <c r="N137" s="2" t="str" cm="1">
        <f t="array" ref="N137">_xll.BDP(bonds[[#This Row],[worksheet get]],bonds[[#Headers],[crncy]])</f>
        <v>EUR</v>
      </c>
      <c r="O137" s="9" cm="1">
        <f t="array" ref="O137">_xll.BDP(bonds[[#This Row],[worksheet get]],bonds[[#Headers],[amt_outstanding]])</f>
        <v>600000000</v>
      </c>
      <c r="P137" s="2" t="str" cm="1">
        <f t="array" ref="P137">_xll.BDP(bonds[[#This Row],[worksheet get]],bonds[[#Headers],[industry_sector]])</f>
        <v>Utilities</v>
      </c>
      <c r="Q137" s="2" t="str">
        <f>bonds[[#This Row],[security name]]&amp;" nc-"&amp;RIGHT(YEAR(bonds[[#This Row],[nxt_call_dt]]),2)</f>
        <v>SSELN 2 3/8 PERP nc-21</v>
      </c>
      <c r="R137" s="2" cm="1">
        <f t="array" ref="R137">_xll.BDP(bonds[[#This Row],[worksheet get]],bonds[[#Headers],[yas_ispread]])</f>
        <v>143.47240830392661</v>
      </c>
      <c r="S137" s="2" cm="1">
        <f t="array" ref="S137">_xll.BDP(bonds[[#This Row],[worksheet get]],bonds[[#Headers],[blp_i_sprd_mid]])</f>
        <v>142.26116943359375</v>
      </c>
      <c r="T137" s="2" t="str" cm="1">
        <f t="array" ref="T137">_xll.BDP(bonds[[#This Row],[worksheet get]],bonds[[#Headers],[rtg_moody]],"fill=-")</f>
        <v>Baa3</v>
      </c>
      <c r="U137" s="2" t="str" cm="1">
        <f t="array" ref="U137">_xll.BDP(bonds[[#This Row],[worksheet get]],bonds[[#Headers],[rtg_sp]],"fill=-")</f>
        <v>BBB-</v>
      </c>
      <c r="V137" s="2" t="str" cm="1">
        <f t="array" ref="V137">_xll.BDP(bonds[[#This Row],[worksheet get]],bonds[[#Headers],[bb_composite]],"fill=-")</f>
        <v>BBB-</v>
      </c>
      <c r="W137" s="2" t="str" cm="1">
        <f t="array" ref="W137">_xll.BDP(bonds[[#This Row],[worksheet get]],bonds[[#Headers],[green_bond_loan_indicator]])</f>
        <v>N</v>
      </c>
      <c r="X137" s="2">
        <f>IFERROR(bonds[[#This Row],[yas_ispread]]/bonds[[#This Row],[blp_i_sprd_mid]],1)</f>
        <v>1.0085141917162312</v>
      </c>
      <c r="Y137" s="2" t="str">
        <f>_xlfn.XLOOKUP(bonds[[#This Row],[ticker]],[1]lists!J:J,[1]lists!K:K)</f>
        <v>UTILS</v>
      </c>
      <c r="Z137" s="2" t="str" cm="1">
        <f t="array" ref="Z137">_xll.BDP(bonds[[#This Row],[isin get]],bonds[[#Headers],[reset_idx]])</f>
        <v>EUSA5</v>
      </c>
      <c r="AA137" s="2" cm="1">
        <f t="array" ref="AA137">_xll.BDP(bonds[[#This Row],[isin get]],bonds[[#Headers],[basic_spread]])*100</f>
        <v>198.89999389648438</v>
      </c>
      <c r="AB137" s="2" cm="1">
        <f t="array" ref="AB137">_xll.BDP(bonds[[#This Row],[reset_idx]]&amp;" Curncy","px_last")*100+bonds[[#This Row],[basic_spread]]</f>
        <v>161.79999389648438</v>
      </c>
      <c r="AC137" s="10">
        <f ca="1">(bonds[[#This Row],[nxt_call_dt]]-TODAY())/365</f>
        <v>0.61643835616438358</v>
      </c>
      <c r="AD13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37" s="2" t="str">
        <f>_xlfn.XLOOKUP(bonds[[#This Row],[rtgScore]],[1]lists!Z:Z,[1]lists!W:W,"-")</f>
        <v>BBB-</v>
      </c>
      <c r="AF137" s="2" cm="1">
        <f t="array" ref="AF137">_xll.BDP(bonds[[#This Row],[isin get]],bonds[[#Headers],[RSK_BB_IMPLIED_CDS_SPREAD]])</f>
        <v>51</v>
      </c>
      <c r="AR137" s="12"/>
    </row>
    <row r="138" spans="6:44" ht="10.5" x14ac:dyDescent="0.25">
      <c r="F138" s="2" t="s">
        <v>191</v>
      </c>
      <c r="G138" s="2" t="str">
        <f>bonds[[#This Row],[isin get]]</f>
        <v>XS2195190520 Corp</v>
      </c>
      <c r="H138" s="2" t="str" cm="1">
        <f t="array" ref="H138">_xll.BDP(bonds[[#This Row],[worksheet get]],bonds[[#Headers],[ID_ISIN]])</f>
        <v>XS2195190520</v>
      </c>
      <c r="I138" s="2" t="str" cm="1">
        <f t="array" ref="I138">_xll.BDP(bonds[[#This Row],[worksheet get]],bonds[[#Headers],[security name]])</f>
        <v>SSELN 3 1/8 PERP</v>
      </c>
      <c r="J138" s="2" t="str" cm="1">
        <f t="array" ref="J138">_xll.BDP(bonds[[#This Row],[worksheet get]],bonds[[#Headers],[ticker]])</f>
        <v>SSELN</v>
      </c>
      <c r="K138" s="2" cm="1">
        <f t="array" ref="K138">_xll.BDP(bonds[[#This Row],[worksheet get]],bonds[[#Headers],[coupon]])</f>
        <v>3.125</v>
      </c>
      <c r="L138" s="8" cm="1">
        <f t="array" ref="L138">_xll.BDP(bonds[[#This Row],[worksheet get]],bonds[[#Headers],[nxt_call_dt]])*1</f>
        <v>46491</v>
      </c>
      <c r="M138" s="2" t="str" cm="1">
        <f t="array" ref="M138">_xll.BDP(bonds[[#This Row],[worksheet get]],bonds[[#Headers],[mty_typ]])</f>
        <v>PERP/CALL</v>
      </c>
      <c r="N138" s="2" t="str" cm="1">
        <f t="array" ref="N138">_xll.BDP(bonds[[#This Row],[worksheet get]],bonds[[#Headers],[crncy]])</f>
        <v>EUR</v>
      </c>
      <c r="O138" s="9" cm="1">
        <f t="array" ref="O138">_xll.BDP(bonds[[#This Row],[worksheet get]],bonds[[#Headers],[amt_outstanding]])</f>
        <v>500000000</v>
      </c>
      <c r="P138" s="2" t="str" cm="1">
        <f t="array" ref="P138">_xll.BDP(bonds[[#This Row],[worksheet get]],bonds[[#Headers],[industry_sector]])</f>
        <v>Utilities</v>
      </c>
      <c r="Q138" s="2" t="str">
        <f>bonds[[#This Row],[security name]]&amp;" nc-"&amp;RIGHT(YEAR(bonds[[#This Row],[nxt_call_dt]]),2)</f>
        <v>SSELN 3 1/8 PERP nc-27</v>
      </c>
      <c r="R138" s="2" cm="1">
        <f t="array" ref="R138">_xll.BDP(bonds[[#This Row],[worksheet get]],bonds[[#Headers],[yas_ispread]])</f>
        <v>278.90220649321571</v>
      </c>
      <c r="S138" s="2" cm="1">
        <f t="array" ref="S138">_xll.BDP(bonds[[#This Row],[worksheet get]],bonds[[#Headers],[blp_i_sprd_mid]])</f>
        <v>278.94537353515625</v>
      </c>
      <c r="T138" s="2" t="str" cm="1">
        <f t="array" ref="T138">_xll.BDP(bonds[[#This Row],[worksheet get]],bonds[[#Headers],[rtg_moody]],"fill=-")</f>
        <v>Baa3</v>
      </c>
      <c r="U138" s="2" t="str" cm="1">
        <f t="array" ref="U138">_xll.BDP(bonds[[#This Row],[worksheet get]],bonds[[#Headers],[rtg_sp]],"fill=-")</f>
        <v>BBB-</v>
      </c>
      <c r="V138" s="2" t="str" cm="1">
        <f t="array" ref="V138">_xll.BDP(bonds[[#This Row],[worksheet get]],bonds[[#Headers],[bb_composite]],"fill=-")</f>
        <v>BBB-</v>
      </c>
      <c r="W138" s="2" t="str" cm="1">
        <f t="array" ref="W138">_xll.BDP(bonds[[#This Row],[worksheet get]],bonds[[#Headers],[green_bond_loan_indicator]])</f>
        <v>N</v>
      </c>
      <c r="X138" s="2">
        <f>IFERROR(bonds[[#This Row],[yas_ispread]]/bonds[[#This Row],[blp_i_sprd_mid]],1)</f>
        <v>0.99984524912030814</v>
      </c>
      <c r="Y138" s="2" t="str">
        <f>_xlfn.XLOOKUP(bonds[[#This Row],[ticker]],[1]lists!J:J,[1]lists!K:K)</f>
        <v>UTILS</v>
      </c>
      <c r="Z138" s="2" t="str" cm="1">
        <f t="array" ref="Z138">_xll.BDP(bonds[[#This Row],[isin get]],bonds[[#Headers],[reset_idx]])</f>
        <v>EUSA30</v>
      </c>
      <c r="AA138" s="2" cm="1">
        <f t="array" ref="AA138">_xll.BDP(bonds[[#This Row],[isin get]],bonds[[#Headers],[basic_spread]])*100</f>
        <v>341.5</v>
      </c>
      <c r="AB138" s="2" cm="1">
        <f t="array" ref="AB138">_xll.BDP(bonds[[#This Row],[reset_idx]]&amp;" Curncy","px_last")*100+bonds[[#This Row],[basic_spread]]</f>
        <v>342.85</v>
      </c>
      <c r="AC138" s="10">
        <f ca="1">(bonds[[#This Row],[nxt_call_dt]]-TODAY())/365</f>
        <v>6.6547945205479451</v>
      </c>
      <c r="AD13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38" s="2" t="str">
        <f>_xlfn.XLOOKUP(bonds[[#This Row],[rtgScore]],[1]lists!Z:Z,[1]lists!W:W,"-")</f>
        <v>BBB-</v>
      </c>
      <c r="AF138" s="2" cm="1">
        <f t="array" ref="AF138">_xll.BDP(bonds[[#This Row],[isin get]],bonds[[#Headers],[RSK_BB_IMPLIED_CDS_SPREAD]])</f>
        <v>51</v>
      </c>
      <c r="AR138" s="12"/>
    </row>
    <row r="139" spans="6:44" ht="10.5" x14ac:dyDescent="0.25">
      <c r="F139" s="2" t="s">
        <v>192</v>
      </c>
      <c r="G139" s="2" t="str">
        <f>bonds[[#This Row],[isin get]]</f>
        <v>XS1572343744 Corp</v>
      </c>
      <c r="H139" s="2" t="str" cm="1">
        <f t="array" ref="H139">_xll.BDP(bonds[[#This Row],[worksheet get]],bonds[[#Headers],[ID_ISIN]])</f>
        <v>XS1572343744</v>
      </c>
      <c r="I139" s="2" t="str" cm="1">
        <f t="array" ref="I139">_xll.BDP(bonds[[#This Row],[worksheet get]],bonds[[#Headers],[security name]])</f>
        <v>SSELN 4 3/4 09/16/77</v>
      </c>
      <c r="J139" s="2" t="str" cm="1">
        <f t="array" ref="J139">_xll.BDP(bonds[[#This Row],[worksheet get]],bonds[[#Headers],[ticker]])</f>
        <v>SSELN</v>
      </c>
      <c r="K139" s="2" cm="1">
        <f t="array" ref="K139">_xll.BDP(bonds[[#This Row],[worksheet get]],bonds[[#Headers],[coupon]])</f>
        <v>4.75</v>
      </c>
      <c r="L139" s="8" cm="1">
        <f t="array" ref="L139">_xll.BDP(bonds[[#This Row],[worksheet get]],bonds[[#Headers],[nxt_call_dt]])*1</f>
        <v>44728</v>
      </c>
      <c r="M139" s="2" t="str" cm="1">
        <f t="array" ref="M139">_xll.BDP(bonds[[#This Row],[worksheet get]],bonds[[#Headers],[mty_typ]])</f>
        <v>CALLABLE</v>
      </c>
      <c r="N139" s="2" t="str" cm="1">
        <f t="array" ref="N139">_xll.BDP(bonds[[#This Row],[worksheet get]],bonds[[#Headers],[crncy]])</f>
        <v>USD</v>
      </c>
      <c r="O139" s="9" cm="1">
        <f t="array" ref="O139">_xll.BDP(bonds[[#This Row],[worksheet get]],bonds[[#Headers],[amt_outstanding]])</f>
        <v>900000000</v>
      </c>
      <c r="P139" s="2" t="str" cm="1">
        <f t="array" ref="P139">_xll.BDP(bonds[[#This Row],[worksheet get]],bonds[[#Headers],[industry_sector]])</f>
        <v>Utilities</v>
      </c>
      <c r="Q139" s="2" t="str">
        <f>bonds[[#This Row],[security name]]&amp;" nc-"&amp;RIGHT(YEAR(bonds[[#This Row],[nxt_call_dt]]),2)</f>
        <v>SSELN 4 3/4 09/16/77 nc-22</v>
      </c>
      <c r="R139" s="2" cm="1">
        <f t="array" ref="R139">_xll.BDP(bonds[[#This Row],[worksheet get]],bonds[[#Headers],[yas_ispread]])</f>
        <v>285.82789461610059</v>
      </c>
      <c r="S139" s="2" cm="1">
        <f t="array" ref="S139">_xll.BDP(bonds[[#This Row],[worksheet get]],bonds[[#Headers],[blp_i_sprd_mid]])</f>
        <v>260.17291259765625</v>
      </c>
      <c r="T139" s="2" t="str" cm="1">
        <f t="array" ref="T139">_xll.BDP(bonds[[#This Row],[worksheet get]],bonds[[#Headers],[rtg_moody]],"fill=-")</f>
        <v>Baa3</v>
      </c>
      <c r="U139" s="2" t="str" cm="1">
        <f t="array" ref="U139">_xll.BDP(bonds[[#This Row],[worksheet get]],bonds[[#Headers],[rtg_sp]],"fill=-")</f>
        <v>BBB-</v>
      </c>
      <c r="V139" s="2" t="str" cm="1">
        <f t="array" ref="V139">_xll.BDP(bonds[[#This Row],[worksheet get]],bonds[[#Headers],[bb_composite]],"fill=-")</f>
        <v>BBB-</v>
      </c>
      <c r="W139" s="2" t="str" cm="1">
        <f t="array" ref="W139">_xll.BDP(bonds[[#This Row],[worksheet get]],bonds[[#Headers],[green_bond_loan_indicator]])</f>
        <v>N</v>
      </c>
      <c r="X139" s="2">
        <f>IFERROR(bonds[[#This Row],[yas_ispread]]/bonds[[#This Row],[blp_i_sprd_mid]],1)</f>
        <v>1.0986074290451535</v>
      </c>
      <c r="Y139" s="2" t="str">
        <f>_xlfn.XLOOKUP(bonds[[#This Row],[ticker]],[1]lists!J:J,[1]lists!K:K)</f>
        <v>UTILS</v>
      </c>
      <c r="Z139" s="2" t="str" cm="1">
        <f t="array" ref="Z139">_xll.BDP(bonds[[#This Row],[isin get]],bonds[[#Headers],[reset_idx]])</f>
        <v>USSW5</v>
      </c>
      <c r="AA139" s="2" cm="1">
        <f t="array" ref="AA139">_xll.BDP(bonds[[#This Row],[isin get]],bonds[[#Headers],[basic_spread]])*100</f>
        <v>257.39999389648438</v>
      </c>
      <c r="AB139" s="2" cm="1">
        <f t="array" ref="AB139">_xll.BDP(bonds[[#This Row],[reset_idx]]&amp;" Curncy","px_last")*100+bonds[[#This Row],[basic_spread]]</f>
        <v>290.35999389648435</v>
      </c>
      <c r="AC139" s="10">
        <f ca="1">(bonds[[#This Row],[nxt_call_dt]]-TODAY())/365</f>
        <v>1.8246575342465754</v>
      </c>
      <c r="AD13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39" s="2" t="str">
        <f>_xlfn.XLOOKUP(bonds[[#This Row],[rtgScore]],[1]lists!Z:Z,[1]lists!W:W,"-")</f>
        <v>BBB-</v>
      </c>
      <c r="AF139" s="2" cm="1">
        <f t="array" ref="AF139">_xll.BDP(bonds[[#This Row],[isin get]],bonds[[#Headers],[RSK_BB_IMPLIED_CDS_SPREAD]])</f>
        <v>51</v>
      </c>
      <c r="AR139" s="12"/>
    </row>
    <row r="140" spans="6:44" ht="10.5" x14ac:dyDescent="0.25">
      <c r="F140" s="2" t="s">
        <v>193</v>
      </c>
      <c r="G140" s="2" t="str">
        <f>bonds[[#This Row],[isin get]]</f>
        <v>XS1757377400 Corp</v>
      </c>
      <c r="H140" s="2" t="str" cm="1">
        <f t="array" ref="H140">_xll.BDP(bonds[[#This Row],[worksheet get]],bonds[[#Headers],[ID_ISIN]])</f>
        <v>XS1757377400</v>
      </c>
      <c r="I140" s="2" t="str" cm="1">
        <f t="array" ref="I140">_xll.BDP(bonds[[#This Row],[worksheet get]],bonds[[#Headers],[security name]])</f>
        <v>ALLRNV 1 5/8 PERP</v>
      </c>
      <c r="J140" s="2" t="str" cm="1">
        <f t="array" ref="J140">_xll.BDP(bonds[[#This Row],[worksheet get]],bonds[[#Headers],[ticker]])</f>
        <v>ALLRNV</v>
      </c>
      <c r="K140" s="2" cm="1">
        <f t="array" ref="K140">_xll.BDP(bonds[[#This Row],[worksheet get]],bonds[[#Headers],[coupon]])</f>
        <v>1.625</v>
      </c>
      <c r="L140" s="8" cm="1">
        <f t="array" ref="L140">_xll.BDP(bonds[[#This Row],[worksheet get]],bonds[[#Headers],[nxt_call_dt]])*1</f>
        <v>45746</v>
      </c>
      <c r="M140" s="2" t="str" cm="1">
        <f t="array" ref="M140">_xll.BDP(bonds[[#This Row],[worksheet get]],bonds[[#Headers],[mty_typ]])</f>
        <v>PERP/CALL</v>
      </c>
      <c r="N140" s="2" t="str" cm="1">
        <f t="array" ref="N140">_xll.BDP(bonds[[#This Row],[worksheet get]],bonds[[#Headers],[crncy]])</f>
        <v>EUR</v>
      </c>
      <c r="O140" s="9" cm="1">
        <f t="array" ref="O140">_xll.BDP(bonds[[#This Row],[worksheet get]],bonds[[#Headers],[amt_outstanding]])</f>
        <v>500000000</v>
      </c>
      <c r="P140" s="2" t="str" cm="1">
        <f t="array" ref="P140">_xll.BDP(bonds[[#This Row],[worksheet get]],bonds[[#Headers],[industry_sector]])</f>
        <v>Utilities</v>
      </c>
      <c r="Q140" s="2" t="str">
        <f>bonds[[#This Row],[security name]]&amp;" nc-"&amp;RIGHT(YEAR(bonds[[#This Row],[nxt_call_dt]]),2)</f>
        <v>ALLRNV 1 5/8 PERP nc-25</v>
      </c>
      <c r="R140" s="2" cm="1">
        <f t="array" ref="R140">_xll.BDP(bonds[[#This Row],[worksheet get]],bonds[[#Headers],[yas_ispread]])</f>
        <v>118.3914172556786</v>
      </c>
      <c r="S140" s="2" cm="1">
        <f t="array" ref="S140">_xll.BDP(bonds[[#This Row],[worksheet get]],bonds[[#Headers],[blp_i_sprd_mid]])</f>
        <v>114.73474884033203</v>
      </c>
      <c r="T140" s="2" t="str" cm="1">
        <f t="array" ref="T140">_xll.BDP(bonds[[#This Row],[worksheet get]],bonds[[#Headers],[rtg_moody]],"fill=-")</f>
        <v>A2</v>
      </c>
      <c r="U140" s="2" t="str" cm="1">
        <f t="array" ref="U140">_xll.BDP(bonds[[#This Row],[worksheet get]],bonds[[#Headers],[rtg_sp]],"fill=-")</f>
        <v>A</v>
      </c>
      <c r="V140" s="2" t="str" cm="1">
        <f t="array" ref="V140">_xll.BDP(bonds[[#This Row],[worksheet get]],bonds[[#Headers],[bb_composite]],"fill=-")</f>
        <v>A</v>
      </c>
      <c r="W140" s="2" t="str" cm="1">
        <f t="array" ref="W140">_xll.BDP(bonds[[#This Row],[worksheet get]],bonds[[#Headers],[green_bond_loan_indicator]])</f>
        <v>N</v>
      </c>
      <c r="X140" s="2">
        <f>IFERROR(bonds[[#This Row],[yas_ispread]]/bonds[[#This Row],[blp_i_sprd_mid]],1)</f>
        <v>1.0318706272712139</v>
      </c>
      <c r="Y140" s="2" t="str">
        <f>_xlfn.XLOOKUP(bonds[[#This Row],[ticker]],[1]lists!J:J,[1]lists!K:K)</f>
        <v>UTILS</v>
      </c>
      <c r="Z140" s="2" t="str" cm="1">
        <f t="array" ref="Z140">_xll.BDP(bonds[[#This Row],[isin get]],bonds[[#Headers],[reset_idx]])</f>
        <v>EUSA5</v>
      </c>
      <c r="AA140" s="2" cm="1">
        <f t="array" ref="AA140">_xll.BDP(bonds[[#This Row],[isin get]],bonds[[#Headers],[basic_spread]])*100</f>
        <v>95.199996948242188</v>
      </c>
      <c r="AB140" s="2" cm="1">
        <f t="array" ref="AB140">_xll.BDP(bonds[[#This Row],[reset_idx]]&amp;" Curncy","px_last")*100+bonds[[#This Row],[basic_spread]]</f>
        <v>58.099996948242186</v>
      </c>
      <c r="AC140" s="10">
        <f ca="1">(bonds[[#This Row],[nxt_call_dt]]-TODAY())/365</f>
        <v>4.6136986301369864</v>
      </c>
      <c r="AD14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8</v>
      </c>
      <c r="AE140" s="2" t="str">
        <f>_xlfn.XLOOKUP(bonds[[#This Row],[rtgScore]],[1]lists!Z:Z,[1]lists!W:W,"-")</f>
        <v>A</v>
      </c>
      <c r="AF140" s="2" cm="1">
        <f t="array" ref="AF140">_xll.BDP(bonds[[#This Row],[isin get]],bonds[[#Headers],[RSK_BB_IMPLIED_CDS_SPREAD]])</f>
        <v>58</v>
      </c>
      <c r="AR140" s="12"/>
    </row>
    <row r="141" spans="6:44" ht="10.5" x14ac:dyDescent="0.25">
      <c r="F141" s="2" t="s">
        <v>194</v>
      </c>
      <c r="G141" s="2" t="str">
        <f>bonds[[#This Row],[isin get]]</f>
        <v>XS0943370543 Corp</v>
      </c>
      <c r="H141" s="2" t="str" cm="1">
        <f t="array" ref="H141">_xll.BDP(bonds[[#This Row],[worksheet get]],bonds[[#Headers],[ID_ISIN]])</f>
        <v>XS0943370543</v>
      </c>
      <c r="I141" s="2" t="str" cm="1">
        <f t="array" ref="I141">_xll.BDP(bonds[[#This Row],[worksheet get]],bonds[[#Headers],[security name]])</f>
        <v>ORSTED 6 1/4 06/26/13</v>
      </c>
      <c r="J141" s="2" t="str" cm="1">
        <f t="array" ref="J141">_xll.BDP(bonds[[#This Row],[worksheet get]],bonds[[#Headers],[ticker]])</f>
        <v>ORSTED</v>
      </c>
      <c r="K141" s="2" cm="1">
        <f t="array" ref="K141">_xll.BDP(bonds[[#This Row],[worksheet get]],bonds[[#Headers],[coupon]])</f>
        <v>6.25</v>
      </c>
      <c r="L141" s="8" cm="1">
        <f t="array" ref="L141">_xll.BDP(bonds[[#This Row],[worksheet get]],bonds[[#Headers],[nxt_call_dt]])*1</f>
        <v>45103</v>
      </c>
      <c r="M141" s="2" t="str" cm="1">
        <f t="array" ref="M141">_xll.BDP(bonds[[#This Row],[worksheet get]],bonds[[#Headers],[mty_typ]])</f>
        <v>CALLABLE</v>
      </c>
      <c r="N141" s="2" t="str" cm="1">
        <f t="array" ref="N141">_xll.BDP(bonds[[#This Row],[worksheet get]],bonds[[#Headers],[crncy]])</f>
        <v>EUR</v>
      </c>
      <c r="O141" s="9" cm="1">
        <f t="array" ref="O141">_xll.BDP(bonds[[#This Row],[worksheet get]],bonds[[#Headers],[amt_outstanding]])</f>
        <v>700000000</v>
      </c>
      <c r="P141" s="2" t="str" cm="1">
        <f t="array" ref="P141">_xll.BDP(bonds[[#This Row],[worksheet get]],bonds[[#Headers],[industry_sector]])</f>
        <v>Utilities</v>
      </c>
      <c r="Q141" s="2" t="str">
        <f>bonds[[#This Row],[security name]]&amp;" nc-"&amp;RIGHT(YEAR(bonds[[#This Row],[nxt_call_dt]]),2)</f>
        <v>ORSTED 6 1/4 06/26/13 nc-23</v>
      </c>
      <c r="R141" s="2" cm="1">
        <f t="array" ref="R141">_xll.BDP(bonds[[#This Row],[worksheet get]],bonds[[#Headers],[yas_ispread]])</f>
        <v>156.05523222001159</v>
      </c>
      <c r="S141" s="2" cm="1">
        <f t="array" ref="S141">_xll.BDP(bonds[[#This Row],[worksheet get]],bonds[[#Headers],[blp_i_sprd_mid]])</f>
        <v>156.13616943359375</v>
      </c>
      <c r="T141" s="2" t="str" cm="1">
        <f t="array" ref="T141">_xll.BDP(bonds[[#This Row],[worksheet get]],bonds[[#Headers],[rtg_moody]],"fill=-")</f>
        <v>Baa3</v>
      </c>
      <c r="U141" s="2" t="str" cm="1">
        <f t="array" ref="U141">_xll.BDP(bonds[[#This Row],[worksheet get]],bonds[[#Headers],[rtg_sp]],"fill=-")</f>
        <v>BB+</v>
      </c>
      <c r="V141" s="2" t="str" cm="1">
        <f t="array" ref="V141">_xll.BDP(bonds[[#This Row],[worksheet get]],bonds[[#Headers],[bb_composite]],"fill=-")</f>
        <v>BB+</v>
      </c>
      <c r="W141" s="2" t="str" cm="1">
        <f t="array" ref="W141">_xll.BDP(bonds[[#This Row],[worksheet get]],bonds[[#Headers],[green_bond_loan_indicator]])</f>
        <v>N</v>
      </c>
      <c r="X141" s="2">
        <f>IFERROR(bonds[[#This Row],[yas_ispread]]/bonds[[#This Row],[blp_i_sprd_mid]],1)</f>
        <v>0.99948162418819564</v>
      </c>
      <c r="Y141" s="2" t="str">
        <f>_xlfn.XLOOKUP(bonds[[#This Row],[ticker]],[1]lists!J:J,[1]lists!K:K)</f>
        <v>UTILS</v>
      </c>
      <c r="Z141" s="2" t="str" cm="1">
        <f t="array" ref="Z141">_xll.BDP(bonds[[#This Row],[isin get]],bonds[[#Headers],[reset_idx]])</f>
        <v>EUSA5</v>
      </c>
      <c r="AA141" s="2" cm="1">
        <f t="array" ref="AA141">_xll.BDP(bonds[[#This Row],[isin get]],bonds[[#Headers],[basic_spread]])*100</f>
        <v>475</v>
      </c>
      <c r="AB141" s="2" cm="1">
        <f t="array" ref="AB141">_xll.BDP(bonds[[#This Row],[reset_idx]]&amp;" Curncy","px_last")*100+bonds[[#This Row],[basic_spread]]</f>
        <v>437.9</v>
      </c>
      <c r="AC141" s="10">
        <f ca="1">(bonds[[#This Row],[nxt_call_dt]]-TODAY())/365</f>
        <v>2.8520547945205479</v>
      </c>
      <c r="AD14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41" s="2" t="str">
        <f>_xlfn.XLOOKUP(bonds[[#This Row],[rtgScore]],[1]lists!Z:Z,[1]lists!W:W,"-")</f>
        <v>BB+</v>
      </c>
      <c r="AF141" s="2" cm="1">
        <f t="array" ref="AF141">_xll.BDP(bonds[[#This Row],[isin get]],bonds[[#Headers],[RSK_BB_IMPLIED_CDS_SPREAD]])</f>
        <v>15</v>
      </c>
      <c r="AR141" s="12"/>
    </row>
    <row r="142" spans="6:44" ht="10.5" x14ac:dyDescent="0.25">
      <c r="F142" s="2" t="s">
        <v>195</v>
      </c>
      <c r="G142" s="2" t="str">
        <f>bonds[[#This Row],[isin get]]</f>
        <v>XS1720192696 Corp</v>
      </c>
      <c r="H142" s="2" t="str" cm="1">
        <f t="array" ref="H142">_xll.BDP(bonds[[#This Row],[worksheet get]],bonds[[#Headers],[ID_ISIN]])</f>
        <v>XS1720192696</v>
      </c>
      <c r="I142" s="2" t="str" cm="1">
        <f t="array" ref="I142">_xll.BDP(bonds[[#This Row],[worksheet get]],bonds[[#Headers],[security name]])</f>
        <v>ORSTED 2 1/4 11/24/17</v>
      </c>
      <c r="J142" s="2" t="str" cm="1">
        <f t="array" ref="J142">_xll.BDP(bonds[[#This Row],[worksheet get]],bonds[[#Headers],[ticker]])</f>
        <v>ORSTED</v>
      </c>
      <c r="K142" s="2" cm="1">
        <f t="array" ref="K142">_xll.BDP(bonds[[#This Row],[worksheet get]],bonds[[#Headers],[coupon]])</f>
        <v>2.25</v>
      </c>
      <c r="L142" s="8" cm="1">
        <f t="array" ref="L142">_xll.BDP(bonds[[#This Row],[worksheet get]],bonds[[#Headers],[nxt_call_dt]])*1</f>
        <v>45528</v>
      </c>
      <c r="M142" s="2" t="str" cm="1">
        <f t="array" ref="M142">_xll.BDP(bonds[[#This Row],[worksheet get]],bonds[[#Headers],[mty_typ]])</f>
        <v>CALLABLE</v>
      </c>
      <c r="N142" s="2" t="str" cm="1">
        <f t="array" ref="N142">_xll.BDP(bonds[[#This Row],[worksheet get]],bonds[[#Headers],[crncy]])</f>
        <v>EUR</v>
      </c>
      <c r="O142" s="9" cm="1">
        <f t="array" ref="O142">_xll.BDP(bonds[[#This Row],[worksheet get]],bonds[[#Headers],[amt_outstanding]])</f>
        <v>500000000</v>
      </c>
      <c r="P142" s="2" t="str" cm="1">
        <f t="array" ref="P142">_xll.BDP(bonds[[#This Row],[worksheet get]],bonds[[#Headers],[industry_sector]])</f>
        <v>Utilities</v>
      </c>
      <c r="Q142" s="2" t="str">
        <f>bonds[[#This Row],[security name]]&amp;" nc-"&amp;RIGHT(YEAR(bonds[[#This Row],[nxt_call_dt]]),2)</f>
        <v>ORSTED 2 1/4 11/24/17 nc-24</v>
      </c>
      <c r="R142" s="2" cm="1">
        <f t="array" ref="R142">_xll.BDP(bonds[[#This Row],[worksheet get]],bonds[[#Headers],[yas_ispread]])</f>
        <v>168.06100691554008</v>
      </c>
      <c r="S142" s="2" cm="1">
        <f t="array" ref="S142">_xll.BDP(bonds[[#This Row],[worksheet get]],bonds[[#Headers],[blp_i_sprd_mid]])</f>
        <v>162.9061279296875</v>
      </c>
      <c r="T142" s="2" t="str" cm="1">
        <f t="array" ref="T142">_xll.BDP(bonds[[#This Row],[worksheet get]],bonds[[#Headers],[rtg_moody]],"fill=-")</f>
        <v>Baa3</v>
      </c>
      <c r="U142" s="2" t="str" cm="1">
        <f t="array" ref="U142">_xll.BDP(bonds[[#This Row],[worksheet get]],bonds[[#Headers],[rtg_sp]],"fill=-")</f>
        <v>BB+</v>
      </c>
      <c r="V142" s="2" t="str" cm="1">
        <f t="array" ref="V142">_xll.BDP(bonds[[#This Row],[worksheet get]],bonds[[#Headers],[bb_composite]],"fill=-")</f>
        <v>BB+</v>
      </c>
      <c r="W142" s="2" t="str" cm="1">
        <f t="array" ref="W142">_xll.BDP(bonds[[#This Row],[worksheet get]],bonds[[#Headers],[green_bond_loan_indicator]])</f>
        <v>Y</v>
      </c>
      <c r="X142" s="2">
        <f>IFERROR(bonds[[#This Row],[yas_ispread]]/bonds[[#This Row],[blp_i_sprd_mid]],1)</f>
        <v>1.0316432478714213</v>
      </c>
      <c r="Y142" s="2" t="str">
        <f>_xlfn.XLOOKUP(bonds[[#This Row],[ticker]],[1]lists!J:J,[1]lists!K:K)</f>
        <v>UTILS</v>
      </c>
      <c r="Z142" s="2" t="str" cm="1">
        <f t="array" ref="Z142">_xll.BDP(bonds[[#This Row],[isin get]],bonds[[#Headers],[reset_idx]])</f>
        <v>EUSA5</v>
      </c>
      <c r="AA142" s="2" cm="1">
        <f t="array" ref="AA142">_xll.BDP(bonds[[#This Row],[isin get]],bonds[[#Headers],[basic_spread]])*100</f>
        <v>189.89999389648438</v>
      </c>
      <c r="AB142" s="2" cm="1">
        <f t="array" ref="AB142">_xll.BDP(bonds[[#This Row],[reset_idx]]&amp;" Curncy","px_last")*100+bonds[[#This Row],[basic_spread]]</f>
        <v>152.79999389648438</v>
      </c>
      <c r="AC142" s="10">
        <f ca="1">(bonds[[#This Row],[nxt_call_dt]]-TODAY())/365</f>
        <v>4.0164383561643833</v>
      </c>
      <c r="AD14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42" s="2" t="str">
        <f>_xlfn.XLOOKUP(bonds[[#This Row],[rtgScore]],[1]lists!Z:Z,[1]lists!W:W,"-")</f>
        <v>BB+</v>
      </c>
      <c r="AF142" s="2" cm="1">
        <f t="array" ref="AF142">_xll.BDP(bonds[[#This Row],[isin get]],bonds[[#Headers],[RSK_BB_IMPLIED_CDS_SPREAD]])</f>
        <v>15</v>
      </c>
      <c r="AR142" s="12"/>
    </row>
    <row r="143" spans="6:44" ht="10.5" x14ac:dyDescent="0.25">
      <c r="F143" s="2" t="s">
        <v>196</v>
      </c>
      <c r="G143" s="2" t="str">
        <f>bonds[[#This Row],[isin get]]</f>
        <v>XS2010036874 Corp</v>
      </c>
      <c r="H143" s="2" t="str" cm="1">
        <f t="array" ref="H143">_xll.BDP(bonds[[#This Row],[worksheet get]],bonds[[#Headers],[ID_ISIN]])</f>
        <v>XS2010036874</v>
      </c>
      <c r="I143" s="2" t="str" cm="1">
        <f t="array" ref="I143">_xll.BDP(bonds[[#This Row],[worksheet get]],bonds[[#Headers],[security name]])</f>
        <v>ORSTED 1 3/4 12/09/19</v>
      </c>
      <c r="J143" s="2" t="str" cm="1">
        <f t="array" ref="J143">_xll.BDP(bonds[[#This Row],[worksheet get]],bonds[[#Headers],[ticker]])</f>
        <v>ORSTED</v>
      </c>
      <c r="K143" s="2" cm="1">
        <f t="array" ref="K143">_xll.BDP(bonds[[#This Row],[worksheet get]],bonds[[#Headers],[coupon]])</f>
        <v>1.75</v>
      </c>
      <c r="L143" s="8" cm="1">
        <f t="array" ref="L143">_xll.BDP(bonds[[#This Row],[worksheet get]],bonds[[#Headers],[nxt_call_dt]])*1</f>
        <v>46639</v>
      </c>
      <c r="M143" s="2" t="str" cm="1">
        <f t="array" ref="M143">_xll.BDP(bonds[[#This Row],[worksheet get]],bonds[[#Headers],[mty_typ]])</f>
        <v>CALLABLE</v>
      </c>
      <c r="N143" s="2" t="str" cm="1">
        <f t="array" ref="N143">_xll.BDP(bonds[[#This Row],[worksheet get]],bonds[[#Headers],[crncy]])</f>
        <v>EUR</v>
      </c>
      <c r="O143" s="9" cm="1">
        <f t="array" ref="O143">_xll.BDP(bonds[[#This Row],[worksheet get]],bonds[[#Headers],[amt_outstanding]])</f>
        <v>600000000</v>
      </c>
      <c r="P143" s="2" t="str" cm="1">
        <f t="array" ref="P143">_xll.BDP(bonds[[#This Row],[worksheet get]],bonds[[#Headers],[industry_sector]])</f>
        <v>Utilities</v>
      </c>
      <c r="Q143" s="2" t="str">
        <f>bonds[[#This Row],[security name]]&amp;" nc-"&amp;RIGHT(YEAR(bonds[[#This Row],[nxt_call_dt]]),2)</f>
        <v>ORSTED 1 3/4 12/09/19 nc-27</v>
      </c>
      <c r="R143" s="2" cm="1">
        <f t="array" ref="R143">_xll.BDP(bonds[[#This Row],[worksheet get]],bonds[[#Headers],[yas_ispread]])</f>
        <v>193.7432479539417</v>
      </c>
      <c r="S143" s="2" cm="1">
        <f t="array" ref="S143">_xll.BDP(bonds[[#This Row],[worksheet get]],bonds[[#Headers],[blp_i_sprd_mid]])</f>
        <v>193.75592041015625</v>
      </c>
      <c r="T143" s="2" t="str" cm="1">
        <f t="array" ref="T143">_xll.BDP(bonds[[#This Row],[worksheet get]],bonds[[#Headers],[rtg_moody]],"fill=-")</f>
        <v>Baa3</v>
      </c>
      <c r="U143" s="2" t="str" cm="1">
        <f t="array" ref="U143">_xll.BDP(bonds[[#This Row],[worksheet get]],bonds[[#Headers],[rtg_sp]],"fill=-")</f>
        <v>BB+</v>
      </c>
      <c r="V143" s="2" t="str" cm="1">
        <f t="array" ref="V143">_xll.BDP(bonds[[#This Row],[worksheet get]],bonds[[#Headers],[bb_composite]],"fill=-")</f>
        <v>BB+</v>
      </c>
      <c r="W143" s="2" t="str" cm="1">
        <f t="array" ref="W143">_xll.BDP(bonds[[#This Row],[worksheet get]],bonds[[#Headers],[green_bond_loan_indicator]])</f>
        <v>Y</v>
      </c>
      <c r="X143" s="2">
        <f>IFERROR(bonds[[#This Row],[yas_ispread]]/bonds[[#This Row],[blp_i_sprd_mid]],1)</f>
        <v>0.99993459577293065</v>
      </c>
      <c r="Y143" s="2" t="str">
        <f>_xlfn.XLOOKUP(bonds[[#This Row],[ticker]],[1]lists!J:J,[1]lists!K:K)</f>
        <v>UTILS</v>
      </c>
      <c r="Z143" s="2" t="str" cm="1">
        <f t="array" ref="Z143">_xll.BDP(bonds[[#This Row],[isin get]],bonds[[#Headers],[reset_idx]])</f>
        <v>EUAMDB05</v>
      </c>
      <c r="AA143" s="2" cm="1">
        <f t="array" ref="AA143">_xll.BDP(bonds[[#This Row],[isin get]],bonds[[#Headers],[basic_spread]])*100</f>
        <v>195.19999694824219</v>
      </c>
      <c r="AB143" s="2" cm="1">
        <f t="array" ref="AB143">_xll.BDP(bonds[[#This Row],[reset_idx]]&amp;" Curncy","px_last")*100+bonds[[#This Row],[basic_spread]]</f>
        <v>161.19999694824219</v>
      </c>
      <c r="AC143" s="10">
        <f ca="1">(bonds[[#This Row],[nxt_call_dt]]-TODAY())/365</f>
        <v>7.0602739726027401</v>
      </c>
      <c r="AD14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43" s="2" t="str">
        <f>_xlfn.XLOOKUP(bonds[[#This Row],[rtgScore]],[1]lists!Z:Z,[1]lists!W:W,"-")</f>
        <v>BB+</v>
      </c>
      <c r="AF143" s="2" cm="1">
        <f t="array" ref="AF143">_xll.BDP(bonds[[#This Row],[isin get]],bonds[[#Headers],[RSK_BB_IMPLIED_CDS_SPREAD]])</f>
        <v>15</v>
      </c>
      <c r="AR143" s="12"/>
    </row>
    <row r="144" spans="6:44" ht="10.5" x14ac:dyDescent="0.25">
      <c r="F144" s="2" t="s">
        <v>197</v>
      </c>
      <c r="G144" s="2" t="str">
        <f>bonds[[#This Row],[isin get]]</f>
        <v>XS1141810991 Corp</v>
      </c>
      <c r="H144" s="2" t="str" cm="1">
        <f t="array" ref="H144">_xll.BDP(bonds[[#This Row],[worksheet get]],bonds[[#Headers],[ID_ISIN]])</f>
        <v>XS1141810991</v>
      </c>
      <c r="I144" s="2" t="str" cm="1">
        <f t="array" ref="I144">_xll.BDP(bonds[[#This Row],[worksheet get]],bonds[[#Headers],[security name]])</f>
        <v>STEDIN 3 1/4 PERP</v>
      </c>
      <c r="J144" s="2" t="str" cm="1">
        <f t="array" ref="J144">_xll.BDP(bonds[[#This Row],[worksheet get]],bonds[[#Headers],[ticker]])</f>
        <v>STEDIN</v>
      </c>
      <c r="K144" s="2" cm="1">
        <f t="array" ref="K144">_xll.BDP(bonds[[#This Row],[worksheet get]],bonds[[#Headers],[coupon]])</f>
        <v>3.25</v>
      </c>
      <c r="L144" s="8" cm="1">
        <f t="array" ref="L144">_xll.BDP(bonds[[#This Row],[worksheet get]],bonds[[#Headers],[nxt_call_dt]])*1</f>
        <v>44531</v>
      </c>
      <c r="M144" s="2" t="str" cm="1">
        <f t="array" ref="M144">_xll.BDP(bonds[[#This Row],[worksheet get]],bonds[[#Headers],[mty_typ]])</f>
        <v>PERP/CALL</v>
      </c>
      <c r="N144" s="2" t="str" cm="1">
        <f t="array" ref="N144">_xll.BDP(bonds[[#This Row],[worksheet get]],bonds[[#Headers],[crncy]])</f>
        <v>EUR</v>
      </c>
      <c r="O144" s="9" cm="1">
        <f t="array" ref="O144">_xll.BDP(bonds[[#This Row],[worksheet get]],bonds[[#Headers],[amt_outstanding]])</f>
        <v>500000000</v>
      </c>
      <c r="P144" s="2" t="str" cm="1">
        <f t="array" ref="P144">_xll.BDP(bonds[[#This Row],[worksheet get]],bonds[[#Headers],[industry_sector]])</f>
        <v>Utilities</v>
      </c>
      <c r="Q144" s="2" t="str">
        <f>bonds[[#This Row],[security name]]&amp;" nc-"&amp;RIGHT(YEAR(bonds[[#This Row],[nxt_call_dt]]),2)</f>
        <v>STEDIN 3 1/4 PERP nc-21</v>
      </c>
      <c r="R144" s="2" cm="1">
        <f t="array" ref="R144">_xll.BDP(bonds[[#This Row],[worksheet get]],bonds[[#Headers],[yas_ispread]])</f>
        <v>196.93214176142538</v>
      </c>
      <c r="S144" s="2" cm="1">
        <f t="array" ref="S144">_xll.BDP(bonds[[#This Row],[worksheet get]],bonds[[#Headers],[blp_i_sprd_mid]])</f>
        <v>194.12144470214844</v>
      </c>
      <c r="T144" s="2" t="str" cm="1">
        <f t="array" ref="T144">_xll.BDP(bonds[[#This Row],[worksheet get]],bonds[[#Headers],[rtg_moody]],"fill=-")</f>
        <v>-</v>
      </c>
      <c r="U144" s="2" t="str" cm="1">
        <f t="array" ref="U144">_xll.BDP(bonds[[#This Row],[worksheet get]],bonds[[#Headers],[rtg_sp]],"fill=-")</f>
        <v>BBB</v>
      </c>
      <c r="V144" s="2" t="str" cm="1">
        <f t="array" ref="V144">_xll.BDP(bonds[[#This Row],[worksheet get]],bonds[[#Headers],[bb_composite]],"fill=-")</f>
        <v>NR</v>
      </c>
      <c r="W144" s="2" t="str" cm="1">
        <f t="array" ref="W144">_xll.BDP(bonds[[#This Row],[worksheet get]],bonds[[#Headers],[green_bond_loan_indicator]])</f>
        <v>N</v>
      </c>
      <c r="X144" s="2">
        <f>IFERROR(bonds[[#This Row],[yas_ispread]]/bonds[[#This Row],[blp_i_sprd_mid]],1)</f>
        <v>1.0144790652242959</v>
      </c>
      <c r="Y144" s="2" t="str">
        <f>_xlfn.XLOOKUP(bonds[[#This Row],[ticker]],[1]lists!J:J,[1]lists!K:K)</f>
        <v>UTILS</v>
      </c>
      <c r="Z144" s="2" t="str" cm="1">
        <f t="array" ref="Z144">_xll.BDP(bonds[[#This Row],[isin get]],bonds[[#Headers],[reset_idx]])</f>
        <v>EUSA5</v>
      </c>
      <c r="AA144" s="2" cm="1">
        <f t="array" ref="AA144">_xll.BDP(bonds[[#This Row],[isin get]],bonds[[#Headers],[basic_spread]])*100</f>
        <v>275</v>
      </c>
      <c r="AB144" s="2" cm="1">
        <f t="array" ref="AB144">_xll.BDP(bonds[[#This Row],[reset_idx]]&amp;" Curncy","px_last")*100+bonds[[#This Row],[basic_spread]]</f>
        <v>237.9</v>
      </c>
      <c r="AC144" s="10">
        <f ca="1">(bonds[[#This Row],[nxt_call_dt]]-TODAY())/365</f>
        <v>1.284931506849315</v>
      </c>
      <c r="AD14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144" s="2" t="str">
        <f>_xlfn.XLOOKUP(bonds[[#This Row],[rtgScore]],[1]lists!Z:Z,[1]lists!W:W,"-")</f>
        <v>BBB</v>
      </c>
      <c r="AF144" s="2" cm="1">
        <f t="array" ref="AF144">_xll.BDP(bonds[[#This Row],[isin get]],bonds[[#Headers],[RSK_BB_IMPLIED_CDS_SPREAD]])</f>
        <v>61</v>
      </c>
      <c r="AR144" s="12"/>
    </row>
    <row r="145" spans="6:44" ht="10.5" x14ac:dyDescent="0.25">
      <c r="F145" s="2" t="s">
        <v>198</v>
      </c>
      <c r="G145" s="2" t="str">
        <f>bonds[[#This Row],[isin get]]</f>
        <v>PTEDPKOM0034 Corp</v>
      </c>
      <c r="H145" s="2" t="str" cm="1">
        <f t="array" ref="H145">_xll.BDP(bonds[[#This Row],[worksheet get]],bonds[[#Headers],[ID_ISIN]])</f>
        <v>PTEDPKOM0034</v>
      </c>
      <c r="I145" s="2" t="str" cm="1">
        <f t="array" ref="I145">_xll.BDP(bonds[[#This Row],[worksheet get]],bonds[[#Headers],[security name]])</f>
        <v>EDPPL 4.496 04/30/79</v>
      </c>
      <c r="J145" s="2" t="str" cm="1">
        <f t="array" ref="J145">_xll.BDP(bonds[[#This Row],[worksheet get]],bonds[[#Headers],[ticker]])</f>
        <v>EDPPL</v>
      </c>
      <c r="K145" s="2" cm="1">
        <f t="array" ref="K145">_xll.BDP(bonds[[#This Row],[worksheet get]],bonds[[#Headers],[coupon]])</f>
        <v>4.4960000000000004</v>
      </c>
      <c r="L145" s="8" cm="1">
        <f t="array" ref="L145">_xll.BDP(bonds[[#This Row],[worksheet get]],bonds[[#Headers],[nxt_call_dt]])*1</f>
        <v>45321</v>
      </c>
      <c r="M145" s="2" t="str" cm="1">
        <f t="array" ref="M145">_xll.BDP(bonds[[#This Row],[worksheet get]],bonds[[#Headers],[mty_typ]])</f>
        <v>CALLABLE</v>
      </c>
      <c r="N145" s="2" t="str" cm="1">
        <f t="array" ref="N145">_xll.BDP(bonds[[#This Row],[worksheet get]],bonds[[#Headers],[crncy]])</f>
        <v>EUR</v>
      </c>
      <c r="O145" s="9" cm="1">
        <f t="array" ref="O145">_xll.BDP(bonds[[#This Row],[worksheet get]],bonds[[#Headers],[amt_outstanding]])</f>
        <v>1000000000</v>
      </c>
      <c r="P145" s="2" t="str" cm="1">
        <f t="array" ref="P145">_xll.BDP(bonds[[#This Row],[worksheet get]],bonds[[#Headers],[industry_sector]])</f>
        <v>Utilities</v>
      </c>
      <c r="Q145" s="2" t="str">
        <f>bonds[[#This Row],[security name]]&amp;" nc-"&amp;RIGHT(YEAR(bonds[[#This Row],[nxt_call_dt]]),2)</f>
        <v>EDPPL 4.496 04/30/79 nc-24</v>
      </c>
      <c r="R145" s="2" cm="1">
        <f t="array" ref="R145">_xll.BDP(bonds[[#This Row],[worksheet get]],bonds[[#Headers],[yas_ispread]])</f>
        <v>241.1626789689675</v>
      </c>
      <c r="S145" s="2" cm="1">
        <f t="array" ref="S145">_xll.BDP(bonds[[#This Row],[worksheet get]],bonds[[#Headers],[blp_i_sprd_mid]])</f>
        <v>225.51524353027344</v>
      </c>
      <c r="T145" s="2" t="str" cm="1">
        <f t="array" ref="T145">_xll.BDP(bonds[[#This Row],[worksheet get]],bonds[[#Headers],[rtg_moody]],"fill=-")</f>
        <v>Ba2</v>
      </c>
      <c r="U145" s="2" t="str" cm="1">
        <f t="array" ref="U145">_xll.BDP(bonds[[#This Row],[worksheet get]],bonds[[#Headers],[rtg_sp]],"fill=-")</f>
        <v>BB</v>
      </c>
      <c r="V145" s="2" t="str" cm="1">
        <f t="array" ref="V145">_xll.BDP(bonds[[#This Row],[worksheet get]],bonds[[#Headers],[bb_composite]],"fill=-")</f>
        <v>BB</v>
      </c>
      <c r="W145" s="2" t="str" cm="1">
        <f t="array" ref="W145">_xll.BDP(bonds[[#This Row],[worksheet get]],bonds[[#Headers],[green_bond_loan_indicator]])</f>
        <v>Y</v>
      </c>
      <c r="X145" s="2">
        <f>IFERROR(bonds[[#This Row],[yas_ispread]]/bonds[[#This Row],[blp_i_sprd_mid]],1)</f>
        <v>1.0693852672384585</v>
      </c>
      <c r="Y145" s="2" t="str">
        <f>_xlfn.XLOOKUP(bonds[[#This Row],[ticker]],[1]lists!J:J,[1]lists!K:K)</f>
        <v>UTILS</v>
      </c>
      <c r="Z145" s="2" t="str" cm="1">
        <f t="array" ref="Z145">_xll.BDP(bonds[[#This Row],[isin get]],bonds[[#Headers],[reset_idx]])</f>
        <v>EUSA5</v>
      </c>
      <c r="AA145" s="2" cm="1">
        <f t="array" ref="AA145">_xll.BDP(bonds[[#This Row],[isin get]],bonds[[#Headers],[basic_spread]])*100</f>
        <v>428.70001220703131</v>
      </c>
      <c r="AB145" s="2" cm="1">
        <f t="array" ref="AB145">_xll.BDP(bonds[[#This Row],[reset_idx]]&amp;" Curncy","px_last")*100+bonds[[#This Row],[basic_spread]]</f>
        <v>391.60001220703128</v>
      </c>
      <c r="AC145" s="10">
        <f ca="1">(bonds[[#This Row],[nxt_call_dt]]-TODAY())/365</f>
        <v>3.4493150684931506</v>
      </c>
      <c r="AD14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145" s="2" t="str">
        <f>_xlfn.XLOOKUP(bonds[[#This Row],[rtgScore]],[1]lists!Z:Z,[1]lists!W:W,"-")</f>
        <v>BB</v>
      </c>
      <c r="AF145" s="2" cm="1">
        <f t="array" ref="AF145">_xll.BDP(bonds[[#This Row],[isin get]],bonds[[#Headers],[RSK_BB_IMPLIED_CDS_SPREAD]])</f>
        <v>60</v>
      </c>
      <c r="AR145" s="12"/>
    </row>
    <row r="146" spans="6:44" ht="10.5" x14ac:dyDescent="0.25">
      <c r="F146" s="2" t="s">
        <v>199</v>
      </c>
      <c r="G146" s="2" t="str">
        <f>bonds[[#This Row],[isin get]]</f>
        <v>PTEDPLOM0017 Corp</v>
      </c>
      <c r="H146" s="2" t="str" cm="1">
        <f t="array" ref="H146">_xll.BDP(bonds[[#This Row],[worksheet get]],bonds[[#Headers],[ID_ISIN]])</f>
        <v>PTEDPLOM0017</v>
      </c>
      <c r="I146" s="2" t="str" cm="1">
        <f t="array" ref="I146">_xll.BDP(bonds[[#This Row],[worksheet get]],bonds[[#Headers],[security name]])</f>
        <v>EDPPL 1.7 07/20/80</v>
      </c>
      <c r="J146" s="2" t="str" cm="1">
        <f t="array" ref="J146">_xll.BDP(bonds[[#This Row],[worksheet get]],bonds[[#Headers],[ticker]])</f>
        <v>EDPPL</v>
      </c>
      <c r="K146" s="2" cm="1">
        <f t="array" ref="K146">_xll.BDP(bonds[[#This Row],[worksheet get]],bonds[[#Headers],[coupon]])</f>
        <v>1.7</v>
      </c>
      <c r="L146" s="8" cm="1">
        <f t="array" ref="L146">_xll.BDP(bonds[[#This Row],[worksheet get]],bonds[[#Headers],[nxt_call_dt]])*1</f>
        <v>45767</v>
      </c>
      <c r="M146" s="2" t="str" cm="1">
        <f t="array" ref="M146">_xll.BDP(bonds[[#This Row],[worksheet get]],bonds[[#Headers],[mty_typ]])</f>
        <v>CALLABLE</v>
      </c>
      <c r="N146" s="2" t="str" cm="1">
        <f t="array" ref="N146">_xll.BDP(bonds[[#This Row],[worksheet get]],bonds[[#Headers],[crncy]])</f>
        <v>EUR</v>
      </c>
      <c r="O146" s="9" cm="1">
        <f t="array" ref="O146">_xll.BDP(bonds[[#This Row],[worksheet get]],bonds[[#Headers],[amt_outstanding]])</f>
        <v>750000000</v>
      </c>
      <c r="P146" s="2" t="str" cm="1">
        <f t="array" ref="P146">_xll.BDP(bonds[[#This Row],[worksheet get]],bonds[[#Headers],[industry_sector]])</f>
        <v>Utilities</v>
      </c>
      <c r="Q146" s="2" t="str">
        <f>bonds[[#This Row],[security name]]&amp;" nc-"&amp;RIGHT(YEAR(bonds[[#This Row],[nxt_call_dt]]),2)</f>
        <v>EDPPL 1.7 07/20/80 nc-25</v>
      </c>
      <c r="R146" s="2" cm="1">
        <f t="array" ref="R146">_xll.BDP(bonds[[#This Row],[worksheet get]],bonds[[#Headers],[yas_ispread]])</f>
        <v>270.72144682720312</v>
      </c>
      <c r="S146" s="2" cm="1">
        <f t="array" ref="S146">_xll.BDP(bonds[[#This Row],[worksheet get]],bonds[[#Headers],[blp_i_sprd_mid]])</f>
        <v>195.90855407714844</v>
      </c>
      <c r="T146" s="2" t="str" cm="1">
        <f t="array" ref="T146">_xll.BDP(bonds[[#This Row],[worksheet get]],bonds[[#Headers],[rtg_moody]],"fill=-")</f>
        <v>Ba2</v>
      </c>
      <c r="U146" s="2" t="str" cm="1">
        <f t="array" ref="U146">_xll.BDP(bonds[[#This Row],[worksheet get]],bonds[[#Headers],[rtg_sp]],"fill=-")</f>
        <v>BB</v>
      </c>
      <c r="V146" s="2" t="str" cm="1">
        <f t="array" ref="V146">_xll.BDP(bonds[[#This Row],[worksheet get]],bonds[[#Headers],[bb_composite]],"fill=-")</f>
        <v>BB</v>
      </c>
      <c r="W146" s="2" t="str" cm="1">
        <f t="array" ref="W146">_xll.BDP(bonds[[#This Row],[worksheet get]],bonds[[#Headers],[green_bond_loan_indicator]])</f>
        <v>Y</v>
      </c>
      <c r="X146" s="2">
        <f>IFERROR(bonds[[#This Row],[yas_ispread]]/bonds[[#This Row],[blp_i_sprd_mid]],1)</f>
        <v>1.3818766010625219</v>
      </c>
      <c r="Y146" s="2" t="str">
        <f>_xlfn.XLOOKUP(bonds[[#This Row],[ticker]],[1]lists!J:J,[1]lists!K:K)</f>
        <v>UTILS</v>
      </c>
      <c r="Z146" s="2" t="str" cm="1">
        <f t="array" ref="Z146">_xll.BDP(bonds[[#This Row],[isin get]],bonds[[#Headers],[reset_idx]])</f>
        <v>EUSA5</v>
      </c>
      <c r="AA146" s="2" cm="1">
        <f t="array" ref="AA146">_xll.BDP(bonds[[#This Row],[isin get]],bonds[[#Headers],[basic_spread]])*100</f>
        <v>184.39999389648438</v>
      </c>
      <c r="AB146" s="2" cm="1">
        <f t="array" ref="AB146">_xll.BDP(bonds[[#This Row],[reset_idx]]&amp;" Curncy","px_last")*100+bonds[[#This Row],[basic_spread]]</f>
        <v>147.29999389648438</v>
      </c>
      <c r="AC146" s="10">
        <f ca="1">(bonds[[#This Row],[nxt_call_dt]]-TODAY())/365</f>
        <v>4.6712328767123283</v>
      </c>
      <c r="AD14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146" s="2" t="str">
        <f>_xlfn.XLOOKUP(bonds[[#This Row],[rtgScore]],[1]lists!Z:Z,[1]lists!W:W,"-")</f>
        <v>BB</v>
      </c>
      <c r="AF146" s="2" cm="1">
        <f t="array" ref="AF146">_xll.BDP(bonds[[#This Row],[isin get]],bonds[[#Headers],[RSK_BB_IMPLIED_CDS_SPREAD]])</f>
        <v>60</v>
      </c>
      <c r="AR146" s="12"/>
    </row>
    <row r="147" spans="6:44" ht="10.5" x14ac:dyDescent="0.25">
      <c r="F147" s="2" t="s">
        <v>200</v>
      </c>
      <c r="G147" s="2" t="str">
        <f>bonds[[#This Row],[isin get]]</f>
        <v>BE0002597756 Corp</v>
      </c>
      <c r="H147" s="2" t="str" cm="1">
        <f t="array" ref="H147">_xll.BDP(bonds[[#This Row],[worksheet get]],bonds[[#Headers],[ID_ISIN]])</f>
        <v>BE0002597756</v>
      </c>
      <c r="I147" s="2" t="str" cm="1">
        <f t="array" ref="I147">_xll.BDP(bonds[[#This Row],[worksheet get]],bonds[[#Headers],[security name]])</f>
        <v>ELIASO 2 3/4 PERP</v>
      </c>
      <c r="J147" s="2" t="str" cm="1">
        <f t="array" ref="J147">_xll.BDP(bonds[[#This Row],[worksheet get]],bonds[[#Headers],[ticker]])</f>
        <v>ELIASO</v>
      </c>
      <c r="K147" s="2" cm="1">
        <f t="array" ref="K147">_xll.BDP(bonds[[#This Row],[worksheet get]],bonds[[#Headers],[coupon]])</f>
        <v>2.75</v>
      </c>
      <c r="L147" s="8" cm="1">
        <f t="array" ref="L147">_xll.BDP(bonds[[#This Row],[worksheet get]],bonds[[#Headers],[nxt_call_dt]])*1</f>
        <v>45174</v>
      </c>
      <c r="M147" s="2" t="str" cm="1">
        <f t="array" ref="M147">_xll.BDP(bonds[[#This Row],[worksheet get]],bonds[[#Headers],[mty_typ]])</f>
        <v>PERP/CALL</v>
      </c>
      <c r="N147" s="2" t="str" cm="1">
        <f t="array" ref="N147">_xll.BDP(bonds[[#This Row],[worksheet get]],bonds[[#Headers],[crncy]])</f>
        <v>EUR</v>
      </c>
      <c r="O147" s="9" cm="1">
        <f t="array" ref="O147">_xll.BDP(bonds[[#This Row],[worksheet get]],bonds[[#Headers],[amt_outstanding]])</f>
        <v>700000000</v>
      </c>
      <c r="P147" s="2" t="str" cm="1">
        <f t="array" ref="P147">_xll.BDP(bonds[[#This Row],[worksheet get]],bonds[[#Headers],[industry_sector]])</f>
        <v>Utilities</v>
      </c>
      <c r="Q147" s="2" t="str">
        <f>bonds[[#This Row],[security name]]&amp;" nc-"&amp;RIGHT(YEAR(bonds[[#This Row],[nxt_call_dt]]),2)</f>
        <v>ELIASO 2 3/4 PERP nc-23</v>
      </c>
      <c r="R147" s="2" cm="1">
        <f t="array" ref="R147">_xll.BDP(bonds[[#This Row],[worksheet get]],bonds[[#Headers],[yas_ispread]])</f>
        <v>183.41111135440528</v>
      </c>
      <c r="S147" s="2" cm="1">
        <f t="array" ref="S147">_xll.BDP(bonds[[#This Row],[worksheet get]],bonds[[#Headers],[blp_i_sprd_mid]])</f>
        <v>173.72381591796875</v>
      </c>
      <c r="T147" s="2" t="str" cm="1">
        <f t="array" ref="T147">_xll.BDP(bonds[[#This Row],[worksheet get]],bonds[[#Headers],[rtg_moody]],"fill=-")</f>
        <v>-</v>
      </c>
      <c r="U147" s="2" t="str" cm="1">
        <f t="array" ref="U147">_xll.BDP(bonds[[#This Row],[worksheet get]],bonds[[#Headers],[rtg_sp]],"fill=-")</f>
        <v>BBB-</v>
      </c>
      <c r="V147" s="2" t="str" cm="1">
        <f t="array" ref="V147">_xll.BDP(bonds[[#This Row],[worksheet get]],bonds[[#Headers],[bb_composite]],"fill=-")</f>
        <v>NR</v>
      </c>
      <c r="W147" s="2" t="str" cm="1">
        <f t="array" ref="W147">_xll.BDP(bonds[[#This Row],[worksheet get]],bonds[[#Headers],[green_bond_loan_indicator]])</f>
        <v>N</v>
      </c>
      <c r="X147" s="2">
        <f>IFERROR(bonds[[#This Row],[yas_ispread]]/bonds[[#This Row],[blp_i_sprd_mid]],1)</f>
        <v>1.0557626217525109</v>
      </c>
      <c r="Y147" s="2" t="str">
        <f>_xlfn.XLOOKUP(bonds[[#This Row],[ticker]],[1]lists!J:J,[1]lists!K:K)</f>
        <v>UTILS</v>
      </c>
      <c r="Z147" s="2" t="str" cm="1">
        <f t="array" ref="Z147">_xll.BDP(bonds[[#This Row],[isin get]],bonds[[#Headers],[reset_idx]])</f>
        <v>EUSA5</v>
      </c>
      <c r="AA147" s="2" cm="1">
        <f t="array" ref="AA147">_xll.BDP(bonds[[#This Row],[isin get]],bonds[[#Headers],[basic_spread]])*100</f>
        <v>242</v>
      </c>
      <c r="AB147" s="2" cm="1">
        <f t="array" ref="AB147">_xll.BDP(bonds[[#This Row],[reset_idx]]&amp;" Curncy","px_last")*100+bonds[[#This Row],[basic_spread]]</f>
        <v>204.9</v>
      </c>
      <c r="AC147" s="10">
        <f ca="1">(bonds[[#This Row],[nxt_call_dt]]-TODAY())/365</f>
        <v>3.0465753424657533</v>
      </c>
      <c r="AD14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47" s="2" t="str">
        <f>_xlfn.XLOOKUP(bonds[[#This Row],[rtgScore]],[1]lists!Z:Z,[1]lists!W:W,"-")</f>
        <v>BBB-</v>
      </c>
      <c r="AF147" s="2" cm="1">
        <f t="array" ref="AF147">_xll.BDP(bonds[[#This Row],[isin get]],bonds[[#Headers],[RSK_BB_IMPLIED_CDS_SPREAD]])</f>
        <v>62</v>
      </c>
      <c r="AR147" s="12"/>
    </row>
    <row r="148" spans="6:44" ht="10.5" x14ac:dyDescent="0.25">
      <c r="F148" s="2" t="s">
        <v>201</v>
      </c>
      <c r="G148" s="2" t="str">
        <f>bonds[[#This Row],[isin get]]</f>
        <v>XS1150695192 Corp</v>
      </c>
      <c r="H148" s="2" t="str" cm="1">
        <f t="array" ref="H148">_xll.BDP(bonds[[#This Row],[worksheet get]],bonds[[#Headers],[ID_ISIN]])</f>
        <v>XS1150695192</v>
      </c>
      <c r="I148" s="2" t="str" cm="1">
        <f t="array" ref="I148">_xll.BDP(bonds[[#This Row],[worksheet get]],bonds[[#Headers],[security name]])</f>
        <v>VLVY 4.85 03/10/78</v>
      </c>
      <c r="J148" s="2" t="str" cm="1">
        <f t="array" ref="J148">_xll.BDP(bonds[[#This Row],[worksheet get]],bonds[[#Headers],[ticker]])</f>
        <v>VLVY</v>
      </c>
      <c r="K148" s="2" cm="1">
        <f t="array" ref="K148">_xll.BDP(bonds[[#This Row],[worksheet get]],bonds[[#Headers],[coupon]])</f>
        <v>4.8499999999999996</v>
      </c>
      <c r="L148" s="8" cm="1">
        <f t="array" ref="L148">_xll.BDP(bonds[[#This Row],[worksheet get]],bonds[[#Headers],[nxt_call_dt]])*1</f>
        <v>44995</v>
      </c>
      <c r="M148" s="2" t="str" cm="1">
        <f t="array" ref="M148">_xll.BDP(bonds[[#This Row],[worksheet get]],bonds[[#Headers],[mty_typ]])</f>
        <v>CALLABLE</v>
      </c>
      <c r="N148" s="2" t="str" cm="1">
        <f t="array" ref="N148">_xll.BDP(bonds[[#This Row],[worksheet get]],bonds[[#Headers],[crncy]])</f>
        <v>EUR</v>
      </c>
      <c r="O148" s="9" cm="1">
        <f t="array" ref="O148">_xll.BDP(bonds[[#This Row],[worksheet get]],bonds[[#Headers],[amt_outstanding]])</f>
        <v>600000000</v>
      </c>
      <c r="P148" s="2" t="str" cm="1">
        <f t="array" ref="P148">_xll.BDP(bonds[[#This Row],[worksheet get]],bonds[[#Headers],[industry_sector]])</f>
        <v>Consumer, Cyclical</v>
      </c>
      <c r="Q148" s="2" t="str">
        <f>bonds[[#This Row],[security name]]&amp;" nc-"&amp;RIGHT(YEAR(bonds[[#This Row],[nxt_call_dt]]),2)</f>
        <v>VLVY 4.85 03/10/78 nc-23</v>
      </c>
      <c r="R148" s="2" cm="1">
        <f t="array" ref="R148">_xll.BDP(bonds[[#This Row],[worksheet get]],bonds[[#Headers],[yas_ispread]])</f>
        <v>174.32927841012582</v>
      </c>
      <c r="S148" s="2" cm="1">
        <f t="array" ref="S148">_xll.BDP(bonds[[#This Row],[worksheet get]],bonds[[#Headers],[blp_i_sprd_mid]])</f>
        <v>174.31764221191406</v>
      </c>
      <c r="T148" s="2" t="str" cm="1">
        <f t="array" ref="T148">_xll.BDP(bonds[[#This Row],[worksheet get]],bonds[[#Headers],[rtg_moody]],"fill=-")</f>
        <v>Baa2</v>
      </c>
      <c r="U148" s="2" t="str" cm="1">
        <f t="array" ref="U148">_xll.BDP(bonds[[#This Row],[worksheet get]],bonds[[#Headers],[rtg_sp]],"fill=-")</f>
        <v>BBB</v>
      </c>
      <c r="V148" s="2" t="str" cm="1">
        <f t="array" ref="V148">_xll.BDP(bonds[[#This Row],[worksheet get]],bonds[[#Headers],[bb_composite]],"fill=-")</f>
        <v>BBB</v>
      </c>
      <c r="W148" s="2" t="str" cm="1">
        <f t="array" ref="W148">_xll.BDP(bonds[[#This Row],[worksheet get]],bonds[[#Headers],[green_bond_loan_indicator]])</f>
        <v>N</v>
      </c>
      <c r="X148" s="2">
        <f>IFERROR(bonds[[#This Row],[yas_ispread]]/bonds[[#This Row],[blp_i_sprd_mid]],1)</f>
        <v>1.000066752843052</v>
      </c>
      <c r="Y148" s="2" t="str">
        <f>_xlfn.XLOOKUP(bonds[[#This Row],[ticker]],[1]lists!J:J,[1]lists!K:K)</f>
        <v>TMT/ AUTO</v>
      </c>
      <c r="Z148" s="2" t="str" cm="1">
        <f t="array" ref="Z148">_xll.BDP(bonds[[#This Row],[isin get]],bonds[[#Headers],[reset_idx]])</f>
        <v>EUSA5</v>
      </c>
      <c r="AA148" s="2" cm="1">
        <f t="array" ref="AA148">_xll.BDP(bonds[[#This Row],[isin get]],bonds[[#Headers],[basic_spread]])*100</f>
        <v>410.10000610351563</v>
      </c>
      <c r="AB148" s="2" cm="1">
        <f t="array" ref="AB148">_xll.BDP(bonds[[#This Row],[reset_idx]]&amp;" Curncy","px_last")*100+bonds[[#This Row],[basic_spread]]</f>
        <v>373.0000061035156</v>
      </c>
      <c r="AC148" s="10">
        <f ca="1">(bonds[[#This Row],[nxt_call_dt]]-TODAY())/365</f>
        <v>2.5561643835616437</v>
      </c>
      <c r="AD14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148" s="2" t="str">
        <f>_xlfn.XLOOKUP(bonds[[#This Row],[rtgScore]],[1]lists!Z:Z,[1]lists!W:W,"-")</f>
        <v>BBB</v>
      </c>
      <c r="AF148" s="2" t="str" cm="1">
        <f t="array" ref="AF148">_xll.BDP(bonds[[#This Row],[isin get]],bonds[[#Headers],[RSK_BB_IMPLIED_CDS_SPREAD]])</f>
        <v>#N/A N/A</v>
      </c>
      <c r="AR148" s="12"/>
    </row>
    <row r="149" spans="6:44" ht="10.5" x14ac:dyDescent="0.25">
      <c r="F149" s="2" t="s">
        <v>202</v>
      </c>
      <c r="G149" s="2" t="str">
        <f>bonds[[#This Row],[isin get]]</f>
        <v>XS1048428012 Corp</v>
      </c>
      <c r="H149" s="2" t="str" cm="1">
        <f t="array" ref="H149">_xll.BDP(bonds[[#This Row],[worksheet get]],bonds[[#Headers],[ID_ISIN]])</f>
        <v>XS1048428012</v>
      </c>
      <c r="I149" s="2" t="str" cm="1">
        <f t="array" ref="I149">_xll.BDP(bonds[[#This Row],[worksheet get]],bonds[[#Headers],[security name]])</f>
        <v>VW 3 3/4 PERP</v>
      </c>
      <c r="J149" s="2" t="str" cm="1">
        <f t="array" ref="J149">_xll.BDP(bonds[[#This Row],[worksheet get]],bonds[[#Headers],[ticker]])</f>
        <v>VW</v>
      </c>
      <c r="K149" s="2" cm="1">
        <f t="array" ref="K149">_xll.BDP(bonds[[#This Row],[worksheet get]],bonds[[#Headers],[coupon]])</f>
        <v>3.75</v>
      </c>
      <c r="L149" s="8" cm="1">
        <f t="array" ref="L149">_xll.BDP(bonds[[#This Row],[worksheet get]],bonds[[#Headers],[nxt_call_dt]])*1</f>
        <v>44279</v>
      </c>
      <c r="M149" s="2" t="str" cm="1">
        <f t="array" ref="M149">_xll.BDP(bonds[[#This Row],[worksheet get]],bonds[[#Headers],[mty_typ]])</f>
        <v>PERP/CALL</v>
      </c>
      <c r="N149" s="2" t="str" cm="1">
        <f t="array" ref="N149">_xll.BDP(bonds[[#This Row],[worksheet get]],bonds[[#Headers],[crncy]])</f>
        <v>EUR</v>
      </c>
      <c r="O149" s="9" cm="1">
        <f t="array" ref="O149">_xll.BDP(bonds[[#This Row],[worksheet get]],bonds[[#Headers],[amt_outstanding]])</f>
        <v>1250000000</v>
      </c>
      <c r="P149" s="2" t="str" cm="1">
        <f t="array" ref="P149">_xll.BDP(bonds[[#This Row],[worksheet get]],bonds[[#Headers],[industry_sector]])</f>
        <v>Consumer, Cyclical</v>
      </c>
      <c r="Q149" s="2" t="str">
        <f>bonds[[#This Row],[security name]]&amp;" nc-"&amp;RIGHT(YEAR(bonds[[#This Row],[nxt_call_dt]]),2)</f>
        <v>VW 3 3/4 PERP nc-21</v>
      </c>
      <c r="R149" s="2" cm="1">
        <f t="array" ref="R149">_xll.BDP(bonds[[#This Row],[worksheet get]],bonds[[#Headers],[yas_ispread]])</f>
        <v>202.53393187464445</v>
      </c>
      <c r="S149" s="2" cm="1">
        <f t="array" ref="S149">_xll.BDP(bonds[[#This Row],[worksheet get]],bonds[[#Headers],[blp_i_sprd_mid]])</f>
        <v>201.84922790527344</v>
      </c>
      <c r="T149" s="2" t="str" cm="1">
        <f t="array" ref="T149">_xll.BDP(bonds[[#This Row],[worksheet get]],bonds[[#Headers],[rtg_moody]],"fill=-")</f>
        <v>Baa2</v>
      </c>
      <c r="U149" s="2" t="str" cm="1">
        <f t="array" ref="U149">_xll.BDP(bonds[[#This Row],[worksheet get]],bonds[[#Headers],[rtg_sp]],"fill=-")</f>
        <v>BBB-</v>
      </c>
      <c r="V149" s="2" t="str" cm="1">
        <f t="array" ref="V149">_xll.BDP(bonds[[#This Row],[worksheet get]],bonds[[#Headers],[bb_composite]],"fill=-")</f>
        <v>BBB-</v>
      </c>
      <c r="W149" s="2" t="str" cm="1">
        <f t="array" ref="W149">_xll.BDP(bonds[[#This Row],[worksheet get]],bonds[[#Headers],[green_bond_loan_indicator]])</f>
        <v>N</v>
      </c>
      <c r="X149" s="2">
        <f>IFERROR(bonds[[#This Row],[yas_ispread]]/bonds[[#This Row],[blp_i_sprd_mid]],1)</f>
        <v>1.0033921555037721</v>
      </c>
      <c r="Y149" s="2" t="str">
        <f>_xlfn.XLOOKUP(bonds[[#This Row],[ticker]],[1]lists!J:J,[1]lists!K:K)</f>
        <v>TMT/ AUTO</v>
      </c>
      <c r="Z149" s="2" t="str" cm="1">
        <f t="array" ref="Z149">_xll.BDP(bonds[[#This Row],[isin get]],bonds[[#Headers],[reset_idx]])</f>
        <v>EUSA7</v>
      </c>
      <c r="AA149" s="2" cm="1">
        <f t="array" ref="AA149">_xll.BDP(bonds[[#This Row],[isin get]],bonds[[#Headers],[basic_spread]])*100</f>
        <v>253.39999389648438</v>
      </c>
      <c r="AB149" s="2" cm="1">
        <f t="array" ref="AB149">_xll.BDP(bonds[[#This Row],[reset_idx]]&amp;" Curncy","px_last")*100+bonds[[#This Row],[basic_spread]]</f>
        <v>222.56999389648436</v>
      </c>
      <c r="AC149" s="10">
        <f ca="1">(bonds[[#This Row],[nxt_call_dt]]-TODAY())/365</f>
        <v>0.59452054794520548</v>
      </c>
      <c r="AD14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49" s="2" t="str">
        <f>_xlfn.XLOOKUP(bonds[[#This Row],[rtgScore]],[1]lists!Z:Z,[1]lists!W:W,"-")</f>
        <v>BBB-</v>
      </c>
      <c r="AF149" s="2" cm="1">
        <f t="array" ref="AF149">_xll.BDP(bonds[[#This Row],[isin get]],bonds[[#Headers],[RSK_BB_IMPLIED_CDS_SPREAD]])</f>
        <v>107</v>
      </c>
      <c r="AR149" s="12"/>
    </row>
    <row r="150" spans="6:44" ht="10.5" x14ac:dyDescent="0.25">
      <c r="F150" s="2" t="s">
        <v>203</v>
      </c>
      <c r="G150" s="2" t="str">
        <f>bonds[[#This Row],[isin get]]</f>
        <v>XS1206540806 Corp</v>
      </c>
      <c r="H150" s="2" t="str" cm="1">
        <f t="array" ref="H150">_xll.BDP(bonds[[#This Row],[worksheet get]],bonds[[#Headers],[ID_ISIN]])</f>
        <v>XS1206540806</v>
      </c>
      <c r="I150" s="2" t="str" cm="1">
        <f t="array" ref="I150">_xll.BDP(bonds[[#This Row],[worksheet get]],bonds[[#Headers],[security name]])</f>
        <v>VW 2 1/2 PERP</v>
      </c>
      <c r="J150" s="2" t="str" cm="1">
        <f t="array" ref="J150">_xll.BDP(bonds[[#This Row],[worksheet get]],bonds[[#Headers],[ticker]])</f>
        <v>VW</v>
      </c>
      <c r="K150" s="2" cm="1">
        <f t="array" ref="K150">_xll.BDP(bonds[[#This Row],[worksheet get]],bonds[[#Headers],[coupon]])</f>
        <v>2.5</v>
      </c>
      <c r="L150" s="8" cm="1">
        <f t="array" ref="L150">_xll.BDP(bonds[[#This Row],[worksheet get]],bonds[[#Headers],[nxt_call_dt]])*1</f>
        <v>44640</v>
      </c>
      <c r="M150" s="2" t="str" cm="1">
        <f t="array" ref="M150">_xll.BDP(bonds[[#This Row],[worksheet get]],bonds[[#Headers],[mty_typ]])</f>
        <v>PERP/CALL</v>
      </c>
      <c r="N150" s="2" t="str" cm="1">
        <f t="array" ref="N150">_xll.BDP(bonds[[#This Row],[worksheet get]],bonds[[#Headers],[crncy]])</f>
        <v>EUR</v>
      </c>
      <c r="O150" s="9" cm="1">
        <f t="array" ref="O150">_xll.BDP(bonds[[#This Row],[worksheet get]],bonds[[#Headers],[amt_outstanding]])</f>
        <v>1100000000</v>
      </c>
      <c r="P150" s="2" t="str" cm="1">
        <f t="array" ref="P150">_xll.BDP(bonds[[#This Row],[worksheet get]],bonds[[#Headers],[industry_sector]])</f>
        <v>Consumer, Cyclical</v>
      </c>
      <c r="Q150" s="2" t="str">
        <f>bonds[[#This Row],[security name]]&amp;" nc-"&amp;RIGHT(YEAR(bonds[[#This Row],[nxt_call_dt]]),2)</f>
        <v>VW 2 1/2 PERP nc-22</v>
      </c>
      <c r="R150" s="2" cm="1">
        <f t="array" ref="R150">_xll.BDP(bonds[[#This Row],[worksheet get]],bonds[[#Headers],[yas_ispread]])</f>
        <v>268.54487432697061</v>
      </c>
      <c r="S150" s="2" cm="1">
        <f t="array" ref="S150">_xll.BDP(bonds[[#This Row],[worksheet get]],bonds[[#Headers],[blp_i_sprd_mid]])</f>
        <v>268.54959106445313</v>
      </c>
      <c r="T150" s="2" t="str" cm="1">
        <f t="array" ref="T150">_xll.BDP(bonds[[#This Row],[worksheet get]],bonds[[#Headers],[rtg_moody]],"fill=-")</f>
        <v>Baa2</v>
      </c>
      <c r="U150" s="2" t="str" cm="1">
        <f t="array" ref="U150">_xll.BDP(bonds[[#This Row],[worksheet get]],bonds[[#Headers],[rtg_sp]],"fill=-")</f>
        <v>BBB-</v>
      </c>
      <c r="V150" s="2" t="str" cm="1">
        <f t="array" ref="V150">_xll.BDP(bonds[[#This Row],[worksheet get]],bonds[[#Headers],[bb_composite]],"fill=-")</f>
        <v>BBB-</v>
      </c>
      <c r="W150" s="2" t="str" cm="1">
        <f t="array" ref="W150">_xll.BDP(bonds[[#This Row],[worksheet get]],bonds[[#Headers],[green_bond_loan_indicator]])</f>
        <v>N</v>
      </c>
      <c r="X150" s="2">
        <f>IFERROR(bonds[[#This Row],[yas_ispread]]/bonds[[#This Row],[blp_i_sprd_mid]],1)</f>
        <v>0.99998243625148031</v>
      </c>
      <c r="Y150" s="2" t="str">
        <f>_xlfn.XLOOKUP(bonds[[#This Row],[ticker]],[1]lists!J:J,[1]lists!K:K)</f>
        <v>TMT/ AUTO</v>
      </c>
      <c r="Z150" s="2" t="str" cm="1">
        <f t="array" ref="Z150">_xll.BDP(bonds[[#This Row],[isin get]],bonds[[#Headers],[reset_idx]])</f>
        <v>EUSA7</v>
      </c>
      <c r="AA150" s="2" cm="1">
        <f t="array" ref="AA150">_xll.BDP(bonds[[#This Row],[isin get]],bonds[[#Headers],[basic_spread]])*100</f>
        <v>220.00000000000003</v>
      </c>
      <c r="AB150" s="2" cm="1">
        <f t="array" ref="AB150">_xll.BDP(bonds[[#This Row],[reset_idx]]&amp;" Curncy","px_last")*100+bonds[[#This Row],[basic_spread]]</f>
        <v>189.17000000000002</v>
      </c>
      <c r="AC150" s="10">
        <f ca="1">(bonds[[#This Row],[nxt_call_dt]]-TODAY())/365</f>
        <v>1.5835616438356164</v>
      </c>
      <c r="AD15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50" s="2" t="str">
        <f>_xlfn.XLOOKUP(bonds[[#This Row],[rtgScore]],[1]lists!Z:Z,[1]lists!W:W,"-")</f>
        <v>BBB-</v>
      </c>
      <c r="AF150" s="2" cm="1">
        <f t="array" ref="AF150">_xll.BDP(bonds[[#This Row],[isin get]],bonds[[#Headers],[RSK_BB_IMPLIED_CDS_SPREAD]])</f>
        <v>107</v>
      </c>
      <c r="AR150" s="12"/>
    </row>
    <row r="151" spans="6:44" ht="10.5" x14ac:dyDescent="0.25">
      <c r="F151" s="2" t="s">
        <v>204</v>
      </c>
      <c r="G151" s="2" t="str">
        <f>bonds[[#This Row],[isin get]]</f>
        <v>XS1629658755 Corp</v>
      </c>
      <c r="H151" s="2" t="str" cm="1">
        <f t="array" ref="H151">_xll.BDP(bonds[[#This Row],[worksheet get]],bonds[[#Headers],[ID_ISIN]])</f>
        <v>XS1629658755</v>
      </c>
      <c r="I151" s="2" t="str" cm="1">
        <f t="array" ref="I151">_xll.BDP(bonds[[#This Row],[worksheet get]],bonds[[#Headers],[security name]])</f>
        <v>VW 2.7 PERP</v>
      </c>
      <c r="J151" s="2" t="str" cm="1">
        <f t="array" ref="J151">_xll.BDP(bonds[[#This Row],[worksheet get]],bonds[[#Headers],[ticker]])</f>
        <v>VW</v>
      </c>
      <c r="K151" s="2" cm="1">
        <f t="array" ref="K151">_xll.BDP(bonds[[#This Row],[worksheet get]],bonds[[#Headers],[coupon]])</f>
        <v>2.7</v>
      </c>
      <c r="L151" s="8" cm="1">
        <f t="array" ref="L151">_xll.BDP(bonds[[#This Row],[worksheet get]],bonds[[#Headers],[nxt_call_dt]])*1</f>
        <v>44909</v>
      </c>
      <c r="M151" s="2" t="str" cm="1">
        <f t="array" ref="M151">_xll.BDP(bonds[[#This Row],[worksheet get]],bonds[[#Headers],[mty_typ]])</f>
        <v>PERP/CALL</v>
      </c>
      <c r="N151" s="2" t="str" cm="1">
        <f t="array" ref="N151">_xll.BDP(bonds[[#This Row],[worksheet get]],bonds[[#Headers],[crncy]])</f>
        <v>EUR</v>
      </c>
      <c r="O151" s="9" cm="1">
        <f t="array" ref="O151">_xll.BDP(bonds[[#This Row],[worksheet get]],bonds[[#Headers],[amt_outstanding]])</f>
        <v>1500000000</v>
      </c>
      <c r="P151" s="2" t="str" cm="1">
        <f t="array" ref="P151">_xll.BDP(bonds[[#This Row],[worksheet get]],bonds[[#Headers],[industry_sector]])</f>
        <v>Consumer, Cyclical</v>
      </c>
      <c r="Q151" s="2" t="str">
        <f>bonds[[#This Row],[security name]]&amp;" nc-"&amp;RIGHT(YEAR(bonds[[#This Row],[nxt_call_dt]]),2)</f>
        <v>VW 2.7 PERP nc-22</v>
      </c>
      <c r="R151" s="2" cm="1">
        <f t="array" ref="R151">_xll.BDP(bonds[[#This Row],[worksheet get]],bonds[[#Headers],[yas_ispread]])</f>
        <v>290.90161867339043</v>
      </c>
      <c r="S151" s="2" cm="1">
        <f t="array" ref="S151">_xll.BDP(bonds[[#This Row],[worksheet get]],bonds[[#Headers],[blp_i_sprd_mid]])</f>
        <v>290.93804931640625</v>
      </c>
      <c r="T151" s="2" t="str" cm="1">
        <f t="array" ref="T151">_xll.BDP(bonds[[#This Row],[worksheet get]],bonds[[#Headers],[rtg_moody]],"fill=-")</f>
        <v>Baa2</v>
      </c>
      <c r="U151" s="2" t="str" cm="1">
        <f t="array" ref="U151">_xll.BDP(bonds[[#This Row],[worksheet get]],bonds[[#Headers],[rtg_sp]],"fill=-")</f>
        <v>BBB-</v>
      </c>
      <c r="V151" s="2" t="str" cm="1">
        <f t="array" ref="V151">_xll.BDP(bonds[[#This Row],[worksheet get]],bonds[[#Headers],[bb_composite]],"fill=-")</f>
        <v>BBB-</v>
      </c>
      <c r="W151" s="2" t="str" cm="1">
        <f t="array" ref="W151">_xll.BDP(bonds[[#This Row],[worksheet get]],bonds[[#Headers],[green_bond_loan_indicator]])</f>
        <v>N</v>
      </c>
      <c r="X151" s="2">
        <f>IFERROR(bonds[[#This Row],[yas_ispread]]/bonds[[#This Row],[blp_i_sprd_mid]],1)</f>
        <v>0.99987478212938663</v>
      </c>
      <c r="Y151" s="2" t="str">
        <f>_xlfn.XLOOKUP(bonds[[#This Row],[ticker]],[1]lists!J:J,[1]lists!K:K)</f>
        <v>TMT/ AUTO</v>
      </c>
      <c r="Z151" s="2" t="str" cm="1">
        <f t="array" ref="Z151">_xll.BDP(bonds[[#This Row],[isin get]],bonds[[#Headers],[reset_idx]])</f>
        <v>EUSA5</v>
      </c>
      <c r="AA151" s="2" cm="1">
        <f t="array" ref="AA151">_xll.BDP(bonds[[#This Row],[isin get]],bonds[[#Headers],[basic_spread]])*100</f>
        <v>254</v>
      </c>
      <c r="AB151" s="2" cm="1">
        <f t="array" ref="AB151">_xll.BDP(bonds[[#This Row],[reset_idx]]&amp;" Curncy","px_last")*100+bonds[[#This Row],[basic_spread]]</f>
        <v>216.9</v>
      </c>
      <c r="AC151" s="10">
        <f ca="1">(bonds[[#This Row],[nxt_call_dt]]-TODAY())/365</f>
        <v>2.3205479452054796</v>
      </c>
      <c r="AD15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51" s="2" t="str">
        <f>_xlfn.XLOOKUP(bonds[[#This Row],[rtgScore]],[1]lists!Z:Z,[1]lists!W:W,"-")</f>
        <v>BBB-</v>
      </c>
      <c r="AF151" s="2" cm="1">
        <f t="array" ref="AF151">_xll.BDP(bonds[[#This Row],[isin get]],bonds[[#Headers],[RSK_BB_IMPLIED_CDS_SPREAD]])</f>
        <v>107</v>
      </c>
      <c r="AR151" s="12"/>
    </row>
    <row r="152" spans="6:44" ht="10.5" x14ac:dyDescent="0.25">
      <c r="F152" s="2" t="s">
        <v>205</v>
      </c>
      <c r="G152" s="2" t="str">
        <f>bonds[[#This Row],[isin get]]</f>
        <v>XS0968913342 Corp</v>
      </c>
      <c r="H152" s="2" t="str" cm="1">
        <f t="array" ref="H152">_xll.BDP(bonds[[#This Row],[worksheet get]],bonds[[#Headers],[ID_ISIN]])</f>
        <v>XS0968913342</v>
      </c>
      <c r="I152" s="2" t="str" cm="1">
        <f t="array" ref="I152">_xll.BDP(bonds[[#This Row],[worksheet get]],bonds[[#Headers],[security name]])</f>
        <v>VW 5 1/8 PERP</v>
      </c>
      <c r="J152" s="2" t="str" cm="1">
        <f t="array" ref="J152">_xll.BDP(bonds[[#This Row],[worksheet get]],bonds[[#Headers],[ticker]])</f>
        <v>VW</v>
      </c>
      <c r="K152" s="2" cm="1">
        <f t="array" ref="K152">_xll.BDP(bonds[[#This Row],[worksheet get]],bonds[[#Headers],[coupon]])</f>
        <v>5.125</v>
      </c>
      <c r="L152" s="8" cm="1">
        <f t="array" ref="L152">_xll.BDP(bonds[[#This Row],[worksheet get]],bonds[[#Headers],[nxt_call_dt]])*1</f>
        <v>45173</v>
      </c>
      <c r="M152" s="2" t="str" cm="1">
        <f t="array" ref="M152">_xll.BDP(bonds[[#This Row],[worksheet get]],bonds[[#Headers],[mty_typ]])</f>
        <v>PERP/CALL</v>
      </c>
      <c r="N152" s="2" t="str" cm="1">
        <f t="array" ref="N152">_xll.BDP(bonds[[#This Row],[worksheet get]],bonds[[#Headers],[crncy]])</f>
        <v>EUR</v>
      </c>
      <c r="O152" s="9" cm="1">
        <f t="array" ref="O152">_xll.BDP(bonds[[#This Row],[worksheet get]],bonds[[#Headers],[amt_outstanding]])</f>
        <v>750000000</v>
      </c>
      <c r="P152" s="2" t="str" cm="1">
        <f t="array" ref="P152">_xll.BDP(bonds[[#This Row],[worksheet get]],bonds[[#Headers],[industry_sector]])</f>
        <v>Consumer, Cyclical</v>
      </c>
      <c r="Q152" s="2" t="str">
        <f>bonds[[#This Row],[security name]]&amp;" nc-"&amp;RIGHT(YEAR(bonds[[#This Row],[nxt_call_dt]]),2)</f>
        <v>VW 5 1/8 PERP nc-23</v>
      </c>
      <c r="R152" s="2" cm="1">
        <f t="array" ref="R152">_xll.BDP(bonds[[#This Row],[worksheet get]],bonds[[#Headers],[yas_ispread]])</f>
        <v>314.16136033714326</v>
      </c>
      <c r="S152" s="2" cm="1">
        <f t="array" ref="S152">_xll.BDP(bonds[[#This Row],[worksheet get]],bonds[[#Headers],[blp_i_sprd_mid]])</f>
        <v>314.14437866210938</v>
      </c>
      <c r="T152" s="2" t="str" cm="1">
        <f t="array" ref="T152">_xll.BDP(bonds[[#This Row],[worksheet get]],bonds[[#Headers],[rtg_moody]],"fill=-")</f>
        <v>Baa2</v>
      </c>
      <c r="U152" s="2" t="str" cm="1">
        <f t="array" ref="U152">_xll.BDP(bonds[[#This Row],[worksheet get]],bonds[[#Headers],[rtg_sp]],"fill=-")</f>
        <v>BBB-</v>
      </c>
      <c r="V152" s="2" t="str" cm="1">
        <f t="array" ref="V152">_xll.BDP(bonds[[#This Row],[worksheet get]],bonds[[#Headers],[bb_composite]],"fill=-")</f>
        <v>BBB-</v>
      </c>
      <c r="W152" s="2" t="str" cm="1">
        <f t="array" ref="W152">_xll.BDP(bonds[[#This Row],[worksheet get]],bonds[[#Headers],[green_bond_loan_indicator]])</f>
        <v>N</v>
      </c>
      <c r="X152" s="2">
        <f>IFERROR(bonds[[#This Row],[yas_ispread]]/bonds[[#This Row],[blp_i_sprd_mid]],1)</f>
        <v>1.000054056912004</v>
      </c>
      <c r="Y152" s="2" t="str">
        <f>_xlfn.XLOOKUP(bonds[[#This Row],[ticker]],[1]lists!J:J,[1]lists!K:K)</f>
        <v>TMT/ AUTO</v>
      </c>
      <c r="Z152" s="2" t="str" cm="1">
        <f t="array" ref="Z152">_xll.BDP(bonds[[#This Row],[isin get]],bonds[[#Headers],[reset_idx]])</f>
        <v>EUSA10</v>
      </c>
      <c r="AA152" s="2" cm="1">
        <f t="array" ref="AA152">_xll.BDP(bonds[[#This Row],[isin get]],bonds[[#Headers],[basic_spread]])*100</f>
        <v>335</v>
      </c>
      <c r="AB152" s="2" cm="1">
        <f t="array" ref="AB152">_xll.BDP(bonds[[#This Row],[reset_idx]]&amp;" Curncy","px_last")*100+bonds[[#This Row],[basic_spread]]</f>
        <v>315.82</v>
      </c>
      <c r="AC152" s="10">
        <f ca="1">(bonds[[#This Row],[nxt_call_dt]]-TODAY())/365</f>
        <v>3.043835616438356</v>
      </c>
      <c r="AD15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52" s="2" t="str">
        <f>_xlfn.XLOOKUP(bonds[[#This Row],[rtgScore]],[1]lists!Z:Z,[1]lists!W:W,"-")</f>
        <v>BBB-</v>
      </c>
      <c r="AF152" s="2" cm="1">
        <f t="array" ref="AF152">_xll.BDP(bonds[[#This Row],[isin get]],bonds[[#Headers],[RSK_BB_IMPLIED_CDS_SPREAD]])</f>
        <v>107</v>
      </c>
      <c r="AR152" s="12"/>
    </row>
    <row r="153" spans="6:44" ht="10.5" x14ac:dyDescent="0.25">
      <c r="F153" s="2" t="s">
        <v>206</v>
      </c>
      <c r="G153" s="2" t="str">
        <f>bonds[[#This Row],[isin get]]</f>
        <v>XS1799938995 Corp</v>
      </c>
      <c r="H153" s="2" t="str" cm="1">
        <f t="array" ref="H153">_xll.BDP(bonds[[#This Row],[worksheet get]],bonds[[#Headers],[ID_ISIN]])</f>
        <v>XS1799938995</v>
      </c>
      <c r="I153" s="2" t="str" cm="1">
        <f t="array" ref="I153">_xll.BDP(bonds[[#This Row],[worksheet get]],bonds[[#Headers],[security name]])</f>
        <v>VW 3 3/8 PERP</v>
      </c>
      <c r="J153" s="2" t="str" cm="1">
        <f t="array" ref="J153">_xll.BDP(bonds[[#This Row],[worksheet get]],bonds[[#Headers],[ticker]])</f>
        <v>VW</v>
      </c>
      <c r="K153" s="2" cm="1">
        <f t="array" ref="K153">_xll.BDP(bonds[[#This Row],[worksheet get]],bonds[[#Headers],[coupon]])</f>
        <v>3.375</v>
      </c>
      <c r="L153" s="8" cm="1">
        <f t="array" ref="L153">_xll.BDP(bonds[[#This Row],[worksheet get]],bonds[[#Headers],[nxt_call_dt]])*1</f>
        <v>45470</v>
      </c>
      <c r="M153" s="2" t="str" cm="1">
        <f t="array" ref="M153">_xll.BDP(bonds[[#This Row],[worksheet get]],bonds[[#Headers],[mty_typ]])</f>
        <v>PERP/CALL</v>
      </c>
      <c r="N153" s="2" t="str" cm="1">
        <f t="array" ref="N153">_xll.BDP(bonds[[#This Row],[worksheet get]],bonds[[#Headers],[crncy]])</f>
        <v>EUR</v>
      </c>
      <c r="O153" s="9" cm="1">
        <f t="array" ref="O153">_xll.BDP(bonds[[#This Row],[worksheet get]],bonds[[#Headers],[amt_outstanding]])</f>
        <v>1250000000</v>
      </c>
      <c r="P153" s="2" t="str" cm="1">
        <f t="array" ref="P153">_xll.BDP(bonds[[#This Row],[worksheet get]],bonds[[#Headers],[industry_sector]])</f>
        <v>Consumer, Cyclical</v>
      </c>
      <c r="Q153" s="2" t="str">
        <f>bonds[[#This Row],[security name]]&amp;" nc-"&amp;RIGHT(YEAR(bonds[[#This Row],[nxt_call_dt]]),2)</f>
        <v>VW 3 3/8 PERP nc-24</v>
      </c>
      <c r="R153" s="2" cm="1">
        <f t="array" ref="R153">_xll.BDP(bonds[[#This Row],[worksheet get]],bonds[[#Headers],[yas_ispread]])</f>
        <v>351.57300736912276</v>
      </c>
      <c r="S153" s="2" cm="1">
        <f t="array" ref="S153">_xll.BDP(bonds[[#This Row],[worksheet get]],bonds[[#Headers],[blp_i_sprd_mid]])</f>
        <v>351.59219360351563</v>
      </c>
      <c r="T153" s="2" t="str" cm="1">
        <f t="array" ref="T153">_xll.BDP(bonds[[#This Row],[worksheet get]],bonds[[#Headers],[rtg_moody]],"fill=-")</f>
        <v>Baa2</v>
      </c>
      <c r="U153" s="2" t="str" cm="1">
        <f t="array" ref="U153">_xll.BDP(bonds[[#This Row],[worksheet get]],bonds[[#Headers],[rtg_sp]],"fill=-")</f>
        <v>BBB-</v>
      </c>
      <c r="V153" s="2" t="str" cm="1">
        <f t="array" ref="V153">_xll.BDP(bonds[[#This Row],[worksheet get]],bonds[[#Headers],[bb_composite]],"fill=-")</f>
        <v>BBB-</v>
      </c>
      <c r="W153" s="2" t="str" cm="1">
        <f t="array" ref="W153">_xll.BDP(bonds[[#This Row],[worksheet get]],bonds[[#Headers],[green_bond_loan_indicator]])</f>
        <v>N</v>
      </c>
      <c r="X153" s="2">
        <f>IFERROR(bonds[[#This Row],[yas_ispread]]/bonds[[#This Row],[blp_i_sprd_mid]],1)</f>
        <v>0.99994543043121575</v>
      </c>
      <c r="Y153" s="2" t="str">
        <f>_xlfn.XLOOKUP(bonds[[#This Row],[ticker]],[1]lists!J:J,[1]lists!K:K)</f>
        <v>TMT/ AUTO</v>
      </c>
      <c r="Z153" s="2" t="str" cm="1">
        <f t="array" ref="Z153">_xll.BDP(bonds[[#This Row],[isin get]],bonds[[#Headers],[reset_idx]])</f>
        <v>EUSA6</v>
      </c>
      <c r="AA153" s="2" cm="1">
        <f t="array" ref="AA153">_xll.BDP(bonds[[#This Row],[isin get]],bonds[[#Headers],[basic_spread]])*100</f>
        <v>297</v>
      </c>
      <c r="AB153" s="2" cm="1">
        <f t="array" ref="AB153">_xll.BDP(bonds[[#This Row],[reset_idx]]&amp;" Curncy","px_last")*100+bonds[[#This Row],[basic_spread]]</f>
        <v>262.82</v>
      </c>
      <c r="AC153" s="10">
        <f ca="1">(bonds[[#This Row],[nxt_call_dt]]-TODAY())/365</f>
        <v>3.8575342465753426</v>
      </c>
      <c r="AD15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53" s="2" t="str">
        <f>_xlfn.XLOOKUP(bonds[[#This Row],[rtgScore]],[1]lists!Z:Z,[1]lists!W:W,"-")</f>
        <v>BBB-</v>
      </c>
      <c r="AF153" s="2" cm="1">
        <f t="array" ref="AF153">_xll.BDP(bonds[[#This Row],[isin get]],bonds[[#Headers],[RSK_BB_IMPLIED_CDS_SPREAD]])</f>
        <v>107</v>
      </c>
      <c r="AR153" s="12"/>
    </row>
    <row r="154" spans="6:44" ht="10.5" x14ac:dyDescent="0.25">
      <c r="F154" s="2" t="s">
        <v>207</v>
      </c>
      <c r="G154" s="2" t="str">
        <f>bonds[[#This Row],[isin get]]</f>
        <v>XS2187689034 Corp</v>
      </c>
      <c r="H154" s="2" t="str" cm="1">
        <f t="array" ref="H154">_xll.BDP(bonds[[#This Row],[worksheet get]],bonds[[#Headers],[ID_ISIN]])</f>
        <v>XS2187689034</v>
      </c>
      <c r="I154" s="2" t="str" cm="1">
        <f t="array" ref="I154">_xll.BDP(bonds[[#This Row],[worksheet get]],bonds[[#Headers],[security name]])</f>
        <v>VW 3 1/2 PERP</v>
      </c>
      <c r="J154" s="2" t="str" cm="1">
        <f t="array" ref="J154">_xll.BDP(bonds[[#This Row],[worksheet get]],bonds[[#Headers],[ticker]])</f>
        <v>VW</v>
      </c>
      <c r="K154" s="2" cm="1">
        <f t="array" ref="K154">_xll.BDP(bonds[[#This Row],[worksheet get]],bonds[[#Headers],[coupon]])</f>
        <v>3.5</v>
      </c>
      <c r="L154" s="8" cm="1">
        <f t="array" ref="L154">_xll.BDP(bonds[[#This Row],[worksheet get]],bonds[[#Headers],[nxt_call_dt]])*1</f>
        <v>45825</v>
      </c>
      <c r="M154" s="2" t="str" cm="1">
        <f t="array" ref="M154">_xll.BDP(bonds[[#This Row],[worksheet get]],bonds[[#Headers],[mty_typ]])</f>
        <v>PERP/CALL</v>
      </c>
      <c r="N154" s="2" t="str" cm="1">
        <f t="array" ref="N154">_xll.BDP(bonds[[#This Row],[worksheet get]],bonds[[#Headers],[crncy]])</f>
        <v>EUR</v>
      </c>
      <c r="O154" s="9" cm="1">
        <f t="array" ref="O154">_xll.BDP(bonds[[#This Row],[worksheet get]],bonds[[#Headers],[amt_outstanding]])</f>
        <v>1500000000</v>
      </c>
      <c r="P154" s="2" t="str" cm="1">
        <f t="array" ref="P154">_xll.BDP(bonds[[#This Row],[worksheet get]],bonds[[#Headers],[industry_sector]])</f>
        <v>Consumer, Cyclical</v>
      </c>
      <c r="Q154" s="2" t="str">
        <f>bonds[[#This Row],[security name]]&amp;" nc-"&amp;RIGHT(YEAR(bonds[[#This Row],[nxt_call_dt]]),2)</f>
        <v>VW 3 1/2 PERP nc-25</v>
      </c>
      <c r="R154" s="2" cm="1">
        <f t="array" ref="R154">_xll.BDP(bonds[[#This Row],[worksheet get]],bonds[[#Headers],[yas_ispread]])</f>
        <v>364.26216860762736</v>
      </c>
      <c r="S154" s="2" cm="1">
        <f t="array" ref="S154">_xll.BDP(bonds[[#This Row],[worksheet get]],bonds[[#Headers],[blp_i_sprd_mid]])</f>
        <v>364.284912109375</v>
      </c>
      <c r="T154" s="2" t="str" cm="1">
        <f t="array" ref="T154">_xll.BDP(bonds[[#This Row],[worksheet get]],bonds[[#Headers],[rtg_moody]],"fill=-")</f>
        <v>Baa2</v>
      </c>
      <c r="U154" s="2" t="str" cm="1">
        <f t="array" ref="U154">_xll.BDP(bonds[[#This Row],[worksheet get]],bonds[[#Headers],[rtg_sp]],"fill=-")</f>
        <v>BBB-</v>
      </c>
      <c r="V154" s="2" t="str" cm="1">
        <f t="array" ref="V154">_xll.BDP(bonds[[#This Row],[worksheet get]],bonds[[#Headers],[bb_composite]],"fill=-")</f>
        <v>BBB-</v>
      </c>
      <c r="W154" s="2" t="str" cm="1">
        <f t="array" ref="W154">_xll.BDP(bonds[[#This Row],[worksheet get]],bonds[[#Headers],[green_bond_loan_indicator]])</f>
        <v>N</v>
      </c>
      <c r="X154" s="2">
        <f>IFERROR(bonds[[#This Row],[yas_ispread]]/bonds[[#This Row],[blp_i_sprd_mid]],1)</f>
        <v>0.9999375667204663</v>
      </c>
      <c r="Y154" s="2" t="str">
        <f>_xlfn.XLOOKUP(bonds[[#This Row],[ticker]],[1]lists!J:J,[1]lists!K:K)</f>
        <v>TMT/ AUTO</v>
      </c>
      <c r="Z154" s="2" t="str" cm="1">
        <f t="array" ref="Z154">_xll.BDP(bonds[[#This Row],[isin get]],bonds[[#Headers],[reset_idx]])</f>
        <v>EUSA5</v>
      </c>
      <c r="AA154" s="2" cm="1">
        <f t="array" ref="AA154">_xll.BDP(bonds[[#This Row],[isin get]],bonds[[#Headers],[basic_spread]])*100</f>
        <v>374.60000610351563</v>
      </c>
      <c r="AB154" s="2" cm="1">
        <f t="array" ref="AB154">_xll.BDP(bonds[[#This Row],[reset_idx]]&amp;" Curncy","px_last")*100+bonds[[#This Row],[basic_spread]]</f>
        <v>337.5000061035156</v>
      </c>
      <c r="AC154" s="10">
        <f ca="1">(bonds[[#This Row],[nxt_call_dt]]-TODAY())/365</f>
        <v>4.8301369863013699</v>
      </c>
      <c r="AD15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54" s="2" t="str">
        <f>_xlfn.XLOOKUP(bonds[[#This Row],[rtgScore]],[1]lists!Z:Z,[1]lists!W:W,"-")</f>
        <v>BBB-</v>
      </c>
      <c r="AF154" s="2" cm="1">
        <f t="array" ref="AF154">_xll.BDP(bonds[[#This Row],[isin get]],bonds[[#Headers],[RSK_BB_IMPLIED_CDS_SPREAD]])</f>
        <v>107</v>
      </c>
      <c r="AR154" s="12"/>
    </row>
    <row r="155" spans="6:44" ht="10.5" x14ac:dyDescent="0.25">
      <c r="F155" s="2" t="s">
        <v>208</v>
      </c>
      <c r="G155" s="2" t="str">
        <f>bonds[[#This Row],[isin get]]</f>
        <v>XS1048428442 Corp</v>
      </c>
      <c r="H155" s="2" t="str" cm="1">
        <f t="array" ref="H155">_xll.BDP(bonds[[#This Row],[worksheet get]],bonds[[#Headers],[ID_ISIN]])</f>
        <v>XS1048428442</v>
      </c>
      <c r="I155" s="2" t="str" cm="1">
        <f t="array" ref="I155">_xll.BDP(bonds[[#This Row],[worksheet get]],bonds[[#Headers],[security name]])</f>
        <v>VW 4 5/8 PERP</v>
      </c>
      <c r="J155" s="2" t="str" cm="1">
        <f t="array" ref="J155">_xll.BDP(bonds[[#This Row],[worksheet get]],bonds[[#Headers],[ticker]])</f>
        <v>VW</v>
      </c>
      <c r="K155" s="2" cm="1">
        <f t="array" ref="K155">_xll.BDP(bonds[[#This Row],[worksheet get]],bonds[[#Headers],[coupon]])</f>
        <v>4.625</v>
      </c>
      <c r="L155" s="8" cm="1">
        <f t="array" ref="L155">_xll.BDP(bonds[[#This Row],[worksheet get]],bonds[[#Headers],[nxt_call_dt]])*1</f>
        <v>46105</v>
      </c>
      <c r="M155" s="2" t="str" cm="1">
        <f t="array" ref="M155">_xll.BDP(bonds[[#This Row],[worksheet get]],bonds[[#Headers],[mty_typ]])</f>
        <v>PERP/CALL</v>
      </c>
      <c r="N155" s="2" t="str" cm="1">
        <f t="array" ref="N155">_xll.BDP(bonds[[#This Row],[worksheet get]],bonds[[#Headers],[crncy]])</f>
        <v>EUR</v>
      </c>
      <c r="O155" s="9" cm="1">
        <f t="array" ref="O155">_xll.BDP(bonds[[#This Row],[worksheet get]],bonds[[#Headers],[amt_outstanding]])</f>
        <v>1750000000</v>
      </c>
      <c r="P155" s="2" t="str" cm="1">
        <f t="array" ref="P155">_xll.BDP(bonds[[#This Row],[worksheet get]],bonds[[#Headers],[industry_sector]])</f>
        <v>Consumer, Cyclical</v>
      </c>
      <c r="Q155" s="2" t="str">
        <f>bonds[[#This Row],[security name]]&amp;" nc-"&amp;RIGHT(YEAR(bonds[[#This Row],[nxt_call_dt]]),2)</f>
        <v>VW 4 5/8 PERP nc-26</v>
      </c>
      <c r="R155" s="2" cm="1">
        <f t="array" ref="R155">_xll.BDP(bonds[[#This Row],[worksheet get]],bonds[[#Headers],[yas_ispread]])</f>
        <v>359.84204916029449</v>
      </c>
      <c r="S155" s="2" cm="1">
        <f t="array" ref="S155">_xll.BDP(bonds[[#This Row],[worksheet get]],bonds[[#Headers],[blp_i_sprd_mid]])</f>
        <v>359.68765258789063</v>
      </c>
      <c r="T155" s="2" t="str" cm="1">
        <f t="array" ref="T155">_xll.BDP(bonds[[#This Row],[worksheet get]],bonds[[#Headers],[rtg_moody]],"fill=-")</f>
        <v>Baa2</v>
      </c>
      <c r="U155" s="2" t="str" cm="1">
        <f t="array" ref="U155">_xll.BDP(bonds[[#This Row],[worksheet get]],bonds[[#Headers],[rtg_sp]],"fill=-")</f>
        <v>BBB-</v>
      </c>
      <c r="V155" s="2" t="str" cm="1">
        <f t="array" ref="V155">_xll.BDP(bonds[[#This Row],[worksheet get]],bonds[[#Headers],[bb_composite]],"fill=-")</f>
        <v>BBB-</v>
      </c>
      <c r="W155" s="2" t="str" cm="1">
        <f t="array" ref="W155">_xll.BDP(bonds[[#This Row],[worksheet get]],bonds[[#Headers],[green_bond_loan_indicator]])</f>
        <v>N</v>
      </c>
      <c r="X155" s="2">
        <f>IFERROR(bonds[[#This Row],[yas_ispread]]/bonds[[#This Row],[blp_i_sprd_mid]],1)</f>
        <v>1.0004292518002578</v>
      </c>
      <c r="Y155" s="2" t="str">
        <f>_xlfn.XLOOKUP(bonds[[#This Row],[ticker]],[1]lists!J:J,[1]lists!K:K)</f>
        <v>TMT/ AUTO</v>
      </c>
      <c r="Z155" s="2" t="str" cm="1">
        <f t="array" ref="Z155">_xll.BDP(bonds[[#This Row],[isin get]],bonds[[#Headers],[reset_idx]])</f>
        <v>EUSA12</v>
      </c>
      <c r="AA155" s="2" cm="1">
        <f t="array" ref="AA155">_xll.BDP(bonds[[#This Row],[isin get]],bonds[[#Headers],[basic_spread]])*100</f>
        <v>296.70001220703125</v>
      </c>
      <c r="AB155" s="2" cm="1">
        <f t="array" ref="AB155">_xll.BDP(bonds[[#This Row],[reset_idx]]&amp;" Curncy","px_last")*100+bonds[[#This Row],[basic_spread]]</f>
        <v>285.50001220703126</v>
      </c>
      <c r="AC155" s="10">
        <f ca="1">(bonds[[#This Row],[nxt_call_dt]]-TODAY())/365</f>
        <v>5.5972602739726032</v>
      </c>
      <c r="AD15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55" s="2" t="str">
        <f>_xlfn.XLOOKUP(bonds[[#This Row],[rtgScore]],[1]lists!Z:Z,[1]lists!W:W,"-")</f>
        <v>BBB-</v>
      </c>
      <c r="AF155" s="2" cm="1">
        <f t="array" ref="AF155">_xll.BDP(bonds[[#This Row],[isin get]],bonds[[#Headers],[RSK_BB_IMPLIED_CDS_SPREAD]])</f>
        <v>107</v>
      </c>
      <c r="AR155" s="12"/>
    </row>
    <row r="156" spans="6:44" ht="10.5" x14ac:dyDescent="0.25">
      <c r="F156" s="2" t="s">
        <v>209</v>
      </c>
      <c r="G156" s="2" t="str">
        <f>bonds[[#This Row],[isin get]]</f>
        <v>XS1629774230 Corp</v>
      </c>
      <c r="H156" s="2" t="str" cm="1">
        <f t="array" ref="H156">_xll.BDP(bonds[[#This Row],[worksheet get]],bonds[[#Headers],[ID_ISIN]])</f>
        <v>XS1629774230</v>
      </c>
      <c r="I156" s="2" t="str" cm="1">
        <f t="array" ref="I156">_xll.BDP(bonds[[#This Row],[worksheet get]],bonds[[#Headers],[security name]])</f>
        <v>VW 3 7/8 PERP</v>
      </c>
      <c r="J156" s="2" t="str" cm="1">
        <f t="array" ref="J156">_xll.BDP(bonds[[#This Row],[worksheet get]],bonds[[#Headers],[ticker]])</f>
        <v>VW</v>
      </c>
      <c r="K156" s="2" cm="1">
        <f t="array" ref="K156">_xll.BDP(bonds[[#This Row],[worksheet get]],bonds[[#Headers],[coupon]])</f>
        <v>3.875</v>
      </c>
      <c r="L156" s="8" cm="1">
        <f t="array" ref="L156">_xll.BDP(bonds[[#This Row],[worksheet get]],bonds[[#Headers],[nxt_call_dt]])*1</f>
        <v>46552</v>
      </c>
      <c r="M156" s="2" t="str" cm="1">
        <f t="array" ref="M156">_xll.BDP(bonds[[#This Row],[worksheet get]],bonds[[#Headers],[mty_typ]])</f>
        <v>PERP/CALL</v>
      </c>
      <c r="N156" s="2" t="str" cm="1">
        <f t="array" ref="N156">_xll.BDP(bonds[[#This Row],[worksheet get]],bonds[[#Headers],[crncy]])</f>
        <v>EUR</v>
      </c>
      <c r="O156" s="9" cm="1">
        <f t="array" ref="O156">_xll.BDP(bonds[[#This Row],[worksheet get]],bonds[[#Headers],[amt_outstanding]])</f>
        <v>2000000000</v>
      </c>
      <c r="P156" s="2" t="str" cm="1">
        <f t="array" ref="P156">_xll.BDP(bonds[[#This Row],[worksheet get]],bonds[[#Headers],[industry_sector]])</f>
        <v>Consumer, Cyclical</v>
      </c>
      <c r="Q156" s="2" t="str">
        <f>bonds[[#This Row],[security name]]&amp;" nc-"&amp;RIGHT(YEAR(bonds[[#This Row],[nxt_call_dt]]),2)</f>
        <v>VW 3 7/8 PERP nc-27</v>
      </c>
      <c r="R156" s="2" cm="1">
        <f t="array" ref="R156">_xll.BDP(bonds[[#This Row],[worksheet get]],bonds[[#Headers],[yas_ispread]])</f>
        <v>381.73473887369624</v>
      </c>
      <c r="S156" s="2" cm="1">
        <f t="array" ref="S156">_xll.BDP(bonds[[#This Row],[worksheet get]],bonds[[#Headers],[blp_i_sprd_mid]])</f>
        <v>381.74398803710938</v>
      </c>
      <c r="T156" s="2" t="str" cm="1">
        <f t="array" ref="T156">_xll.BDP(bonds[[#This Row],[worksheet get]],bonds[[#Headers],[rtg_moody]],"fill=-")</f>
        <v>Baa2</v>
      </c>
      <c r="U156" s="2" t="str" cm="1">
        <f t="array" ref="U156">_xll.BDP(bonds[[#This Row],[worksheet get]],bonds[[#Headers],[rtg_sp]],"fill=-")</f>
        <v>BBB-</v>
      </c>
      <c r="V156" s="2" t="str" cm="1">
        <f t="array" ref="V156">_xll.BDP(bonds[[#This Row],[worksheet get]],bonds[[#Headers],[bb_composite]],"fill=-")</f>
        <v>BBB-</v>
      </c>
      <c r="W156" s="2" t="str" cm="1">
        <f t="array" ref="W156">_xll.BDP(bonds[[#This Row],[worksheet get]],bonds[[#Headers],[green_bond_loan_indicator]])</f>
        <v>N</v>
      </c>
      <c r="X156" s="2">
        <f>IFERROR(bonds[[#This Row],[yas_ispread]]/bonds[[#This Row],[blp_i_sprd_mid]],1)</f>
        <v>0.99997577129253379</v>
      </c>
      <c r="Y156" s="2" t="str">
        <f>_xlfn.XLOOKUP(bonds[[#This Row],[ticker]],[1]lists!J:J,[1]lists!K:K)</f>
        <v>TMT/ AUTO</v>
      </c>
      <c r="Z156" s="2" t="str" cm="1">
        <f t="array" ref="Z156">_xll.BDP(bonds[[#This Row],[isin get]],bonds[[#Headers],[reset_idx]])</f>
        <v>EUSA10</v>
      </c>
      <c r="AA156" s="2" cm="1">
        <f t="array" ref="AA156">_xll.BDP(bonds[[#This Row],[isin get]],bonds[[#Headers],[basic_spread]])*100</f>
        <v>337</v>
      </c>
      <c r="AB156" s="2" cm="1">
        <f t="array" ref="AB156">_xll.BDP(bonds[[#This Row],[reset_idx]]&amp;" Curncy","px_last")*100+bonds[[#This Row],[basic_spread]]</f>
        <v>317.82</v>
      </c>
      <c r="AC156" s="10">
        <f ca="1">(bonds[[#This Row],[nxt_call_dt]]-TODAY())/365</f>
        <v>6.8219178082191778</v>
      </c>
      <c r="AD15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56" s="2" t="str">
        <f>_xlfn.XLOOKUP(bonds[[#This Row],[rtgScore]],[1]lists!Z:Z,[1]lists!W:W,"-")</f>
        <v>BBB-</v>
      </c>
      <c r="AF156" s="2" cm="1">
        <f t="array" ref="AF156">_xll.BDP(bonds[[#This Row],[isin get]],bonds[[#Headers],[RSK_BB_IMPLIED_CDS_SPREAD]])</f>
        <v>107</v>
      </c>
      <c r="AR156" s="12"/>
    </row>
    <row r="157" spans="6:44" ht="10.5" x14ac:dyDescent="0.25">
      <c r="F157" s="2" t="s">
        <v>210</v>
      </c>
      <c r="G157" s="2" t="str">
        <f>bonds[[#This Row],[isin get]]</f>
        <v>XS1799939027 Corp</v>
      </c>
      <c r="H157" s="2" t="str" cm="1">
        <f t="array" ref="H157">_xll.BDP(bonds[[#This Row],[worksheet get]],bonds[[#Headers],[ID_ISIN]])</f>
        <v>XS1799939027</v>
      </c>
      <c r="I157" s="2" t="str" cm="1">
        <f t="array" ref="I157">_xll.BDP(bonds[[#This Row],[worksheet get]],bonds[[#Headers],[security name]])</f>
        <v>VW 4 5/8 PERP</v>
      </c>
      <c r="J157" s="2" t="str" cm="1">
        <f t="array" ref="J157">_xll.BDP(bonds[[#This Row],[worksheet get]],bonds[[#Headers],[ticker]])</f>
        <v>VW</v>
      </c>
      <c r="K157" s="2" cm="1">
        <f t="array" ref="K157">_xll.BDP(bonds[[#This Row],[worksheet get]],bonds[[#Headers],[coupon]])</f>
        <v>4.625</v>
      </c>
      <c r="L157" s="8" cm="1">
        <f t="array" ref="L157">_xll.BDP(bonds[[#This Row],[worksheet get]],bonds[[#Headers],[nxt_call_dt]])*1</f>
        <v>46931</v>
      </c>
      <c r="M157" s="2" t="str" cm="1">
        <f t="array" ref="M157">_xll.BDP(bonds[[#This Row],[worksheet get]],bonds[[#Headers],[mty_typ]])</f>
        <v>PERP/CALL</v>
      </c>
      <c r="N157" s="2" t="str" cm="1">
        <f t="array" ref="N157">_xll.BDP(bonds[[#This Row],[worksheet get]],bonds[[#Headers],[crncy]])</f>
        <v>EUR</v>
      </c>
      <c r="O157" s="9" cm="1">
        <f t="array" ref="O157">_xll.BDP(bonds[[#This Row],[worksheet get]],bonds[[#Headers],[amt_outstanding]])</f>
        <v>1500000000</v>
      </c>
      <c r="P157" s="2" t="str" cm="1">
        <f t="array" ref="P157">_xll.BDP(bonds[[#This Row],[worksheet get]],bonds[[#Headers],[industry_sector]])</f>
        <v>Consumer, Cyclical</v>
      </c>
      <c r="Q157" s="2" t="str">
        <f>bonds[[#This Row],[security name]]&amp;" nc-"&amp;RIGHT(YEAR(bonds[[#This Row],[nxt_call_dt]]),2)</f>
        <v>VW 4 5/8 PERP nc-28</v>
      </c>
      <c r="R157" s="2" cm="1">
        <f t="array" ref="R157">_xll.BDP(bonds[[#This Row],[worksheet get]],bonds[[#Headers],[yas_ispread]])</f>
        <v>399.39832931837066</v>
      </c>
      <c r="S157" s="2" cm="1">
        <f t="array" ref="S157">_xll.BDP(bonds[[#This Row],[worksheet get]],bonds[[#Headers],[blp_i_sprd_mid]])</f>
        <v>399.43930053710938</v>
      </c>
      <c r="T157" s="2" t="str" cm="1">
        <f t="array" ref="T157">_xll.BDP(bonds[[#This Row],[worksheet get]],bonds[[#Headers],[rtg_moody]],"fill=-")</f>
        <v>Baa2</v>
      </c>
      <c r="U157" s="2" t="str" cm="1">
        <f t="array" ref="U157">_xll.BDP(bonds[[#This Row],[worksheet get]],bonds[[#Headers],[rtg_sp]],"fill=-")</f>
        <v>BBB-</v>
      </c>
      <c r="V157" s="2" t="str" cm="1">
        <f t="array" ref="V157">_xll.BDP(bonds[[#This Row],[worksheet get]],bonds[[#Headers],[bb_composite]],"fill=-")</f>
        <v>BBB-</v>
      </c>
      <c r="W157" s="2" t="str" cm="1">
        <f t="array" ref="W157">_xll.BDP(bonds[[#This Row],[worksheet get]],bonds[[#Headers],[green_bond_loan_indicator]])</f>
        <v>N</v>
      </c>
      <c r="X157" s="2">
        <f>IFERROR(bonds[[#This Row],[yas_ispread]]/bonds[[#This Row],[blp_i_sprd_mid]],1)</f>
        <v>0.99989742817323279</v>
      </c>
      <c r="Y157" s="2" t="str">
        <f>_xlfn.XLOOKUP(bonds[[#This Row],[ticker]],[1]lists!J:J,[1]lists!K:K)</f>
        <v>TMT/ AUTO</v>
      </c>
      <c r="Z157" s="2" t="str" cm="1">
        <f t="array" ref="Z157">_xll.BDP(bonds[[#This Row],[isin get]],bonds[[#Headers],[reset_idx]])</f>
        <v>EUSA10</v>
      </c>
      <c r="AA157" s="2" cm="1">
        <f t="array" ref="AA157">_xll.BDP(bonds[[#This Row],[isin get]],bonds[[#Headers],[basic_spread]])*100</f>
        <v>398.20001220703125</v>
      </c>
      <c r="AB157" s="2" cm="1">
        <f t="array" ref="AB157">_xll.BDP(bonds[[#This Row],[reset_idx]]&amp;" Curncy","px_last")*100+bonds[[#This Row],[basic_spread]]</f>
        <v>379.02001220703124</v>
      </c>
      <c r="AC157" s="10">
        <f ca="1">(bonds[[#This Row],[nxt_call_dt]]-TODAY())/365</f>
        <v>7.86027397260274</v>
      </c>
      <c r="AD15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57" s="2" t="str">
        <f>_xlfn.XLOOKUP(bonds[[#This Row],[rtgScore]],[1]lists!Z:Z,[1]lists!W:W,"-")</f>
        <v>BBB-</v>
      </c>
      <c r="AF157" s="2" cm="1">
        <f t="array" ref="AF157">_xll.BDP(bonds[[#This Row],[isin get]],bonds[[#Headers],[RSK_BB_IMPLIED_CDS_SPREAD]])</f>
        <v>107</v>
      </c>
      <c r="AR157" s="12"/>
    </row>
    <row r="158" spans="6:44" ht="10.5" x14ac:dyDescent="0.25">
      <c r="F158" s="2" t="s">
        <v>211</v>
      </c>
      <c r="G158" s="2" t="str">
        <f>bonds[[#This Row],[isin get]]</f>
        <v>XS2187689380 Corp</v>
      </c>
      <c r="H158" s="2" t="str" cm="1">
        <f t="array" ref="H158">_xll.BDP(bonds[[#This Row],[worksheet get]],bonds[[#Headers],[ID_ISIN]])</f>
        <v>XS2187689380</v>
      </c>
      <c r="I158" s="2" t="str" cm="1">
        <f t="array" ref="I158">_xll.BDP(bonds[[#This Row],[worksheet get]],bonds[[#Headers],[security name]])</f>
        <v>VW 3 7/8 PERP</v>
      </c>
      <c r="J158" s="2" t="str" cm="1">
        <f t="array" ref="J158">_xll.BDP(bonds[[#This Row],[worksheet get]],bonds[[#Headers],[ticker]])</f>
        <v>VW</v>
      </c>
      <c r="K158" s="2" cm="1">
        <f t="array" ref="K158">_xll.BDP(bonds[[#This Row],[worksheet get]],bonds[[#Headers],[coupon]])</f>
        <v>3.875</v>
      </c>
      <c r="L158" s="8" cm="1">
        <f t="array" ref="L158">_xll.BDP(bonds[[#This Row],[worksheet get]],bonds[[#Headers],[nxt_call_dt]])*1</f>
        <v>47286</v>
      </c>
      <c r="M158" s="2" t="str" cm="1">
        <f t="array" ref="M158">_xll.BDP(bonds[[#This Row],[worksheet get]],bonds[[#Headers],[mty_typ]])</f>
        <v>PERP/CALL</v>
      </c>
      <c r="N158" s="2" t="str" cm="1">
        <f t="array" ref="N158">_xll.BDP(bonds[[#This Row],[worksheet get]],bonds[[#Headers],[crncy]])</f>
        <v>EUR</v>
      </c>
      <c r="O158" s="9" cm="1">
        <f t="array" ref="O158">_xll.BDP(bonds[[#This Row],[worksheet get]],bonds[[#Headers],[amt_outstanding]])</f>
        <v>1500000000</v>
      </c>
      <c r="P158" s="2" t="str" cm="1">
        <f t="array" ref="P158">_xll.BDP(bonds[[#This Row],[worksheet get]],bonds[[#Headers],[industry_sector]])</f>
        <v>Consumer, Cyclical</v>
      </c>
      <c r="Q158" s="2" t="str">
        <f>bonds[[#This Row],[security name]]&amp;" nc-"&amp;RIGHT(YEAR(bonds[[#This Row],[nxt_call_dt]]),2)</f>
        <v>VW 3 7/8 PERP nc-29</v>
      </c>
      <c r="R158" s="2" cm="1">
        <f t="array" ref="R158">_xll.BDP(bonds[[#This Row],[worksheet get]],bonds[[#Headers],[yas_ispread]])</f>
        <v>399.23832625396147</v>
      </c>
      <c r="S158" s="2" cm="1">
        <f t="array" ref="S158">_xll.BDP(bonds[[#This Row],[worksheet get]],bonds[[#Headers],[blp_i_sprd_mid]])</f>
        <v>399.24465942382813</v>
      </c>
      <c r="T158" s="2" t="str" cm="1">
        <f t="array" ref="T158">_xll.BDP(bonds[[#This Row],[worksheet get]],bonds[[#Headers],[rtg_moody]],"fill=-")</f>
        <v>Baa2</v>
      </c>
      <c r="U158" s="2" t="str" cm="1">
        <f t="array" ref="U158">_xll.BDP(bonds[[#This Row],[worksheet get]],bonds[[#Headers],[rtg_sp]],"fill=-")</f>
        <v>BBB-</v>
      </c>
      <c r="V158" s="2" t="str" cm="1">
        <f t="array" ref="V158">_xll.BDP(bonds[[#This Row],[worksheet get]],bonds[[#Headers],[bb_composite]],"fill=-")</f>
        <v>BBB-</v>
      </c>
      <c r="W158" s="2" t="str" cm="1">
        <f t="array" ref="W158">_xll.BDP(bonds[[#This Row],[worksheet get]],bonds[[#Headers],[green_bond_loan_indicator]])</f>
        <v>N</v>
      </c>
      <c r="X158" s="2">
        <f>IFERROR(bonds[[#This Row],[yas_ispread]]/bonds[[#This Row],[blp_i_sprd_mid]],1)</f>
        <v>0.99998413712064227</v>
      </c>
      <c r="Y158" s="2" t="str">
        <f>_xlfn.XLOOKUP(bonds[[#This Row],[ticker]],[1]lists!J:J,[1]lists!K:K)</f>
        <v>TMT/ AUTO</v>
      </c>
      <c r="Z158" s="2" t="str" cm="1">
        <f t="array" ref="Z158">_xll.BDP(bonds[[#This Row],[isin get]],bonds[[#Headers],[reset_idx]])</f>
        <v>EUSA9</v>
      </c>
      <c r="AA158" s="2" cm="1">
        <f t="array" ref="AA158">_xll.BDP(bonds[[#This Row],[isin get]],bonds[[#Headers],[basic_spread]])*100</f>
        <v>395.79998779296875</v>
      </c>
      <c r="AB158" s="2" cm="1">
        <f t="array" ref="AB158">_xll.BDP(bonds[[#This Row],[reset_idx]]&amp;" Curncy","px_last")*100+bonds[[#This Row],[basic_spread]]</f>
        <v>372.60998779296875</v>
      </c>
      <c r="AC158" s="10">
        <f ca="1">(bonds[[#This Row],[nxt_call_dt]]-TODAY())/365</f>
        <v>8.8328767123287673</v>
      </c>
      <c r="AD15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58" s="2" t="str">
        <f>_xlfn.XLOOKUP(bonds[[#This Row],[rtgScore]],[1]lists!Z:Z,[1]lists!W:W,"-")</f>
        <v>BBB-</v>
      </c>
      <c r="AF158" s="2" cm="1">
        <f t="array" ref="AF158">_xll.BDP(bonds[[#This Row],[isin get]],bonds[[#Headers],[RSK_BB_IMPLIED_CDS_SPREAD]])</f>
        <v>107</v>
      </c>
      <c r="AR158" s="12"/>
    </row>
    <row r="159" spans="6:44" ht="10.5" x14ac:dyDescent="0.25">
      <c r="F159" s="2" t="s">
        <v>212</v>
      </c>
      <c r="G159" s="2" t="str">
        <f>bonds[[#This Row],[isin get]]</f>
        <v>XS1206541366 Corp</v>
      </c>
      <c r="H159" s="2" t="str" cm="1">
        <f t="array" ref="H159">_xll.BDP(bonds[[#This Row],[worksheet get]],bonds[[#Headers],[ID_ISIN]])</f>
        <v>XS1206541366</v>
      </c>
      <c r="I159" s="2" t="str" cm="1">
        <f t="array" ref="I159">_xll.BDP(bonds[[#This Row],[worksheet get]],bonds[[#Headers],[security name]])</f>
        <v>VW 3 1/2 PERP</v>
      </c>
      <c r="J159" s="2" t="str" cm="1">
        <f t="array" ref="J159">_xll.BDP(bonds[[#This Row],[worksheet get]],bonds[[#Headers],[ticker]])</f>
        <v>VW</v>
      </c>
      <c r="K159" s="2" cm="1">
        <f t="array" ref="K159">_xll.BDP(bonds[[#This Row],[worksheet get]],bonds[[#Headers],[coupon]])</f>
        <v>3.5</v>
      </c>
      <c r="L159" s="8" cm="1">
        <f t="array" ref="L159">_xll.BDP(bonds[[#This Row],[worksheet get]],bonds[[#Headers],[nxt_call_dt]])*1</f>
        <v>47562</v>
      </c>
      <c r="M159" s="2" t="str" cm="1">
        <f t="array" ref="M159">_xll.BDP(bonds[[#This Row],[worksheet get]],bonds[[#Headers],[mty_typ]])</f>
        <v>PERP/CALL</v>
      </c>
      <c r="N159" s="2" t="str" cm="1">
        <f t="array" ref="N159">_xll.BDP(bonds[[#This Row],[worksheet get]],bonds[[#Headers],[crncy]])</f>
        <v>EUR</v>
      </c>
      <c r="O159" s="9" cm="1">
        <f t="array" ref="O159">_xll.BDP(bonds[[#This Row],[worksheet get]],bonds[[#Headers],[amt_outstanding]])</f>
        <v>1400000000</v>
      </c>
      <c r="P159" s="2" t="str" cm="1">
        <f t="array" ref="P159">_xll.BDP(bonds[[#This Row],[worksheet get]],bonds[[#Headers],[industry_sector]])</f>
        <v>Consumer, Cyclical</v>
      </c>
      <c r="Q159" s="2" t="str">
        <f>bonds[[#This Row],[security name]]&amp;" nc-"&amp;RIGHT(YEAR(bonds[[#This Row],[nxt_call_dt]]),2)</f>
        <v>VW 3 1/2 PERP nc-30</v>
      </c>
      <c r="R159" s="2" cm="1">
        <f t="array" ref="R159">_xll.BDP(bonds[[#This Row],[worksheet get]],bonds[[#Headers],[yas_ispread]])</f>
        <v>391.97886065023931</v>
      </c>
      <c r="S159" s="2" cm="1">
        <f t="array" ref="S159">_xll.BDP(bonds[[#This Row],[worksheet get]],bonds[[#Headers],[blp_i_sprd_mid]])</f>
        <v>392.00360107421875</v>
      </c>
      <c r="T159" s="2" t="str" cm="1">
        <f t="array" ref="T159">_xll.BDP(bonds[[#This Row],[worksheet get]],bonds[[#Headers],[rtg_moody]],"fill=-")</f>
        <v>Baa2</v>
      </c>
      <c r="U159" s="2" t="str" cm="1">
        <f t="array" ref="U159">_xll.BDP(bonds[[#This Row],[worksheet get]],bonds[[#Headers],[rtg_sp]],"fill=-")</f>
        <v>BBB-</v>
      </c>
      <c r="V159" s="2" t="str" cm="1">
        <f t="array" ref="V159">_xll.BDP(bonds[[#This Row],[worksheet get]],bonds[[#Headers],[bb_composite]],"fill=-")</f>
        <v>BBB-</v>
      </c>
      <c r="W159" s="2" t="str" cm="1">
        <f t="array" ref="W159">_xll.BDP(bonds[[#This Row],[worksheet get]],bonds[[#Headers],[green_bond_loan_indicator]])</f>
        <v>N</v>
      </c>
      <c r="X159" s="2">
        <f>IFERROR(bonds[[#This Row],[yas_ispread]]/bonds[[#This Row],[blp_i_sprd_mid]],1)</f>
        <v>0.99993688725330165</v>
      </c>
      <c r="Y159" s="2" t="str">
        <f>_xlfn.XLOOKUP(bonds[[#This Row],[ticker]],[1]lists!J:J,[1]lists!K:K)</f>
        <v>TMT/ AUTO</v>
      </c>
      <c r="Z159" s="2" t="str" cm="1">
        <f t="array" ref="Z159">_xll.BDP(bonds[[#This Row],[isin get]],bonds[[#Headers],[reset_idx]])</f>
        <v>EUSA15</v>
      </c>
      <c r="AA159" s="2" cm="1">
        <f t="array" ref="AA159">_xll.BDP(bonds[[#This Row],[isin get]],bonds[[#Headers],[basic_spread]])*100</f>
        <v>306</v>
      </c>
      <c r="AB159" s="2" cm="1">
        <f t="array" ref="AB159">_xll.BDP(bonds[[#This Row],[reset_idx]]&amp;" Curncy","px_last")*100+bonds[[#This Row],[basic_spread]]</f>
        <v>304.52999999999997</v>
      </c>
      <c r="AC159" s="10">
        <f ca="1">(bonds[[#This Row],[nxt_call_dt]]-TODAY())/365</f>
        <v>9.5890410958904102</v>
      </c>
      <c r="AD15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59" s="2" t="str">
        <f>_xlfn.XLOOKUP(bonds[[#This Row],[rtgScore]],[1]lists!Z:Z,[1]lists!W:W,"-")</f>
        <v>BBB-</v>
      </c>
      <c r="AF159" s="2" cm="1">
        <f t="array" ref="AF159">_xll.BDP(bonds[[#This Row],[isin get]],bonds[[#Headers],[RSK_BB_IMPLIED_CDS_SPREAD]])</f>
        <v>107</v>
      </c>
      <c r="AR159" s="12"/>
    </row>
    <row r="160" spans="6:44" ht="10.5" x14ac:dyDescent="0.25">
      <c r="F160" s="2" t="s">
        <v>213</v>
      </c>
      <c r="G160" s="2" t="str">
        <f>bonds[[#This Row],[isin get]]</f>
        <v>FR0013399177 Corp</v>
      </c>
      <c r="H160" s="2" t="str" cm="1">
        <f t="array" ref="H160">_xll.BDP(bonds[[#This Row],[worksheet get]],bonds[[#Headers],[ID_ISIN]])</f>
        <v>FR0013399177</v>
      </c>
      <c r="I160" s="2" t="str" cm="1">
        <f t="array" ref="I160">_xll.BDP(bonds[[#This Row],[worksheet get]],bonds[[#Headers],[security name]])</f>
        <v>ACFP 4 3/8 PERP</v>
      </c>
      <c r="J160" s="2" t="str" cm="1">
        <f t="array" ref="J160">_xll.BDP(bonds[[#This Row],[worksheet get]],bonds[[#Headers],[ticker]])</f>
        <v>ACFP</v>
      </c>
      <c r="K160" s="2" cm="1">
        <f t="array" ref="K160">_xll.BDP(bonds[[#This Row],[worksheet get]],bonds[[#Headers],[coupon]])</f>
        <v>4.375</v>
      </c>
      <c r="L160" s="8" cm="1">
        <f t="array" ref="L160">_xll.BDP(bonds[[#This Row],[worksheet get]],bonds[[#Headers],[nxt_call_dt]])*1</f>
        <v>45321</v>
      </c>
      <c r="M160" s="2" t="str" cm="1">
        <f t="array" ref="M160">_xll.BDP(bonds[[#This Row],[worksheet get]],bonds[[#Headers],[mty_typ]])</f>
        <v>PERP/CALL</v>
      </c>
      <c r="N160" s="2" t="str" cm="1">
        <f t="array" ref="N160">_xll.BDP(bonds[[#This Row],[worksheet get]],bonds[[#Headers],[crncy]])</f>
        <v>EUR</v>
      </c>
      <c r="O160" s="9" cm="1">
        <f t="array" ref="O160">_xll.BDP(bonds[[#This Row],[worksheet get]],bonds[[#Headers],[amt_outstanding]])</f>
        <v>500000000</v>
      </c>
      <c r="P160" s="2" t="str" cm="1">
        <f t="array" ref="P160">_xll.BDP(bonds[[#This Row],[worksheet get]],bonds[[#Headers],[industry_sector]])</f>
        <v>Consumer, Cyclical</v>
      </c>
      <c r="Q160" s="2" t="str">
        <f>bonds[[#This Row],[security name]]&amp;" nc-"&amp;RIGHT(YEAR(bonds[[#This Row],[nxt_call_dt]]),2)</f>
        <v>ACFP 4 3/8 PERP nc-24</v>
      </c>
      <c r="R160" s="2" cm="1">
        <f t="array" ref="R160">_xll.BDP(bonds[[#This Row],[worksheet get]],bonds[[#Headers],[yas_ispread]])</f>
        <v>770.02093219133383</v>
      </c>
      <c r="S160" s="2" cm="1">
        <f t="array" ref="S160">_xll.BDP(bonds[[#This Row],[worksheet get]],bonds[[#Headers],[blp_i_sprd_mid]])</f>
        <v>791.13543701171875</v>
      </c>
      <c r="T160" s="2" t="str" cm="1">
        <f t="array" ref="T160">_xll.BDP(bonds[[#This Row],[worksheet get]],bonds[[#Headers],[rtg_moody]],"fill=-")</f>
        <v>-</v>
      </c>
      <c r="U160" s="2" t="str" cm="1">
        <f t="array" ref="U160">_xll.BDP(bonds[[#This Row],[worksheet get]],bonds[[#Headers],[rtg_sp]],"fill=-")</f>
        <v>B+</v>
      </c>
      <c r="V160" s="2" t="str" cm="1">
        <f t="array" ref="V160">_xll.BDP(bonds[[#This Row],[worksheet get]],bonds[[#Headers],[bb_composite]],"fill=-")</f>
        <v>BB-</v>
      </c>
      <c r="W160" s="2" t="str" cm="1">
        <f t="array" ref="W160">_xll.BDP(bonds[[#This Row],[worksheet get]],bonds[[#Headers],[green_bond_loan_indicator]])</f>
        <v>N</v>
      </c>
      <c r="X160" s="2">
        <f>IFERROR(bonds[[#This Row],[yas_ispread]]/bonds[[#This Row],[blp_i_sprd_mid]],1)</f>
        <v>0.97331113759719989</v>
      </c>
      <c r="Y160" s="2" t="str">
        <f>_xlfn.XLOOKUP(bonds[[#This Row],[ticker]],[1]lists!J:J,[1]lists!K:K)</f>
        <v>REIT</v>
      </c>
      <c r="Z160" s="2" t="str" cm="1">
        <f t="array" ref="Z160">_xll.BDP(bonds[[#This Row],[isin get]],bonds[[#Headers],[reset_idx]])</f>
        <v>EUSA5</v>
      </c>
      <c r="AA160" s="2" cm="1">
        <f t="array" ref="AA160">_xll.BDP(bonds[[#This Row],[isin get]],bonds[[#Headers],[basic_spread]])*100</f>
        <v>456.10000610351563</v>
      </c>
      <c r="AB160" s="2" cm="1">
        <f t="array" ref="AB160">_xll.BDP(bonds[[#This Row],[reset_idx]]&amp;" Curncy","px_last")*100+bonds[[#This Row],[basic_spread]]</f>
        <v>419.0000061035156</v>
      </c>
      <c r="AC160" s="10">
        <f ca="1">(bonds[[#This Row],[nxt_call_dt]]-TODAY())/365</f>
        <v>3.4493150684931506</v>
      </c>
      <c r="AD16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15</v>
      </c>
      <c r="AE160" s="2" t="str">
        <f>_xlfn.XLOOKUP(bonds[[#This Row],[rtgScore]],[1]lists!Z:Z,[1]lists!W:W,"-")</f>
        <v>BB-</v>
      </c>
      <c r="AF160" s="2" cm="1">
        <f t="array" ref="AF160">_xll.BDP(bonds[[#This Row],[isin get]],bonds[[#Headers],[RSK_BB_IMPLIED_CDS_SPREAD]])</f>
        <v>134</v>
      </c>
      <c r="AR160" s="12"/>
    </row>
    <row r="161" spans="6:44" ht="10.5" x14ac:dyDescent="0.25">
      <c r="F161" s="2" t="s">
        <v>214</v>
      </c>
      <c r="G161" s="2" t="str">
        <f>bonds[[#This Row],[isin get]]</f>
        <v>FR0013457157 Corp</v>
      </c>
      <c r="H161" s="2" t="str" cm="1">
        <f t="array" ref="H161">_xll.BDP(bonds[[#This Row],[worksheet get]],bonds[[#Headers],[ID_ISIN]])</f>
        <v>FR0013457157</v>
      </c>
      <c r="I161" s="2" t="str" cm="1">
        <f t="array" ref="I161">_xll.BDP(bonds[[#This Row],[worksheet get]],bonds[[#Headers],[security name]])</f>
        <v>ACFP 2 5/8 PERP</v>
      </c>
      <c r="J161" s="2" t="str" cm="1">
        <f t="array" ref="J161">_xll.BDP(bonds[[#This Row],[worksheet get]],bonds[[#Headers],[ticker]])</f>
        <v>ACFP</v>
      </c>
      <c r="K161" s="2" cm="1">
        <f t="array" ref="K161">_xll.BDP(bonds[[#This Row],[worksheet get]],bonds[[#Headers],[coupon]])</f>
        <v>2.625</v>
      </c>
      <c r="L161" s="8" cm="1">
        <f t="array" ref="L161">_xll.BDP(bonds[[#This Row],[worksheet get]],bonds[[#Headers],[nxt_call_dt]])*1</f>
        <v>45687</v>
      </c>
      <c r="M161" s="2" t="str" cm="1">
        <f t="array" ref="M161">_xll.BDP(bonds[[#This Row],[worksheet get]],bonds[[#Headers],[mty_typ]])</f>
        <v>PERP/CALL</v>
      </c>
      <c r="N161" s="2" t="str" cm="1">
        <f t="array" ref="N161">_xll.BDP(bonds[[#This Row],[worksheet get]],bonds[[#Headers],[crncy]])</f>
        <v>EUR</v>
      </c>
      <c r="O161" s="9" cm="1">
        <f t="array" ref="O161">_xll.BDP(bonds[[#This Row],[worksheet get]],bonds[[#Headers],[amt_outstanding]])</f>
        <v>500000000</v>
      </c>
      <c r="P161" s="2" t="str" cm="1">
        <f t="array" ref="P161">_xll.BDP(bonds[[#This Row],[worksheet get]],bonds[[#Headers],[industry_sector]])</f>
        <v>Consumer, Cyclical</v>
      </c>
      <c r="Q161" s="2" t="str">
        <f>bonds[[#This Row],[security name]]&amp;" nc-"&amp;RIGHT(YEAR(bonds[[#This Row],[nxt_call_dt]]),2)</f>
        <v>ACFP 2 5/8 PERP nc-25</v>
      </c>
      <c r="R161" s="2" cm="1">
        <f t="array" ref="R161">_xll.BDP(bonds[[#This Row],[worksheet get]],bonds[[#Headers],[yas_ispread]])</f>
        <v>728.06672336840234</v>
      </c>
      <c r="S161" s="2" cm="1">
        <f t="array" ref="S161">_xll.BDP(bonds[[#This Row],[worksheet get]],bonds[[#Headers],[blp_i_sprd_mid]])</f>
        <v>728.07757568359375</v>
      </c>
      <c r="T161" s="2" t="str" cm="1">
        <f t="array" ref="T161">_xll.BDP(bonds[[#This Row],[worksheet get]],bonds[[#Headers],[rtg_moody]],"fill=-")</f>
        <v>-</v>
      </c>
      <c r="U161" s="2" t="str" cm="1">
        <f t="array" ref="U161">_xll.BDP(bonds[[#This Row],[worksheet get]],bonds[[#Headers],[rtg_sp]],"fill=-")</f>
        <v>B+</v>
      </c>
      <c r="V161" s="2" t="str" cm="1">
        <f t="array" ref="V161">_xll.BDP(bonds[[#This Row],[worksheet get]],bonds[[#Headers],[bb_composite]],"fill=-")</f>
        <v>BB-</v>
      </c>
      <c r="W161" s="2" t="str" cm="1">
        <f t="array" ref="W161">_xll.BDP(bonds[[#This Row],[worksheet get]],bonds[[#Headers],[green_bond_loan_indicator]])</f>
        <v>N</v>
      </c>
      <c r="X161" s="2">
        <f>IFERROR(bonds[[#This Row],[yas_ispread]]/bonds[[#This Row],[blp_i_sprd_mid]],1)</f>
        <v>0.99998509456196172</v>
      </c>
      <c r="Y161" s="2" t="str">
        <f>_xlfn.XLOOKUP(bonds[[#This Row],[ticker]],[1]lists!J:J,[1]lists!K:K)</f>
        <v>REIT</v>
      </c>
      <c r="Z161" s="2" t="str" cm="1">
        <f t="array" ref="Z161">_xll.BDP(bonds[[#This Row],[isin get]],bonds[[#Headers],[reset_idx]])</f>
        <v>EUSA5</v>
      </c>
      <c r="AA161" s="2" cm="1">
        <f t="array" ref="AA161">_xll.BDP(bonds[[#This Row],[isin get]],bonds[[#Headers],[basic_spread]])*100</f>
        <v>325.20001220703125</v>
      </c>
      <c r="AB161" s="2" cm="1">
        <f t="array" ref="AB161">_xll.BDP(bonds[[#This Row],[reset_idx]]&amp;" Curncy","px_last")*100+bonds[[#This Row],[basic_spread]]</f>
        <v>288.10001220703123</v>
      </c>
      <c r="AC161" s="10">
        <f ca="1">(bonds[[#This Row],[nxt_call_dt]]-TODAY())/365</f>
        <v>4.4520547945205475</v>
      </c>
      <c r="AD16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15</v>
      </c>
      <c r="AE161" s="2" t="str">
        <f>_xlfn.XLOOKUP(bonds[[#This Row],[rtgScore]],[1]lists!Z:Z,[1]lists!W:W,"-")</f>
        <v>BB-</v>
      </c>
      <c r="AF161" s="2" cm="1">
        <f t="array" ref="AF161">_xll.BDP(bonds[[#This Row],[isin get]],bonds[[#Headers],[RSK_BB_IMPLIED_CDS_SPREAD]])</f>
        <v>134</v>
      </c>
      <c r="AR161" s="12"/>
    </row>
    <row r="162" spans="6:44" ht="10.5" x14ac:dyDescent="0.25">
      <c r="F162" s="2" t="s">
        <v>215</v>
      </c>
      <c r="G162" s="2" t="str">
        <f>bonds[[#This Row],[isin get]]</f>
        <v>FR0012650281 Corp</v>
      </c>
      <c r="H162" s="2" t="str" cm="1">
        <f t="array" ref="H162">_xll.BDP(bonds[[#This Row],[worksheet get]],bonds[[#Headers],[ID_ISIN]])</f>
        <v>FR0012650281</v>
      </c>
      <c r="I162" s="2" t="str" cm="1">
        <f t="array" ref="I162">_xll.BDP(bonds[[#This Row],[worksheet get]],bonds[[#Headers],[security name]])</f>
        <v>AFFP 6 1/4 PERP</v>
      </c>
      <c r="J162" s="2" t="str" cm="1">
        <f t="array" ref="J162">_xll.BDP(bonds[[#This Row],[worksheet get]],bonds[[#Headers],[ticker]])</f>
        <v>AFFP</v>
      </c>
      <c r="K162" s="2" cm="1">
        <f t="array" ref="K162">_xll.BDP(bonds[[#This Row],[worksheet get]],bonds[[#Headers],[coupon]])</f>
        <v>6.25</v>
      </c>
      <c r="L162" s="8" cm="1">
        <f t="array" ref="L162">_xll.BDP(bonds[[#This Row],[worksheet get]],bonds[[#Headers],[nxt_call_dt]])*1</f>
        <v>44105</v>
      </c>
      <c r="M162" s="2" t="str" cm="1">
        <f t="array" ref="M162">_xll.BDP(bonds[[#This Row],[worksheet get]],bonds[[#Headers],[mty_typ]])</f>
        <v>PERP/CALL</v>
      </c>
      <c r="N162" s="2" t="str" cm="1">
        <f t="array" ref="N162">_xll.BDP(bonds[[#This Row],[worksheet get]],bonds[[#Headers],[crncy]])</f>
        <v>EUR</v>
      </c>
      <c r="O162" s="9" cm="1">
        <f t="array" ref="O162">_xll.BDP(bonds[[#This Row],[worksheet get]],bonds[[#Headers],[amt_outstanding]])</f>
        <v>405500000</v>
      </c>
      <c r="P162" s="2" t="str" cm="1">
        <f t="array" ref="P162">_xll.BDP(bonds[[#This Row],[worksheet get]],bonds[[#Headers],[industry_sector]])</f>
        <v>Consumer, Cyclical</v>
      </c>
      <c r="Q162" s="2" t="str">
        <f>bonds[[#This Row],[security name]]&amp;" nc-"&amp;RIGHT(YEAR(bonds[[#This Row],[nxt_call_dt]]),2)</f>
        <v>AFFP 6 1/4 PERP nc-20</v>
      </c>
      <c r="R162" s="2" cm="1">
        <f t="array" ref="R162">_xll.BDP(bonds[[#This Row],[worksheet get]],bonds[[#Headers],[yas_ispread]])</f>
        <v>1225.0579368063595</v>
      </c>
      <c r="S162" s="2" cm="1">
        <f t="array" ref="S162">_xll.BDP(bonds[[#This Row],[worksheet get]],bonds[[#Headers],[blp_i_sprd_mid]])</f>
        <v>1240.9149169921875</v>
      </c>
      <c r="T162" s="2" t="str" cm="1">
        <f t="array" ref="T162">_xll.BDP(bonds[[#This Row],[worksheet get]],bonds[[#Headers],[rtg_moody]],"fill=-")</f>
        <v>-</v>
      </c>
      <c r="U162" s="2" t="str" cm="1">
        <f t="array" ref="U162">_xll.BDP(bonds[[#This Row],[worksheet get]],bonds[[#Headers],[rtg_sp]],"fill=-")</f>
        <v>-</v>
      </c>
      <c r="V162" s="2" t="str" cm="1">
        <f t="array" ref="V162">_xll.BDP(bonds[[#This Row],[worksheet get]],bonds[[#Headers],[bb_composite]],"fill=-")</f>
        <v>-</v>
      </c>
      <c r="W162" s="2" t="str" cm="1">
        <f t="array" ref="W162">_xll.BDP(bonds[[#This Row],[worksheet get]],bonds[[#Headers],[green_bond_loan_indicator]])</f>
        <v>N</v>
      </c>
      <c r="X162" s="2">
        <f>IFERROR(bonds[[#This Row],[yas_ispread]]/bonds[[#This Row],[blp_i_sprd_mid]],1)</f>
        <v>0.98722154116394767</v>
      </c>
      <c r="Y162" s="2" t="str">
        <f>_xlfn.XLOOKUP(bonds[[#This Row],[ticker]],[1]lists!J:J,[1]lists!K:K)</f>
        <v>missing</v>
      </c>
      <c r="Z162" s="2" t="str" cm="1">
        <f t="array" ref="Z162">_xll.BDP(bonds[[#This Row],[isin get]],bonds[[#Headers],[reset_idx]])</f>
        <v>EUSA5</v>
      </c>
      <c r="AA162" s="2" cm="1">
        <f t="array" ref="AA162">_xll.BDP(bonds[[#This Row],[isin get]],bonds[[#Headers],[basic_spread]])*100</f>
        <v>1107.199951171875</v>
      </c>
      <c r="AB162" s="2" cm="1">
        <f t="array" ref="AB162">_xll.BDP(bonds[[#This Row],[reset_idx]]&amp;" Curncy","px_last")*100+bonds[[#This Row],[basic_spread]]</f>
        <v>1070.0999511718751</v>
      </c>
      <c r="AC162" s="10">
        <f ca="1">(bonds[[#This Row],[nxt_call_dt]]-TODAY())/365</f>
        <v>0.11780821917808219</v>
      </c>
      <c r="AD162" s="2" t="str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-</v>
      </c>
      <c r="AE162" s="2" t="str">
        <f>_xlfn.XLOOKUP(bonds[[#This Row],[rtgScore]],[1]lists!Z:Z,[1]lists!W:W,"-")</f>
        <v>-</v>
      </c>
      <c r="AF162" s="2" cm="1">
        <f t="array" ref="AF162">_xll.BDP(bonds[[#This Row],[isin get]],bonds[[#Headers],[RSK_BB_IMPLIED_CDS_SPREAD]])</f>
        <v>210</v>
      </c>
      <c r="AR162" s="12"/>
    </row>
    <row r="163" spans="6:44" ht="10.5" x14ac:dyDescent="0.25">
      <c r="F163" s="2" t="s">
        <v>216</v>
      </c>
      <c r="G163" s="2" t="str">
        <f>bonds[[#This Row],[isin get]]</f>
        <v>XS1271836600 Corp</v>
      </c>
      <c r="H163" s="2" t="str" cm="1">
        <f t="array" ref="H163">_xll.BDP(bonds[[#This Row],[worksheet get]],bonds[[#Headers],[ID_ISIN]])</f>
        <v>XS1271836600</v>
      </c>
      <c r="I163" s="2" t="str" cm="1">
        <f t="array" ref="I163">_xll.BDP(bonds[[#This Row],[worksheet get]],bonds[[#Headers],[security name]])</f>
        <v>LHAGR 5 1/8 08/12/75</v>
      </c>
      <c r="J163" s="2" t="str" cm="1">
        <f t="array" ref="J163">_xll.BDP(bonds[[#This Row],[worksheet get]],bonds[[#Headers],[ticker]])</f>
        <v>LHAGR</v>
      </c>
      <c r="K163" s="2" cm="1">
        <f t="array" ref="K163">_xll.BDP(bonds[[#This Row],[worksheet get]],bonds[[#Headers],[coupon]])</f>
        <v>5.125</v>
      </c>
      <c r="L163" s="8" cm="1">
        <f t="array" ref="L163">_xll.BDP(bonds[[#This Row],[worksheet get]],bonds[[#Headers],[nxt_call_dt]])*1</f>
        <v>44239</v>
      </c>
      <c r="M163" s="2" t="str" cm="1">
        <f t="array" ref="M163">_xll.BDP(bonds[[#This Row],[worksheet get]],bonds[[#Headers],[mty_typ]])</f>
        <v>CALLABLE</v>
      </c>
      <c r="N163" s="2" t="str" cm="1">
        <f t="array" ref="N163">_xll.BDP(bonds[[#This Row],[worksheet get]],bonds[[#Headers],[crncy]])</f>
        <v>EUR</v>
      </c>
      <c r="O163" s="9" cm="1">
        <f t="array" ref="O163">_xll.BDP(bonds[[#This Row],[worksheet get]],bonds[[#Headers],[amt_outstanding]])</f>
        <v>500000000</v>
      </c>
      <c r="P163" s="2" t="str" cm="1">
        <f t="array" ref="P163">_xll.BDP(bonds[[#This Row],[worksheet get]],bonds[[#Headers],[industry_sector]])</f>
        <v>Consumer, Cyclical</v>
      </c>
      <c r="Q163" s="2" t="str">
        <f>bonds[[#This Row],[security name]]&amp;" nc-"&amp;RIGHT(YEAR(bonds[[#This Row],[nxt_call_dt]]),2)</f>
        <v>LHAGR 5 1/8 08/12/75 nc-21</v>
      </c>
      <c r="R163" s="2" cm="1">
        <f t="array" ref="R163">_xll.BDP(bonds[[#This Row],[worksheet get]],bonds[[#Headers],[yas_ispread]])</f>
        <v>5141.2240469524822</v>
      </c>
      <c r="S163" s="2" cm="1">
        <f t="array" ref="S163">_xll.BDP(bonds[[#This Row],[worksheet get]],bonds[[#Headers],[blp_i_sprd_mid]])</f>
        <v>5146.5400390625</v>
      </c>
      <c r="T163" s="2" t="str" cm="1">
        <f t="array" ref="T163">_xll.BDP(bonds[[#This Row],[worksheet get]],bonds[[#Headers],[rtg_moody]],"fill=-")</f>
        <v>-</v>
      </c>
      <c r="U163" s="2" t="str" cm="1">
        <f t="array" ref="U163">_xll.BDP(bonds[[#This Row],[worksheet get]],bonds[[#Headers],[rtg_sp]],"fill=-")</f>
        <v>B-</v>
      </c>
      <c r="V163" s="2" t="str" cm="1">
        <f t="array" ref="V163">_xll.BDP(bonds[[#This Row],[worksheet get]],bonds[[#Headers],[bb_composite]],"fill=-")</f>
        <v>NR</v>
      </c>
      <c r="W163" s="2" t="str" cm="1">
        <f t="array" ref="W163">_xll.BDP(bonds[[#This Row],[worksheet get]],bonds[[#Headers],[green_bond_loan_indicator]])</f>
        <v>N</v>
      </c>
      <c r="X163" s="2">
        <f>IFERROR(bonds[[#This Row],[yas_ispread]]/bonds[[#This Row],[blp_i_sprd_mid]],1)</f>
        <v>0.99896707456472322</v>
      </c>
      <c r="Y163" s="2" t="str">
        <f>_xlfn.XLOOKUP(bonds[[#This Row],[ticker]],[1]lists!J:J,[1]lists!K:K)</f>
        <v>others</v>
      </c>
      <c r="Z163" s="2" t="str" cm="1">
        <f t="array" ref="Z163">_xll.BDP(bonds[[#This Row],[isin get]],bonds[[#Headers],[reset_idx]])</f>
        <v>EUSA5</v>
      </c>
      <c r="AA163" s="2" cm="1">
        <f t="array" ref="AA163">_xll.BDP(bonds[[#This Row],[isin get]],bonds[[#Headers],[basic_spread]])*100</f>
        <v>478.29998779296875</v>
      </c>
      <c r="AB163" s="2" cm="1">
        <f t="array" ref="AB163">_xll.BDP(bonds[[#This Row],[reset_idx]]&amp;" Curncy","px_last")*100+bonds[[#This Row],[basic_spread]]</f>
        <v>441.19998779296873</v>
      </c>
      <c r="AC163" s="10">
        <f ca="1">(bonds[[#This Row],[nxt_call_dt]]-TODAY())/365</f>
        <v>0.48493150684931507</v>
      </c>
      <c r="AD16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18</v>
      </c>
      <c r="AE163" s="2" t="str">
        <f>_xlfn.XLOOKUP(bonds[[#This Row],[rtgScore]],[1]lists!Z:Z,[1]lists!W:W,"-")</f>
        <v>B-</v>
      </c>
      <c r="AF163" s="2" cm="1">
        <f t="array" ref="AF163">_xll.BDP(bonds[[#This Row],[isin get]],bonds[[#Headers],[RSK_BB_IMPLIED_CDS_SPREAD]])</f>
        <v>163</v>
      </c>
      <c r="AR163" s="12"/>
    </row>
    <row r="164" spans="6:44" ht="10.5" x14ac:dyDescent="0.25">
      <c r="F164" s="2" t="s">
        <v>217</v>
      </c>
      <c r="G164" s="2" t="str">
        <f>bonds[[#This Row],[isin get]]</f>
        <v>XS1716927766 Corp</v>
      </c>
      <c r="H164" s="2" t="str" cm="1">
        <f t="array" ref="H164">_xll.BDP(bonds[[#This Row],[worksheet get]],bonds[[#Headers],[ID_ISIN]])</f>
        <v>XS1716927766</v>
      </c>
      <c r="I164" s="2" t="str" cm="1">
        <f t="array" ref="I164">_xll.BDP(bonds[[#This Row],[worksheet get]],bonds[[#Headers],[security name]])</f>
        <v>FERSM 2.124 PERP</v>
      </c>
      <c r="J164" s="2" t="str" cm="1">
        <f t="array" ref="J164">_xll.BDP(bonds[[#This Row],[worksheet get]],bonds[[#Headers],[ticker]])</f>
        <v>FERSM</v>
      </c>
      <c r="K164" s="2" cm="1">
        <f t="array" ref="K164">_xll.BDP(bonds[[#This Row],[worksheet get]],bonds[[#Headers],[coupon]])</f>
        <v>2.1240000000000001</v>
      </c>
      <c r="L164" s="8" cm="1">
        <f t="array" ref="L164">_xll.BDP(bonds[[#This Row],[worksheet get]],bonds[[#Headers],[nxt_call_dt]])*1</f>
        <v>44971</v>
      </c>
      <c r="M164" s="2" t="str" cm="1">
        <f t="array" ref="M164">_xll.BDP(bonds[[#This Row],[worksheet get]],bonds[[#Headers],[mty_typ]])</f>
        <v>PERP/CALL</v>
      </c>
      <c r="N164" s="2" t="str" cm="1">
        <f t="array" ref="N164">_xll.BDP(bonds[[#This Row],[worksheet get]],bonds[[#Headers],[crncy]])</f>
        <v>EUR</v>
      </c>
      <c r="O164" s="9" cm="1">
        <f t="array" ref="O164">_xll.BDP(bonds[[#This Row],[worksheet get]],bonds[[#Headers],[amt_outstanding]])</f>
        <v>500000000</v>
      </c>
      <c r="P164" s="2" t="str" cm="1">
        <f t="array" ref="P164">_xll.BDP(bonds[[#This Row],[worksheet get]],bonds[[#Headers],[industry_sector]])</f>
        <v>Industrial</v>
      </c>
      <c r="Q164" s="2" t="str">
        <f>bonds[[#This Row],[security name]]&amp;" nc-"&amp;RIGHT(YEAR(bonds[[#This Row],[nxt_call_dt]]),2)</f>
        <v>FERSM 2.124 PERP nc-23</v>
      </c>
      <c r="R164" s="2" cm="1">
        <f t="array" ref="R164">_xll.BDP(bonds[[#This Row],[worksheet get]],bonds[[#Headers],[yas_ispread]])</f>
        <v>355.57409286789698</v>
      </c>
      <c r="S164" s="2" cm="1">
        <f t="array" ref="S164">_xll.BDP(bonds[[#This Row],[worksheet get]],bonds[[#Headers],[blp_i_sprd_mid]])</f>
        <v>365.8826904296875</v>
      </c>
      <c r="T164" s="2" t="str" cm="1">
        <f t="array" ref="T164">_xll.BDP(bonds[[#This Row],[worksheet get]],bonds[[#Headers],[rtg_moody]],"fill=-")</f>
        <v>-</v>
      </c>
      <c r="U164" s="2" t="str" cm="1">
        <f t="array" ref="U164">_xll.BDP(bonds[[#This Row],[worksheet get]],bonds[[#Headers],[rtg_sp]],"fill=-")</f>
        <v>BB+</v>
      </c>
      <c r="V164" s="2" t="str" cm="1">
        <f t="array" ref="V164">_xll.BDP(bonds[[#This Row],[worksheet get]],bonds[[#Headers],[bb_composite]],"fill=-")</f>
        <v>BB+</v>
      </c>
      <c r="W164" s="2" t="str" cm="1">
        <f t="array" ref="W164">_xll.BDP(bonds[[#This Row],[worksheet get]],bonds[[#Headers],[green_bond_loan_indicator]])</f>
        <v>N</v>
      </c>
      <c r="X164" s="2">
        <f>IFERROR(bonds[[#This Row],[yas_ispread]]/bonds[[#This Row],[blp_i_sprd_mid]],1)</f>
        <v>0.97182540242697935</v>
      </c>
      <c r="Y164" s="2" t="str">
        <f>_xlfn.XLOOKUP(bonds[[#This Row],[ticker]],[1]lists!J:J,[1]lists!K:K)</f>
        <v>REIT</v>
      </c>
      <c r="Z164" s="2" t="str" cm="1">
        <f t="array" ref="Z164">_xll.BDP(bonds[[#This Row],[isin get]],bonds[[#Headers],[reset_idx]])</f>
        <v>EUSA5</v>
      </c>
      <c r="AA164" s="2" cm="1">
        <f t="array" ref="AA164">_xll.BDP(bonds[[#This Row],[isin get]],bonds[[#Headers],[basic_spread]])*100</f>
        <v>212.69999694824219</v>
      </c>
      <c r="AB164" s="2" cm="1">
        <f t="array" ref="AB164">_xll.BDP(bonds[[#This Row],[reset_idx]]&amp;" Curncy","px_last")*100+bonds[[#This Row],[basic_spread]]</f>
        <v>175.59999694824219</v>
      </c>
      <c r="AC164" s="10">
        <f ca="1">(bonds[[#This Row],[nxt_call_dt]]-TODAY())/365</f>
        <v>2.4904109589041097</v>
      </c>
      <c r="AD16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64" s="2" t="str">
        <f>_xlfn.XLOOKUP(bonds[[#This Row],[rtgScore]],[1]lists!Z:Z,[1]lists!W:W,"-")</f>
        <v>BB+</v>
      </c>
      <c r="AF164" s="2" cm="1">
        <f t="array" ref="AF164">_xll.BDP(bonds[[#This Row],[isin get]],bonds[[#Headers],[RSK_BB_IMPLIED_CDS_SPREAD]])</f>
        <v>119</v>
      </c>
      <c r="AR164" s="12"/>
    </row>
    <row r="165" spans="6:44" ht="10.5" x14ac:dyDescent="0.25">
      <c r="F165" s="2" t="s">
        <v>218</v>
      </c>
      <c r="G165" s="2" t="str">
        <f>bonds[[#This Row],[isin get]]</f>
        <v>XS1117300837 Corp</v>
      </c>
      <c r="H165" s="2" t="str" cm="1">
        <f t="array" ref="H165">_xll.BDP(bonds[[#This Row],[worksheet get]],bonds[[#Headers],[ID_ISIN]])</f>
        <v>XS1117300837</v>
      </c>
      <c r="I165" s="2" t="str" cm="1">
        <f t="array" ref="I165">_xll.BDP(bonds[[#This Row],[worksheet get]],bonds[[#Headers],[security name]])</f>
        <v>ANNGR 4 PERP</v>
      </c>
      <c r="J165" s="2" t="str" cm="1">
        <f t="array" ref="J165">_xll.BDP(bonds[[#This Row],[worksheet get]],bonds[[#Headers],[ticker]])</f>
        <v>ANNGR</v>
      </c>
      <c r="K165" s="2" cm="1">
        <f t="array" ref="K165">_xll.BDP(bonds[[#This Row],[worksheet get]],bonds[[#Headers],[coupon]])</f>
        <v>4</v>
      </c>
      <c r="L165" s="8" cm="1">
        <f t="array" ref="L165">_xll.BDP(bonds[[#This Row],[worksheet get]],bonds[[#Headers],[nxt_call_dt]])*1</f>
        <v>44547</v>
      </c>
      <c r="M165" s="2" t="str" cm="1">
        <f t="array" ref="M165">_xll.BDP(bonds[[#This Row],[worksheet get]],bonds[[#Headers],[mty_typ]])</f>
        <v>PERP/CALL</v>
      </c>
      <c r="N165" s="2" t="str" cm="1">
        <f t="array" ref="N165">_xll.BDP(bonds[[#This Row],[worksheet get]],bonds[[#Headers],[crncy]])</f>
        <v>EUR</v>
      </c>
      <c r="O165" s="9" cm="1">
        <f t="array" ref="O165">_xll.BDP(bonds[[#This Row],[worksheet get]],bonds[[#Headers],[amt_outstanding]])</f>
        <v>1000000000</v>
      </c>
      <c r="P165" s="2" t="str" cm="1">
        <f t="array" ref="P165">_xll.BDP(bonds[[#This Row],[worksheet get]],bonds[[#Headers],[industry_sector]])</f>
        <v>Financial</v>
      </c>
      <c r="Q165" s="2" t="str">
        <f>bonds[[#This Row],[security name]]&amp;" nc-"&amp;RIGHT(YEAR(bonds[[#This Row],[nxt_call_dt]]),2)</f>
        <v>ANNGR 4 PERP nc-21</v>
      </c>
      <c r="R165" s="2" cm="1">
        <f t="array" ref="R165">_xll.BDP(bonds[[#This Row],[worksheet get]],bonds[[#Headers],[yas_ispread]])</f>
        <v>144.16542388074831</v>
      </c>
      <c r="S165" s="2" cm="1">
        <f t="array" ref="S165">_xll.BDP(bonds[[#This Row],[worksheet get]],bonds[[#Headers],[blp_i_sprd_mid]])</f>
        <v>142.00199890136719</v>
      </c>
      <c r="T165" s="2" t="str" cm="1">
        <f t="array" ref="T165">_xll.BDP(bonds[[#This Row],[worksheet get]],bonds[[#Headers],[rtg_moody]],"fill=-")</f>
        <v>-</v>
      </c>
      <c r="U165" s="2" t="str" cm="1">
        <f t="array" ref="U165">_xll.BDP(bonds[[#This Row],[worksheet get]],bonds[[#Headers],[rtg_sp]],"fill=-")</f>
        <v>BBB-</v>
      </c>
      <c r="V165" s="2" t="str" cm="1">
        <f t="array" ref="V165">_xll.BDP(bonds[[#This Row],[worksheet get]],bonds[[#Headers],[bb_composite]],"fill=-")</f>
        <v>NR</v>
      </c>
      <c r="W165" s="2" t="str" cm="1">
        <f t="array" ref="W165">_xll.BDP(bonds[[#This Row],[worksheet get]],bonds[[#Headers],[green_bond_loan_indicator]])</f>
        <v>N</v>
      </c>
      <c r="X165" s="2">
        <f>IFERROR(bonds[[#This Row],[yas_ispread]]/bonds[[#This Row],[blp_i_sprd_mid]],1)</f>
        <v>1.015235172716715</v>
      </c>
      <c r="Y165" s="2" t="str">
        <f>_xlfn.XLOOKUP(bonds[[#This Row],[ticker]],[1]lists!J:J,[1]lists!K:K)</f>
        <v>REIT</v>
      </c>
      <c r="Z165" s="2" t="str" cm="1">
        <f t="array" ref="Z165">_xll.BDP(bonds[[#This Row],[isin get]],bonds[[#Headers],[reset_idx]])</f>
        <v>EUSA5</v>
      </c>
      <c r="AA165" s="2" cm="1">
        <f t="array" ref="AA165">_xll.BDP(bonds[[#This Row],[isin get]],bonds[[#Headers],[basic_spread]])*100</f>
        <v>339</v>
      </c>
      <c r="AB165" s="2" cm="1">
        <f t="array" ref="AB165">_xll.BDP(bonds[[#This Row],[reset_idx]]&amp;" Curncy","px_last")*100+bonds[[#This Row],[basic_spread]]</f>
        <v>301.89999999999998</v>
      </c>
      <c r="AC165" s="10">
        <f ca="1">(bonds[[#This Row],[nxt_call_dt]]-TODAY())/365</f>
        <v>1.3287671232876712</v>
      </c>
      <c r="AD16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65" s="2" t="str">
        <f>_xlfn.XLOOKUP(bonds[[#This Row],[rtgScore]],[1]lists!Z:Z,[1]lists!W:W,"-")</f>
        <v>BBB-</v>
      </c>
      <c r="AF165" s="2" cm="1">
        <f t="array" ref="AF165">_xll.BDP(bonds[[#This Row],[isin get]],bonds[[#Headers],[RSK_BB_IMPLIED_CDS_SPREAD]])</f>
        <v>301</v>
      </c>
      <c r="AR165" s="12"/>
    </row>
    <row r="166" spans="6:44" ht="10.5" x14ac:dyDescent="0.25">
      <c r="F166" s="2" t="s">
        <v>219</v>
      </c>
      <c r="G166" s="2" t="str">
        <f>bonds[[#This Row],[isin get]]</f>
        <v>FR0013330529 Corp</v>
      </c>
      <c r="H166" s="2" t="str" cm="1">
        <f t="array" ref="H166">_xll.BDP(bonds[[#This Row],[worksheet get]],bonds[[#Headers],[ID_ISIN]])</f>
        <v>FR0013330529</v>
      </c>
      <c r="I166" s="2" t="str" cm="1">
        <f t="array" ref="I166">_xll.BDP(bonds[[#This Row],[worksheet get]],bonds[[#Headers],[security name]])</f>
        <v>ULFP 2 1/8 PERP</v>
      </c>
      <c r="J166" s="2" t="str" cm="1">
        <f t="array" ref="J166">_xll.BDP(bonds[[#This Row],[worksheet get]],bonds[[#Headers],[ticker]])</f>
        <v>ULFP</v>
      </c>
      <c r="K166" s="2" cm="1">
        <f t="array" ref="K166">_xll.BDP(bonds[[#This Row],[worksheet get]],bonds[[#Headers],[coupon]])</f>
        <v>2.125</v>
      </c>
      <c r="L166" s="8" cm="1">
        <f t="array" ref="L166">_xll.BDP(bonds[[#This Row],[worksheet get]],bonds[[#Headers],[nxt_call_dt]])*1</f>
        <v>45132</v>
      </c>
      <c r="M166" s="2" t="str" cm="1">
        <f t="array" ref="M166">_xll.BDP(bonds[[#This Row],[worksheet get]],bonds[[#Headers],[mty_typ]])</f>
        <v>PERP/CALL</v>
      </c>
      <c r="N166" s="2" t="str" cm="1">
        <f t="array" ref="N166">_xll.BDP(bonds[[#This Row],[worksheet get]],bonds[[#Headers],[crncy]])</f>
        <v>EUR</v>
      </c>
      <c r="O166" s="9" cm="1">
        <f t="array" ref="O166">_xll.BDP(bonds[[#This Row],[worksheet get]],bonds[[#Headers],[amt_outstanding]])</f>
        <v>1250000000</v>
      </c>
      <c r="P166" s="2" t="str" cm="1">
        <f t="array" ref="P166">_xll.BDP(bonds[[#This Row],[worksheet get]],bonds[[#Headers],[industry_sector]])</f>
        <v>Financial</v>
      </c>
      <c r="Q166" s="2" t="str">
        <f>bonds[[#This Row],[security name]]&amp;" nc-"&amp;RIGHT(YEAR(bonds[[#This Row],[nxt_call_dt]]),2)</f>
        <v>ULFP 2 1/8 PERP nc-23</v>
      </c>
      <c r="R166" s="2" cm="1">
        <f t="array" ref="R166">_xll.BDP(bonds[[#This Row],[worksheet get]],bonds[[#Headers],[yas_ispread]])</f>
        <v>722.67191614483033</v>
      </c>
      <c r="S166" s="2" cm="1">
        <f t="array" ref="S166">_xll.BDP(bonds[[#This Row],[worksheet get]],bonds[[#Headers],[blp_i_sprd_mid]])</f>
        <v>722.865966796875</v>
      </c>
      <c r="T166" s="2" t="str" cm="1">
        <f t="array" ref="T166">_xll.BDP(bonds[[#This Row],[worksheet get]],bonds[[#Headers],[rtg_moody]],"fill=-")</f>
        <v>Baa2</v>
      </c>
      <c r="U166" s="2" t="str" cm="1">
        <f t="array" ref="U166">_xll.BDP(bonds[[#This Row],[worksheet get]],bonds[[#Headers],[rtg_sp]],"fill=-")</f>
        <v>BBB</v>
      </c>
      <c r="V166" s="2" t="str" cm="1">
        <f t="array" ref="V166">_xll.BDP(bonds[[#This Row],[worksheet get]],bonds[[#Headers],[bb_composite]],"fill=-")</f>
        <v>BBB</v>
      </c>
      <c r="W166" s="2" t="str" cm="1">
        <f t="array" ref="W166">_xll.BDP(bonds[[#This Row],[worksheet get]],bonds[[#Headers],[green_bond_loan_indicator]])</f>
        <v>N</v>
      </c>
      <c r="X166" s="2">
        <f>IFERROR(bonds[[#This Row],[yas_ispread]]/bonds[[#This Row],[blp_i_sprd_mid]],1)</f>
        <v>0.99973155375829281</v>
      </c>
      <c r="Y166" s="2" t="str">
        <f>_xlfn.XLOOKUP(bonds[[#This Row],[ticker]],[1]lists!J:J,[1]lists!K:K)</f>
        <v>REIT</v>
      </c>
      <c r="Z166" s="2" t="str" cm="1">
        <f t="array" ref="Z166">_xll.BDP(bonds[[#This Row],[isin get]],bonds[[#Headers],[reset_idx]])</f>
        <v>EUSA5</v>
      </c>
      <c r="AA166" s="2" cm="1">
        <f t="array" ref="AA166">_xll.BDP(bonds[[#This Row],[isin get]],bonds[[#Headers],[basic_spread]])*100</f>
        <v>167.5</v>
      </c>
      <c r="AB166" s="2" cm="1">
        <f t="array" ref="AB166">_xll.BDP(bonds[[#This Row],[reset_idx]]&amp;" Curncy","px_last")*100+bonds[[#This Row],[basic_spread]]</f>
        <v>130.4</v>
      </c>
      <c r="AC166" s="10">
        <f ca="1">(bonds[[#This Row],[nxt_call_dt]]-TODAY())/365</f>
        <v>2.9315068493150687</v>
      </c>
      <c r="AD16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166" s="2" t="str">
        <f>_xlfn.XLOOKUP(bonds[[#This Row],[rtgScore]],[1]lists!Z:Z,[1]lists!W:W,"-")</f>
        <v>BBB</v>
      </c>
      <c r="AF166" s="2" cm="1">
        <f t="array" ref="AF166">_xll.BDP(bonds[[#This Row],[isin get]],bonds[[#Headers],[RSK_BB_IMPLIED_CDS_SPREAD]])</f>
        <v>222</v>
      </c>
      <c r="AR166" s="12"/>
    </row>
    <row r="167" spans="6:44" ht="10.5" x14ac:dyDescent="0.25">
      <c r="F167" s="2" t="s">
        <v>220</v>
      </c>
      <c r="G167" s="2" t="str">
        <f>bonds[[#This Row],[isin get]]</f>
        <v>FR0013330537 Corp</v>
      </c>
      <c r="H167" s="2" t="str" cm="1">
        <f t="array" ref="H167">_xll.BDP(bonds[[#This Row],[worksheet get]],bonds[[#Headers],[ID_ISIN]])</f>
        <v>FR0013330537</v>
      </c>
      <c r="I167" s="2" t="str" cm="1">
        <f t="array" ref="I167">_xll.BDP(bonds[[#This Row],[worksheet get]],bonds[[#Headers],[security name]])</f>
        <v>ULFP 2 7/8 PERP</v>
      </c>
      <c r="J167" s="2" t="str" cm="1">
        <f t="array" ref="J167">_xll.BDP(bonds[[#This Row],[worksheet get]],bonds[[#Headers],[ticker]])</f>
        <v>ULFP</v>
      </c>
      <c r="K167" s="2" cm="1">
        <f t="array" ref="K167">_xll.BDP(bonds[[#This Row],[worksheet get]],bonds[[#Headers],[coupon]])</f>
        <v>2.875</v>
      </c>
      <c r="L167" s="8" cm="1">
        <f t="array" ref="L167">_xll.BDP(bonds[[#This Row],[worksheet get]],bonds[[#Headers],[nxt_call_dt]])*1</f>
        <v>46047</v>
      </c>
      <c r="M167" s="2" t="str" cm="1">
        <f t="array" ref="M167">_xll.BDP(bonds[[#This Row],[worksheet get]],bonds[[#Headers],[mty_typ]])</f>
        <v>PERP/CALL</v>
      </c>
      <c r="N167" s="2" t="str" cm="1">
        <f t="array" ref="N167">_xll.BDP(bonds[[#This Row],[worksheet get]],bonds[[#Headers],[crncy]])</f>
        <v>EUR</v>
      </c>
      <c r="O167" s="9" cm="1">
        <f t="array" ref="O167">_xll.BDP(bonds[[#This Row],[worksheet get]],bonds[[#Headers],[amt_outstanding]])</f>
        <v>750000000</v>
      </c>
      <c r="P167" s="2" t="str" cm="1">
        <f t="array" ref="P167">_xll.BDP(bonds[[#This Row],[worksheet get]],bonds[[#Headers],[industry_sector]])</f>
        <v>Financial</v>
      </c>
      <c r="Q167" s="2" t="str">
        <f>bonds[[#This Row],[security name]]&amp;" nc-"&amp;RIGHT(YEAR(bonds[[#This Row],[nxt_call_dt]]),2)</f>
        <v>ULFP 2 7/8 PERP nc-26</v>
      </c>
      <c r="R167" s="2" cm="1">
        <f t="array" ref="R167">_xll.BDP(bonds[[#This Row],[worksheet get]],bonds[[#Headers],[yas_ispread]])</f>
        <v>590.11590884014322</v>
      </c>
      <c r="S167" s="2" cm="1">
        <f t="array" ref="S167">_xll.BDP(bonds[[#This Row],[worksheet get]],bonds[[#Headers],[blp_i_sprd_mid]])</f>
        <v>589.54730224609375</v>
      </c>
      <c r="T167" s="2" t="str" cm="1">
        <f t="array" ref="T167">_xll.BDP(bonds[[#This Row],[worksheet get]],bonds[[#Headers],[rtg_moody]],"fill=-")</f>
        <v>Baa2</v>
      </c>
      <c r="U167" s="2" t="str" cm="1">
        <f t="array" ref="U167">_xll.BDP(bonds[[#This Row],[worksheet get]],bonds[[#Headers],[rtg_sp]],"fill=-")</f>
        <v>BBB</v>
      </c>
      <c r="V167" s="2" t="str" cm="1">
        <f t="array" ref="V167">_xll.BDP(bonds[[#This Row],[worksheet get]],bonds[[#Headers],[bb_composite]],"fill=-")</f>
        <v>BBB</v>
      </c>
      <c r="W167" s="2" t="str" cm="1">
        <f t="array" ref="W167">_xll.BDP(bonds[[#This Row],[worksheet get]],bonds[[#Headers],[green_bond_loan_indicator]])</f>
        <v>N</v>
      </c>
      <c r="X167" s="2">
        <f>IFERROR(bonds[[#This Row],[yas_ispread]]/bonds[[#This Row],[blp_i_sprd_mid]],1)</f>
        <v>1.0009644800203192</v>
      </c>
      <c r="Y167" s="2" t="str">
        <f>_xlfn.XLOOKUP(bonds[[#This Row],[ticker]],[1]lists!J:J,[1]lists!K:K)</f>
        <v>REIT</v>
      </c>
      <c r="Z167" s="2" t="str" cm="1">
        <f t="array" ref="Z167">_xll.BDP(bonds[[#This Row],[isin get]],bonds[[#Headers],[reset_idx]])</f>
        <v>EUSA5</v>
      </c>
      <c r="AA167" s="2" cm="1">
        <f t="array" ref="AA167">_xll.BDP(bonds[[#This Row],[isin get]],bonds[[#Headers],[basic_spread]])*100</f>
        <v>210.8999938964844</v>
      </c>
      <c r="AB167" s="2" cm="1">
        <f t="array" ref="AB167">_xll.BDP(bonds[[#This Row],[reset_idx]]&amp;" Curncy","px_last")*100+bonds[[#This Row],[basic_spread]]</f>
        <v>173.79999389648441</v>
      </c>
      <c r="AC167" s="10">
        <f ca="1">(bonds[[#This Row],[nxt_call_dt]]-TODAY())/365</f>
        <v>5.4383561643835616</v>
      </c>
      <c r="AD16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11</v>
      </c>
      <c r="AE167" s="2" t="str">
        <f>_xlfn.XLOOKUP(bonds[[#This Row],[rtgScore]],[1]lists!Z:Z,[1]lists!W:W,"-")</f>
        <v>BBB</v>
      </c>
      <c r="AF167" s="2" cm="1">
        <f t="array" ref="AF167">_xll.BDP(bonds[[#This Row],[isin get]],bonds[[#Headers],[RSK_BB_IMPLIED_CDS_SPREAD]])</f>
        <v>222</v>
      </c>
      <c r="AR167" s="12"/>
    </row>
    <row r="168" spans="6:44" ht="10.5" x14ac:dyDescent="0.25">
      <c r="F168" s="2" t="s">
        <v>221</v>
      </c>
      <c r="G168" s="2" t="str">
        <f>bonds[[#This Row],[isin get]]</f>
        <v>XS1788973573 Corp</v>
      </c>
      <c r="H168" s="2" t="str" cm="1">
        <f t="array" ref="H168">_xll.BDP(bonds[[#This Row],[worksheet get]],bonds[[#Headers],[ID_ISIN]])</f>
        <v>XS1788973573</v>
      </c>
      <c r="I168" s="2" t="str" cm="1">
        <f t="array" ref="I168">_xll.BDP(bonds[[#This Row],[worksheet get]],bonds[[#Headers],[security name]])</f>
        <v>AKFAST 3 7/8 10/05/78</v>
      </c>
      <c r="J168" s="2" t="str" cm="1">
        <f t="array" ref="J168">_xll.BDP(bonds[[#This Row],[worksheet get]],bonds[[#Headers],[ticker]])</f>
        <v>AKFAST</v>
      </c>
      <c r="K168" s="2" cm="1">
        <f t="array" ref="K168">_xll.BDP(bonds[[#This Row],[worksheet get]],bonds[[#Headers],[coupon]])</f>
        <v>3.875</v>
      </c>
      <c r="L168" s="8" cm="1">
        <f t="array" ref="L168">_xll.BDP(bonds[[#This Row],[worksheet get]],bonds[[#Headers],[nxt_call_dt]])*1</f>
        <v>45115</v>
      </c>
      <c r="M168" s="2" t="str" cm="1">
        <f t="array" ref="M168">_xll.BDP(bonds[[#This Row],[worksheet get]],bonds[[#Headers],[mty_typ]])</f>
        <v>CALLABLE</v>
      </c>
      <c r="N168" s="2" t="str" cm="1">
        <f t="array" ref="N168">_xll.BDP(bonds[[#This Row],[worksheet get]],bonds[[#Headers],[crncy]])</f>
        <v>EUR</v>
      </c>
      <c r="O168" s="9" cm="1">
        <f t="array" ref="O168">_xll.BDP(bonds[[#This Row],[worksheet get]],bonds[[#Headers],[amt_outstanding]])</f>
        <v>500000000</v>
      </c>
      <c r="P168" s="2" t="str" cm="1">
        <f t="array" ref="P168">_xll.BDP(bonds[[#This Row],[worksheet get]],bonds[[#Headers],[industry_sector]])</f>
        <v>Financial</v>
      </c>
      <c r="Q168" s="2" t="str">
        <f>bonds[[#This Row],[security name]]&amp;" nc-"&amp;RIGHT(YEAR(bonds[[#This Row],[nxt_call_dt]]),2)</f>
        <v>AKFAST 3 7/8 10/05/78 nc-23</v>
      </c>
      <c r="R168" s="2" cm="1">
        <f t="array" ref="R168">_xll.BDP(bonds[[#This Row],[worksheet get]],bonds[[#Headers],[yas_ispread]])</f>
        <v>341.32276254821738</v>
      </c>
      <c r="S168" s="2" cm="1">
        <f t="array" ref="S168">_xll.BDP(bonds[[#This Row],[worksheet get]],bonds[[#Headers],[blp_i_sprd_mid]])</f>
        <v>335.20895385742188</v>
      </c>
      <c r="T168" s="2" t="str" cm="1">
        <f t="array" ref="T168">_xll.BDP(bonds[[#This Row],[worksheet get]],bonds[[#Headers],[rtg_moody]],"fill=-")</f>
        <v>-</v>
      </c>
      <c r="U168" s="2" t="str" cm="1">
        <f t="array" ref="U168">_xll.BDP(bonds[[#This Row],[worksheet get]],bonds[[#Headers],[rtg_sp]],"fill=-")</f>
        <v>BB+</v>
      </c>
      <c r="V168" s="2" t="str" cm="1">
        <f t="array" ref="V168">_xll.BDP(bonds[[#This Row],[worksheet get]],bonds[[#Headers],[bb_composite]],"fill=-")</f>
        <v>NR</v>
      </c>
      <c r="W168" s="2" t="str" cm="1">
        <f t="array" ref="W168">_xll.BDP(bonds[[#This Row],[worksheet get]],bonds[[#Headers],[green_bond_loan_indicator]])</f>
        <v>N</v>
      </c>
      <c r="X168" s="2">
        <f>IFERROR(bonds[[#This Row],[yas_ispread]]/bonds[[#This Row],[blp_i_sprd_mid]],1)</f>
        <v>1.0182387988758677</v>
      </c>
      <c r="Y168" s="2" t="str">
        <f>_xlfn.XLOOKUP(bonds[[#This Row],[ticker]],[1]lists!J:J,[1]lists!K:K)</f>
        <v>REIT</v>
      </c>
      <c r="Z168" s="2" t="str" cm="1">
        <f t="array" ref="Z168">_xll.BDP(bonds[[#This Row],[isin get]],bonds[[#Headers],[reset_idx]])</f>
        <v>EUAMDB05</v>
      </c>
      <c r="AA168" s="2" cm="1">
        <f t="array" ref="AA168">_xll.BDP(bonds[[#This Row],[isin get]],bonds[[#Headers],[basic_spread]])*100</f>
        <v>348.79998779296875</v>
      </c>
      <c r="AB168" s="2" cm="1">
        <f t="array" ref="AB168">_xll.BDP(bonds[[#This Row],[reset_idx]]&amp;" Curncy","px_last")*100+bonds[[#This Row],[basic_spread]]</f>
        <v>314.79998779296875</v>
      </c>
      <c r="AC168" s="10">
        <f ca="1">(bonds[[#This Row],[nxt_call_dt]]-TODAY())/365</f>
        <v>2.8849315068493149</v>
      </c>
      <c r="AD16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68" s="2" t="str">
        <f>_xlfn.XLOOKUP(bonds[[#This Row],[rtgScore]],[1]lists!Z:Z,[1]lists!W:W,"-")</f>
        <v>BB+</v>
      </c>
      <c r="AF168" s="2" cm="1">
        <f t="array" ref="AF168">_xll.BDP(bonds[[#This Row],[isin get]],bonds[[#Headers],[RSK_BB_IMPLIED_CDS_SPREAD]])</f>
        <v>177</v>
      </c>
      <c r="AR168" s="12"/>
    </row>
    <row r="169" spans="6:44" ht="10.5" x14ac:dyDescent="0.25">
      <c r="F169" s="2" t="s">
        <v>222</v>
      </c>
      <c r="G169" s="2" t="str">
        <f>bonds[[#This Row],[isin get]]</f>
        <v>XS2110077299 Corp</v>
      </c>
      <c r="H169" s="2" t="str" cm="1">
        <f t="array" ref="H169">_xll.BDP(bonds[[#This Row],[worksheet get]],bonds[[#Headers],[ID_ISIN]])</f>
        <v>XS2110077299</v>
      </c>
      <c r="I169" s="2" t="str" cm="1">
        <f t="array" ref="I169">_xll.BDP(bonds[[#This Row],[worksheet get]],bonds[[#Headers],[security name]])</f>
        <v>AKFAST 2.249 05/17/81</v>
      </c>
      <c r="J169" s="2" t="str" cm="1">
        <f t="array" ref="J169">_xll.BDP(bonds[[#This Row],[worksheet get]],bonds[[#Headers],[ticker]])</f>
        <v>AKFAST</v>
      </c>
      <c r="K169" s="2" cm="1">
        <f t="array" ref="K169">_xll.BDP(bonds[[#This Row],[worksheet get]],bonds[[#Headers],[coupon]])</f>
        <v>2.2490000000000001</v>
      </c>
      <c r="L169" s="8" cm="1">
        <f t="array" ref="L169">_xll.BDP(bonds[[#This Row],[worksheet get]],bonds[[#Headers],[nxt_call_dt]])*1</f>
        <v>46070</v>
      </c>
      <c r="M169" s="2" t="str" cm="1">
        <f t="array" ref="M169">_xll.BDP(bonds[[#This Row],[worksheet get]],bonds[[#Headers],[mty_typ]])</f>
        <v>CALLABLE</v>
      </c>
      <c r="N169" s="2" t="str" cm="1">
        <f t="array" ref="N169">_xll.BDP(bonds[[#This Row],[worksheet get]],bonds[[#Headers],[crncy]])</f>
        <v>EUR</v>
      </c>
      <c r="O169" s="9" cm="1">
        <f t="array" ref="O169">_xll.BDP(bonds[[#This Row],[worksheet get]],bonds[[#Headers],[amt_outstanding]])</f>
        <v>500000000</v>
      </c>
      <c r="P169" s="2" t="str" cm="1">
        <f t="array" ref="P169">_xll.BDP(bonds[[#This Row],[worksheet get]],bonds[[#Headers],[industry_sector]])</f>
        <v>Financial</v>
      </c>
      <c r="Q169" s="2" t="str">
        <f>bonds[[#This Row],[security name]]&amp;" nc-"&amp;RIGHT(YEAR(bonds[[#This Row],[nxt_call_dt]]),2)</f>
        <v>AKFAST 2.249 05/17/81 nc-26</v>
      </c>
      <c r="R169" s="2" cm="1">
        <f t="array" ref="R169">_xll.BDP(bonds[[#This Row],[worksheet get]],bonds[[#Headers],[yas_ispread]])</f>
        <v>386.56669558123167</v>
      </c>
      <c r="S169" s="2" cm="1">
        <f t="array" ref="S169">_xll.BDP(bonds[[#This Row],[worksheet get]],bonds[[#Headers],[blp_i_sprd_mid]])</f>
        <v>386.61749267578125</v>
      </c>
      <c r="T169" s="2" t="str" cm="1">
        <f t="array" ref="T169">_xll.BDP(bonds[[#This Row],[worksheet get]],bonds[[#Headers],[rtg_moody]],"fill=-")</f>
        <v>-</v>
      </c>
      <c r="U169" s="2" t="str" cm="1">
        <f t="array" ref="U169">_xll.BDP(bonds[[#This Row],[worksheet get]],bonds[[#Headers],[rtg_sp]],"fill=-")</f>
        <v>BB+</v>
      </c>
      <c r="V169" s="2" t="str" cm="1">
        <f t="array" ref="V169">_xll.BDP(bonds[[#This Row],[worksheet get]],bonds[[#Headers],[bb_composite]],"fill=-")</f>
        <v>NR</v>
      </c>
      <c r="W169" s="2" t="str" cm="1">
        <f t="array" ref="W169">_xll.BDP(bonds[[#This Row],[worksheet get]],bonds[[#Headers],[green_bond_loan_indicator]])</f>
        <v>N</v>
      </c>
      <c r="X169" s="2">
        <f>IFERROR(bonds[[#This Row],[yas_ispread]]/bonds[[#This Row],[blp_i_sprd_mid]],1)</f>
        <v>0.99986861149453432</v>
      </c>
      <c r="Y169" s="2" t="str">
        <f>_xlfn.XLOOKUP(bonds[[#This Row],[ticker]],[1]lists!J:J,[1]lists!K:K)</f>
        <v>REIT</v>
      </c>
      <c r="Z169" s="2" t="str" cm="1">
        <f t="array" ref="Z169">_xll.BDP(bonds[[#This Row],[isin get]],bonds[[#Headers],[reset_idx]])</f>
        <v>EUSA5</v>
      </c>
      <c r="AA169" s="2" cm="1">
        <f t="array" ref="AA169">_xll.BDP(bonds[[#This Row],[isin get]],bonds[[#Headers],[basic_spread]])*100</f>
        <v>247.89999389648438</v>
      </c>
      <c r="AB169" s="2" cm="1">
        <f t="array" ref="AB169">_xll.BDP(bonds[[#This Row],[reset_idx]]&amp;" Curncy","px_last")*100+bonds[[#This Row],[basic_spread]]</f>
        <v>210.79999389648438</v>
      </c>
      <c r="AC169" s="10">
        <f ca="1">(bonds[[#This Row],[nxt_call_dt]]-TODAY())/365</f>
        <v>5.5013698630136982</v>
      </c>
      <c r="AD16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69" s="2" t="str">
        <f>_xlfn.XLOOKUP(bonds[[#This Row],[rtgScore]],[1]lists!Z:Z,[1]lists!W:W,"-")</f>
        <v>BB+</v>
      </c>
      <c r="AF169" s="2" cm="1">
        <f t="array" ref="AF169">_xll.BDP(bonds[[#This Row],[isin get]],bonds[[#Headers],[RSK_BB_IMPLIED_CDS_SPREAD]])</f>
        <v>177</v>
      </c>
      <c r="AR169" s="12"/>
    </row>
    <row r="170" spans="6:44" ht="10.5" x14ac:dyDescent="0.25">
      <c r="F170" s="2" t="s">
        <v>223</v>
      </c>
      <c r="G170" s="2" t="str">
        <f>bonds[[#This Row],[isin get]]</f>
        <v>XS1677911825 Corp</v>
      </c>
      <c r="H170" s="2" t="str" cm="1">
        <f t="array" ref="H170">_xll.BDP(bonds[[#This Row],[worksheet get]],bonds[[#Headers],[ID_ISIN]])</f>
        <v>XS1677911825</v>
      </c>
      <c r="I170" s="2" t="str" cm="1">
        <f t="array" ref="I170">_xll.BDP(bonds[[#This Row],[worksheet get]],bonds[[#Headers],[security name]])</f>
        <v>BALDER 3 03/07/78</v>
      </c>
      <c r="J170" s="2" t="str" cm="1">
        <f t="array" ref="J170">_xll.BDP(bonds[[#This Row],[worksheet get]],bonds[[#Headers],[ticker]])</f>
        <v>BALDER</v>
      </c>
      <c r="K170" s="2" cm="1">
        <f t="array" ref="K170">_xll.BDP(bonds[[#This Row],[worksheet get]],bonds[[#Headers],[coupon]])</f>
        <v>3</v>
      </c>
      <c r="L170" s="8" cm="1">
        <f t="array" ref="L170">_xll.BDP(bonds[[#This Row],[worksheet get]],bonds[[#Headers],[nxt_call_dt]])*1</f>
        <v>44992</v>
      </c>
      <c r="M170" s="2" t="str" cm="1">
        <f t="array" ref="M170">_xll.BDP(bonds[[#This Row],[worksheet get]],bonds[[#Headers],[mty_typ]])</f>
        <v>CALLABLE</v>
      </c>
      <c r="N170" s="2" t="str" cm="1">
        <f t="array" ref="N170">_xll.BDP(bonds[[#This Row],[worksheet get]],bonds[[#Headers],[crncy]])</f>
        <v>EUR</v>
      </c>
      <c r="O170" s="9" cm="1">
        <f t="array" ref="O170">_xll.BDP(bonds[[#This Row],[worksheet get]],bonds[[#Headers],[amt_outstanding]])</f>
        <v>350000000</v>
      </c>
      <c r="P170" s="2" t="str" cm="1">
        <f t="array" ref="P170">_xll.BDP(bonds[[#This Row],[worksheet get]],bonds[[#Headers],[industry_sector]])</f>
        <v>Financial</v>
      </c>
      <c r="Q170" s="2" t="str">
        <f>bonds[[#This Row],[security name]]&amp;" nc-"&amp;RIGHT(YEAR(bonds[[#This Row],[nxt_call_dt]]),2)</f>
        <v>BALDER 3 03/07/78 nc-23</v>
      </c>
      <c r="R170" s="2" cm="1">
        <f t="array" ref="R170">_xll.BDP(bonds[[#This Row],[worksheet get]],bonds[[#Headers],[yas_ispread]])</f>
        <v>379.06921812988156</v>
      </c>
      <c r="S170" s="2" cm="1">
        <f t="array" ref="S170">_xll.BDP(bonds[[#This Row],[worksheet get]],bonds[[#Headers],[blp_i_sprd_mid]])</f>
        <v>379.13467407226563</v>
      </c>
      <c r="T170" s="2" t="str" cm="1">
        <f t="array" ref="T170">_xll.BDP(bonds[[#This Row],[worksheet get]],bonds[[#Headers],[rtg_moody]],"fill=-")</f>
        <v>Ba2u</v>
      </c>
      <c r="U170" s="2" t="str" cm="1">
        <f t="array" ref="U170">_xll.BDP(bonds[[#This Row],[worksheet get]],bonds[[#Headers],[rtg_sp]],"fill=-")</f>
        <v>BB+</v>
      </c>
      <c r="V170" s="2" t="str" cm="1">
        <f t="array" ref="V170">_xll.BDP(bonds[[#This Row],[worksheet get]],bonds[[#Headers],[bb_composite]],"fill=-")</f>
        <v>NR</v>
      </c>
      <c r="W170" s="2" t="str" cm="1">
        <f t="array" ref="W170">_xll.BDP(bonds[[#This Row],[worksheet get]],bonds[[#Headers],[green_bond_loan_indicator]])</f>
        <v>N</v>
      </c>
      <c r="X170" s="2">
        <f>IFERROR(bonds[[#This Row],[yas_ispread]]/bonds[[#This Row],[blp_i_sprd_mid]],1)</f>
        <v>0.99982735437600312</v>
      </c>
      <c r="Y170" s="2" t="str">
        <f>_xlfn.XLOOKUP(bonds[[#This Row],[ticker]],[1]lists!J:J,[1]lists!K:K)</f>
        <v>REIT</v>
      </c>
      <c r="Z170" s="2" t="str" cm="1">
        <f t="array" ref="Z170">_xll.BDP(bonds[[#This Row],[isin get]],bonds[[#Headers],[reset_idx]])</f>
        <v>EUSA5</v>
      </c>
      <c r="AA170" s="2" cm="1">
        <f t="array" ref="AA170">_xll.BDP(bonds[[#This Row],[isin get]],bonds[[#Headers],[basic_spread]])*100</f>
        <v>289.5</v>
      </c>
      <c r="AB170" s="2" cm="1">
        <f t="array" ref="AB170">_xll.BDP(bonds[[#This Row],[reset_idx]]&amp;" Curncy","px_last")*100+bonds[[#This Row],[basic_spread]]</f>
        <v>252.4</v>
      </c>
      <c r="AC170" s="10">
        <f ca="1">(bonds[[#This Row],[nxt_call_dt]]-TODAY())/365</f>
        <v>2.547945205479452</v>
      </c>
      <c r="AD17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70" s="2" t="str">
        <f>_xlfn.XLOOKUP(bonds[[#This Row],[rtgScore]],[1]lists!Z:Z,[1]lists!W:W,"-")</f>
        <v>BB+</v>
      </c>
      <c r="AF170" s="2" cm="1">
        <f t="array" ref="AF170">_xll.BDP(bonds[[#This Row],[isin get]],bonds[[#Headers],[RSK_BB_IMPLIED_CDS_SPREAD]])</f>
        <v>183</v>
      </c>
      <c r="AR170" s="12"/>
    </row>
    <row r="171" spans="6:44" ht="10.5" x14ac:dyDescent="0.25">
      <c r="F171" s="2" t="s">
        <v>224</v>
      </c>
      <c r="G171" s="2" t="str">
        <f>bonds[[#This Row],[isin get]]</f>
        <v>XS2055106210 Corp</v>
      </c>
      <c r="H171" s="2" t="str" cm="1">
        <f t="array" ref="H171">_xll.BDP(bonds[[#This Row],[worksheet get]],bonds[[#Headers],[ID_ISIN]])</f>
        <v>XS2055106210</v>
      </c>
      <c r="I171" s="2" t="str" cm="1">
        <f t="array" ref="I171">_xll.BDP(bonds[[#This Row],[worksheet get]],bonds[[#Headers],[security name]])</f>
        <v>TLGGR 3 3/8 PERP</v>
      </c>
      <c r="J171" s="2" t="str" cm="1">
        <f t="array" ref="J171">_xll.BDP(bonds[[#This Row],[worksheet get]],bonds[[#Headers],[ticker]])</f>
        <v>TLGGR</v>
      </c>
      <c r="K171" s="2" cm="1">
        <f t="array" ref="K171">_xll.BDP(bonds[[#This Row],[worksheet get]],bonds[[#Headers],[coupon]])</f>
        <v>3.375</v>
      </c>
      <c r="L171" s="8" cm="1">
        <f t="array" ref="L171">_xll.BDP(bonds[[#This Row],[worksheet get]],bonds[[#Headers],[nxt_call_dt]])*1</f>
        <v>45558</v>
      </c>
      <c r="M171" s="2" t="str" cm="1">
        <f t="array" ref="M171">_xll.BDP(bonds[[#This Row],[worksheet get]],bonds[[#Headers],[mty_typ]])</f>
        <v>PERP/CALL</v>
      </c>
      <c r="N171" s="2" t="str" cm="1">
        <f t="array" ref="N171">_xll.BDP(bonds[[#This Row],[worksheet get]],bonds[[#Headers],[crncy]])</f>
        <v>EUR</v>
      </c>
      <c r="O171" s="9" cm="1">
        <f t="array" ref="O171">_xll.BDP(bonds[[#This Row],[worksheet get]],bonds[[#Headers],[amt_outstanding]])</f>
        <v>600000000</v>
      </c>
      <c r="P171" s="2" t="str" cm="1">
        <f t="array" ref="P171">_xll.BDP(bonds[[#This Row],[worksheet get]],bonds[[#Headers],[industry_sector]])</f>
        <v>Financial</v>
      </c>
      <c r="Q171" s="2" t="str">
        <f>bonds[[#This Row],[security name]]&amp;" nc-"&amp;RIGHT(YEAR(bonds[[#This Row],[nxt_call_dt]]),2)</f>
        <v>TLGGR 3 3/8 PERP nc-24</v>
      </c>
      <c r="R171" s="2" cm="1">
        <f t="array" ref="R171">_xll.BDP(bonds[[#This Row],[worksheet get]],bonds[[#Headers],[yas_ispread]])</f>
        <v>412.91158276355554</v>
      </c>
      <c r="S171" s="2" cm="1">
        <f t="array" ref="S171">_xll.BDP(bonds[[#This Row],[worksheet get]],bonds[[#Headers],[blp_i_sprd_mid]])</f>
        <v>413.02984619140625</v>
      </c>
      <c r="T171" s="2" t="str" cm="1">
        <f t="array" ref="T171">_xll.BDP(bonds[[#This Row],[worksheet get]],bonds[[#Headers],[rtg_moody]],"fill=-")</f>
        <v>Ba1</v>
      </c>
      <c r="U171" s="2" t="str" cm="1">
        <f t="array" ref="U171">_xll.BDP(bonds[[#This Row],[worksheet get]],bonds[[#Headers],[rtg_sp]],"fill=-")</f>
        <v>BBB-</v>
      </c>
      <c r="V171" s="2" t="str" cm="1">
        <f t="array" ref="V171">_xll.BDP(bonds[[#This Row],[worksheet get]],bonds[[#Headers],[bb_composite]],"fill=-")</f>
        <v>BB+</v>
      </c>
      <c r="W171" s="2" t="str" cm="1">
        <f t="array" ref="W171">_xll.BDP(bonds[[#This Row],[worksheet get]],bonds[[#Headers],[green_bond_loan_indicator]])</f>
        <v>N</v>
      </c>
      <c r="X171" s="2">
        <f>IFERROR(bonds[[#This Row],[yas_ispread]]/bonds[[#This Row],[blp_i_sprd_mid]],1)</f>
        <v>0.99971366856671195</v>
      </c>
      <c r="Y171" s="2" t="str">
        <f>_xlfn.XLOOKUP(bonds[[#This Row],[ticker]],[1]lists!J:J,[1]lists!K:K)</f>
        <v>REIT</v>
      </c>
      <c r="Z171" s="2" t="str" cm="1">
        <f t="array" ref="Z171">_xll.BDP(bonds[[#This Row],[isin get]],bonds[[#Headers],[reset_idx]])</f>
        <v>EUSA5</v>
      </c>
      <c r="AA171" s="2" cm="1">
        <f t="array" ref="AA171">_xll.BDP(bonds[[#This Row],[isin get]],bonds[[#Headers],[basic_spread]])*100</f>
        <v>398</v>
      </c>
      <c r="AB171" s="2" cm="1">
        <f t="array" ref="AB171">_xll.BDP(bonds[[#This Row],[reset_idx]]&amp;" Curncy","px_last")*100+bonds[[#This Row],[basic_spread]]</f>
        <v>360.9</v>
      </c>
      <c r="AC171" s="10">
        <f ca="1">(bonds[[#This Row],[nxt_call_dt]]-TODAY())/365</f>
        <v>4.0986301369863014</v>
      </c>
      <c r="AD17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71" s="2" t="str">
        <f>_xlfn.XLOOKUP(bonds[[#This Row],[rtgScore]],[1]lists!Z:Z,[1]lists!W:W,"-")</f>
        <v>BB+</v>
      </c>
      <c r="AF171" s="2" cm="1">
        <f t="array" ref="AF171">_xll.BDP(bonds[[#This Row],[isin get]],bonds[[#Headers],[RSK_BB_IMPLIED_CDS_SPREAD]])</f>
        <v>179</v>
      </c>
      <c r="AR171" s="12"/>
    </row>
    <row r="172" spans="6:44" ht="10.5" x14ac:dyDescent="0.25">
      <c r="F172" s="2" t="s">
        <v>225</v>
      </c>
      <c r="G172" s="2" t="str">
        <f>bonds[[#This Row],[isin get]]</f>
        <v>XS2010037765 Corp</v>
      </c>
      <c r="H172" s="2" t="str" cm="1">
        <f t="array" ref="H172">_xll.BDP(bonds[[#This Row],[worksheet get]],bonds[[#Headers],[ID_ISIN]])</f>
        <v>XS2010037765</v>
      </c>
      <c r="I172" s="2" t="str" cm="1">
        <f t="array" ref="I172">_xll.BDP(bonds[[#This Row],[worksheet get]],bonds[[#Headers],[security name]])</f>
        <v>HEIBOS 3.248 PERP</v>
      </c>
      <c r="J172" s="2" t="str" cm="1">
        <f t="array" ref="J172">_xll.BDP(bonds[[#This Row],[worksheet get]],bonds[[#Headers],[ticker]])</f>
        <v>HEIBOS</v>
      </c>
      <c r="K172" s="2" cm="1">
        <f t="array" ref="K172">_xll.BDP(bonds[[#This Row],[worksheet get]],bonds[[#Headers],[coupon]])</f>
        <v>3.2480000000000002</v>
      </c>
      <c r="L172" s="8" cm="1">
        <f t="array" ref="L172">_xll.BDP(bonds[[#This Row],[worksheet get]],bonds[[#Headers],[nxt_call_dt]])*1</f>
        <v>45615</v>
      </c>
      <c r="M172" s="2" t="str" cm="1">
        <f t="array" ref="M172">_xll.BDP(bonds[[#This Row],[worksheet get]],bonds[[#Headers],[mty_typ]])</f>
        <v>PERP/CALL</v>
      </c>
      <c r="N172" s="2" t="str" cm="1">
        <f t="array" ref="N172">_xll.BDP(bonds[[#This Row],[worksheet get]],bonds[[#Headers],[crncy]])</f>
        <v>EUR</v>
      </c>
      <c r="O172" s="9" cm="1">
        <f t="array" ref="O172">_xll.BDP(bonds[[#This Row],[worksheet get]],bonds[[#Headers],[amt_outstanding]])</f>
        <v>800000000</v>
      </c>
      <c r="P172" s="2" t="str" cm="1">
        <f t="array" ref="P172">_xll.BDP(bonds[[#This Row],[worksheet get]],bonds[[#Headers],[industry_sector]])</f>
        <v>Financial</v>
      </c>
      <c r="Q172" s="2" t="str">
        <f>bonds[[#This Row],[security name]]&amp;" nc-"&amp;RIGHT(YEAR(bonds[[#This Row],[nxt_call_dt]]),2)</f>
        <v>HEIBOS 3.248 PERP nc-24</v>
      </c>
      <c r="R172" s="2" cm="1">
        <f t="array" ref="R172">_xll.BDP(bonds[[#This Row],[worksheet get]],bonds[[#Headers],[yas_ispread]])</f>
        <v>366.23071728650677</v>
      </c>
      <c r="S172" s="2" cm="1">
        <f t="array" ref="S172">_xll.BDP(bonds[[#This Row],[worksheet get]],bonds[[#Headers],[blp_i_sprd_mid]])</f>
        <v>367.1715087890625</v>
      </c>
      <c r="T172" s="2" t="str" cm="1">
        <f t="array" ref="T172">_xll.BDP(bonds[[#This Row],[worksheet get]],bonds[[#Headers],[rtg_moody]],"fill=-")</f>
        <v>-</v>
      </c>
      <c r="U172" s="2" t="str" cm="1">
        <f t="array" ref="U172">_xll.BDP(bonds[[#This Row],[worksheet get]],bonds[[#Headers],[rtg_sp]],"fill=-")</f>
        <v>BB</v>
      </c>
      <c r="V172" s="2" t="str" cm="1">
        <f t="array" ref="V172">_xll.BDP(bonds[[#This Row],[worksheet get]],bonds[[#Headers],[bb_composite]],"fill=-")</f>
        <v>NR</v>
      </c>
      <c r="W172" s="2" t="str" cm="1">
        <f t="array" ref="W172">_xll.BDP(bonds[[#This Row],[worksheet get]],bonds[[#Headers],[green_bond_loan_indicator]])</f>
        <v>N</v>
      </c>
      <c r="X172" s="2">
        <f>IFERROR(bonds[[#This Row],[yas_ispread]]/bonds[[#This Row],[blp_i_sprd_mid]],1)</f>
        <v>0.99743773283047354</v>
      </c>
      <c r="Y172" s="2" t="str">
        <f>_xlfn.XLOOKUP(bonds[[#This Row],[ticker]],[1]lists!J:J,[1]lists!K:K)</f>
        <v>REIT</v>
      </c>
      <c r="Z172" s="2" t="str" cm="1">
        <f t="array" ref="Z172">_xll.BDP(bonds[[#This Row],[isin get]],bonds[[#Headers],[reset_idx]])</f>
        <v>EUSA5</v>
      </c>
      <c r="AA172" s="2" cm="1">
        <f t="array" ref="AA172">_xll.BDP(bonds[[#This Row],[isin get]],bonds[[#Headers],[basic_spread]])*100</f>
        <v>366.70001220703125</v>
      </c>
      <c r="AB172" s="2" cm="1">
        <f t="array" ref="AB172">_xll.BDP(bonds[[#This Row],[reset_idx]]&amp;" Curncy","px_last")*100+bonds[[#This Row],[basic_spread]]</f>
        <v>329.60001220703123</v>
      </c>
      <c r="AC172" s="10">
        <f ca="1">(bonds[[#This Row],[nxt_call_dt]]-TODAY())/365</f>
        <v>4.2547945205479456</v>
      </c>
      <c r="AD17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172" s="2" t="str">
        <f>_xlfn.XLOOKUP(bonds[[#This Row],[rtgScore]],[1]lists!Z:Z,[1]lists!W:W,"-")</f>
        <v>BB</v>
      </c>
      <c r="AF172" s="2" cm="1">
        <f t="array" ref="AF172">_xll.BDP(bonds[[#This Row],[isin get]],bonds[[#Headers],[RSK_BB_IMPLIED_CDS_SPREAD]])</f>
        <v>223</v>
      </c>
      <c r="AR172" s="12"/>
    </row>
    <row r="173" spans="6:44" ht="10.5" x14ac:dyDescent="0.25">
      <c r="F173" s="2" t="s">
        <v>226</v>
      </c>
      <c r="G173" s="2" t="str">
        <f>bonds[[#This Row],[isin get]]</f>
        <v>XS1974894138 Corp</v>
      </c>
      <c r="H173" s="2" t="str" cm="1">
        <f t="array" ref="H173">_xll.BDP(bonds[[#This Row],[worksheet get]],bonds[[#Headers],[ID_ISIN]])</f>
        <v>XS1974894138</v>
      </c>
      <c r="I173" s="2" t="str" cm="1">
        <f t="array" ref="I173">_xll.BDP(bonds[[#This Row],[worksheet get]],bonds[[#Headers],[security name]])</f>
        <v>SBBBSS 4 5/8 PERP</v>
      </c>
      <c r="J173" s="2" t="str" cm="1">
        <f t="array" ref="J173">_xll.BDP(bonds[[#This Row],[worksheet get]],bonds[[#Headers],[ticker]])</f>
        <v>SBBBSS</v>
      </c>
      <c r="K173" s="2" cm="1">
        <f t="array" ref="K173">_xll.BDP(bonds[[#This Row],[worksheet get]],bonds[[#Headers],[coupon]])</f>
        <v>4.625</v>
      </c>
      <c r="L173" s="8" cm="1">
        <f t="array" ref="L173">_xll.BDP(bonds[[#This Row],[worksheet get]],bonds[[#Headers],[nxt_call_dt]])*1</f>
        <v>45409</v>
      </c>
      <c r="M173" s="2" t="str" cm="1">
        <f t="array" ref="M173">_xll.BDP(bonds[[#This Row],[worksheet get]],bonds[[#Headers],[mty_typ]])</f>
        <v>PERP/CALL</v>
      </c>
      <c r="N173" s="2" t="str" cm="1">
        <f t="array" ref="N173">_xll.BDP(bonds[[#This Row],[worksheet get]],bonds[[#Headers],[crncy]])</f>
        <v>EUR</v>
      </c>
      <c r="O173" s="9" cm="1">
        <f t="array" ref="O173">_xll.BDP(bonds[[#This Row],[worksheet get]],bonds[[#Headers],[amt_outstanding]])</f>
        <v>300000000</v>
      </c>
      <c r="P173" s="2" t="str" cm="1">
        <f t="array" ref="P173">_xll.BDP(bonds[[#This Row],[worksheet get]],bonds[[#Headers],[industry_sector]])</f>
        <v>Financial</v>
      </c>
      <c r="Q173" s="2" t="str">
        <f>bonds[[#This Row],[security name]]&amp;" nc-"&amp;RIGHT(YEAR(bonds[[#This Row],[nxt_call_dt]]),2)</f>
        <v>SBBBSS 4 5/8 PERP nc-24</v>
      </c>
      <c r="R173" s="2" cm="1">
        <f t="array" ref="R173">_xll.BDP(bonds[[#This Row],[worksheet get]],bonds[[#Headers],[yas_ispread]])</f>
        <v>427.37334077908338</v>
      </c>
      <c r="S173" s="2" cm="1">
        <f t="array" ref="S173">_xll.BDP(bonds[[#This Row],[worksheet get]],bonds[[#Headers],[blp_i_sprd_mid]])</f>
        <v>427.58148193359375</v>
      </c>
      <c r="T173" s="2" t="str" cm="1">
        <f t="array" ref="T173">_xll.BDP(bonds[[#This Row],[worksheet get]],bonds[[#Headers],[rtg_moody]],"fill=-")</f>
        <v>-</v>
      </c>
      <c r="U173" s="2" t="str" cm="1">
        <f t="array" ref="U173">_xll.BDP(bonds[[#This Row],[worksheet get]],bonds[[#Headers],[rtg_sp]],"fill=-")</f>
        <v>BB</v>
      </c>
      <c r="V173" s="2" t="str" cm="1">
        <f t="array" ref="V173">_xll.BDP(bonds[[#This Row],[worksheet get]],bonds[[#Headers],[bb_composite]],"fill=-")</f>
        <v>BB</v>
      </c>
      <c r="W173" s="2" t="str" cm="1">
        <f t="array" ref="W173">_xll.BDP(bonds[[#This Row],[worksheet get]],bonds[[#Headers],[green_bond_loan_indicator]])</f>
        <v>N</v>
      </c>
      <c r="X173" s="2">
        <f>IFERROR(bonds[[#This Row],[yas_ispread]]/bonds[[#This Row],[blp_i_sprd_mid]],1)</f>
        <v>0.99951321288852568</v>
      </c>
      <c r="Y173" s="2" t="str">
        <f>_xlfn.XLOOKUP(bonds[[#This Row],[ticker]],[1]lists!J:J,[1]lists!K:K)</f>
        <v>REIT</v>
      </c>
      <c r="Z173" s="2" t="str" cm="1">
        <f t="array" ref="Z173">_xll.BDP(bonds[[#This Row],[isin get]],bonds[[#Headers],[reset_idx]])</f>
        <v>EUSA5</v>
      </c>
      <c r="AA173" s="2" cm="1">
        <f t="array" ref="AA173">_xll.BDP(bonds[[#This Row],[isin get]],bonds[[#Headers],[basic_spread]])*100</f>
        <v>477.60000610351563</v>
      </c>
      <c r="AB173" s="2" cm="1">
        <f t="array" ref="AB173">_xll.BDP(bonds[[#This Row],[reset_idx]]&amp;" Curncy","px_last")*100+bonds[[#This Row],[basic_spread]]</f>
        <v>440.5000061035156</v>
      </c>
      <c r="AC173" s="10">
        <f ca="1">(bonds[[#This Row],[nxt_call_dt]]-TODAY())/365</f>
        <v>3.6904109589041094</v>
      </c>
      <c r="AD17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173" s="2" t="str">
        <f>_xlfn.XLOOKUP(bonds[[#This Row],[rtgScore]],[1]lists!Z:Z,[1]lists!W:W,"-")</f>
        <v>BB</v>
      </c>
      <c r="AF173" s="2" cm="1">
        <f t="array" ref="AF173">_xll.BDP(bonds[[#This Row],[isin get]],bonds[[#Headers],[RSK_BB_IMPLIED_CDS_SPREAD]])</f>
        <v>237</v>
      </c>
      <c r="AR173" s="12"/>
    </row>
    <row r="174" spans="6:44" ht="10.5" x14ac:dyDescent="0.25">
      <c r="F174" s="2" t="s">
        <v>227</v>
      </c>
      <c r="G174" s="2" t="str">
        <f>bonds[[#This Row],[isin get]]</f>
        <v>XS2010032618 Corp</v>
      </c>
      <c r="H174" s="2" t="str" cm="1">
        <f t="array" ref="H174">_xll.BDP(bonds[[#This Row],[worksheet get]],bonds[[#Headers],[ID_ISIN]])</f>
        <v>XS2010032618</v>
      </c>
      <c r="I174" s="2" t="str" cm="1">
        <f t="array" ref="I174">_xll.BDP(bonds[[#This Row],[worksheet get]],bonds[[#Headers],[security name]])</f>
        <v>SBBBSS 2.624 PERP</v>
      </c>
      <c r="J174" s="2" t="str" cm="1">
        <f t="array" ref="J174">_xll.BDP(bonds[[#This Row],[worksheet get]],bonds[[#Headers],[ticker]])</f>
        <v>SBBBSS</v>
      </c>
      <c r="K174" s="2" cm="1">
        <f t="array" ref="K174">_xll.BDP(bonds[[#This Row],[worksheet get]],bonds[[#Headers],[coupon]])</f>
        <v>2.6240000000000001</v>
      </c>
      <c r="L174" s="8" cm="1">
        <f t="array" ref="L174">_xll.BDP(bonds[[#This Row],[worksheet get]],bonds[[#Headers],[nxt_call_dt]])*1</f>
        <v>45687</v>
      </c>
      <c r="M174" s="2" t="str" cm="1">
        <f t="array" ref="M174">_xll.BDP(bonds[[#This Row],[worksheet get]],bonds[[#Headers],[mty_typ]])</f>
        <v>PERP/CALL</v>
      </c>
      <c r="N174" s="2" t="str" cm="1">
        <f t="array" ref="N174">_xll.BDP(bonds[[#This Row],[worksheet get]],bonds[[#Headers],[crncy]])</f>
        <v>EUR</v>
      </c>
      <c r="O174" s="9" cm="1">
        <f t="array" ref="O174">_xll.BDP(bonds[[#This Row],[worksheet get]],bonds[[#Headers],[amt_outstanding]])</f>
        <v>500000000</v>
      </c>
      <c r="P174" s="2" t="str" cm="1">
        <f t="array" ref="P174">_xll.BDP(bonds[[#This Row],[worksheet get]],bonds[[#Headers],[industry_sector]])</f>
        <v>Financial</v>
      </c>
      <c r="Q174" s="2" t="str">
        <f>bonds[[#This Row],[security name]]&amp;" nc-"&amp;RIGHT(YEAR(bonds[[#This Row],[nxt_call_dt]]),2)</f>
        <v>SBBBSS 2.624 PERP nc-25</v>
      </c>
      <c r="R174" s="2" cm="1">
        <f t="array" ref="R174">_xll.BDP(bonds[[#This Row],[worksheet get]],bonds[[#Headers],[yas_ispread]])</f>
        <v>436.66714170659145</v>
      </c>
      <c r="S174" s="2" cm="1">
        <f t="array" ref="S174">_xll.BDP(bonds[[#This Row],[worksheet get]],bonds[[#Headers],[blp_i_sprd_mid]])</f>
        <v>436.74380493164063</v>
      </c>
      <c r="T174" s="2" t="str" cm="1">
        <f t="array" ref="T174">_xll.BDP(bonds[[#This Row],[worksheet get]],bonds[[#Headers],[rtg_moody]],"fill=-")</f>
        <v>-</v>
      </c>
      <c r="U174" s="2" t="str" cm="1">
        <f t="array" ref="U174">_xll.BDP(bonds[[#This Row],[worksheet get]],bonds[[#Headers],[rtg_sp]],"fill=-")</f>
        <v>BB</v>
      </c>
      <c r="V174" s="2" t="str" cm="1">
        <f t="array" ref="V174">_xll.BDP(bonds[[#This Row],[worksheet get]],bonds[[#Headers],[bb_composite]],"fill=-")</f>
        <v>BB</v>
      </c>
      <c r="W174" s="2" t="str" cm="1">
        <f t="array" ref="W174">_xll.BDP(bonds[[#This Row],[worksheet get]],bonds[[#Headers],[green_bond_loan_indicator]])</f>
        <v>N</v>
      </c>
      <c r="X174" s="2">
        <f>IFERROR(bonds[[#This Row],[yas_ispread]]/bonds[[#This Row],[blp_i_sprd_mid]],1)</f>
        <v>0.99982446637093991</v>
      </c>
      <c r="Y174" s="2" t="str">
        <f>_xlfn.XLOOKUP(bonds[[#This Row],[ticker]],[1]lists!J:J,[1]lists!K:K)</f>
        <v>REIT</v>
      </c>
      <c r="Z174" s="2" t="str" cm="1">
        <f t="array" ref="Z174">_xll.BDP(bonds[[#This Row],[isin get]],bonds[[#Headers],[reset_idx]])</f>
        <v>EUSA5</v>
      </c>
      <c r="AA174" s="2" cm="1">
        <f t="array" ref="AA174">_xll.BDP(bonds[[#This Row],[isin get]],bonds[[#Headers],[basic_spread]])*100</f>
        <v>281.39999389648438</v>
      </c>
      <c r="AB174" s="2" cm="1">
        <f t="array" ref="AB174">_xll.BDP(bonds[[#This Row],[reset_idx]]&amp;" Curncy","px_last")*100+bonds[[#This Row],[basic_spread]]</f>
        <v>244.29999389648438</v>
      </c>
      <c r="AC174" s="10">
        <f ca="1">(bonds[[#This Row],[nxt_call_dt]]-TODAY())/365</f>
        <v>4.4520547945205475</v>
      </c>
      <c r="AD17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14</v>
      </c>
      <c r="AE174" s="2" t="str">
        <f>_xlfn.XLOOKUP(bonds[[#This Row],[rtgScore]],[1]lists!Z:Z,[1]lists!W:W,"-")</f>
        <v>BB</v>
      </c>
      <c r="AF174" s="2" cm="1">
        <f t="array" ref="AF174">_xll.BDP(bonds[[#This Row],[isin get]],bonds[[#Headers],[RSK_BB_IMPLIED_CDS_SPREAD]])</f>
        <v>237</v>
      </c>
      <c r="AR174" s="12"/>
    </row>
    <row r="175" spans="6:44" ht="10.5" x14ac:dyDescent="0.25">
      <c r="F175" s="2" t="s">
        <v>228</v>
      </c>
      <c r="G175" s="2" t="str">
        <f>bonds[[#This Row],[isin get]]</f>
        <v>XS1508392625 Corp</v>
      </c>
      <c r="H175" s="2" t="str" cm="1">
        <f t="array" ref="H175">_xll.BDP(bonds[[#This Row],[worksheet get]],bonds[[#Headers],[ID_ISIN]])</f>
        <v>XS1508392625</v>
      </c>
      <c r="I175" s="2" t="str" cm="1">
        <f t="array" ref="I175">_xll.BDP(bonds[[#This Row],[worksheet get]],bonds[[#Headers],[security name]])</f>
        <v>ARNDTN 3 3/4 PERP</v>
      </c>
      <c r="J175" s="2" t="str" cm="1">
        <f t="array" ref="J175">_xll.BDP(bonds[[#This Row],[worksheet get]],bonds[[#Headers],[ticker]])</f>
        <v>ARNDTN</v>
      </c>
      <c r="K175" s="2" cm="1">
        <f t="array" ref="K175">_xll.BDP(bonds[[#This Row],[worksheet get]],bonds[[#Headers],[coupon]])</f>
        <v>3.75</v>
      </c>
      <c r="L175" s="8" cm="1">
        <f t="array" ref="L175">_xll.BDP(bonds[[#This Row],[worksheet get]],bonds[[#Headers],[nxt_call_dt]])*1</f>
        <v>44946</v>
      </c>
      <c r="M175" s="2" t="str" cm="1">
        <f t="array" ref="M175">_xll.BDP(bonds[[#This Row],[worksheet get]],bonds[[#Headers],[mty_typ]])</f>
        <v>PERP/CALL</v>
      </c>
      <c r="N175" s="2" t="str" cm="1">
        <f t="array" ref="N175">_xll.BDP(bonds[[#This Row],[worksheet get]],bonds[[#Headers],[crncy]])</f>
        <v>EUR</v>
      </c>
      <c r="O175" s="9" cm="1">
        <f t="array" ref="O175">_xll.BDP(bonds[[#This Row],[worksheet get]],bonds[[#Headers],[amt_outstanding]])</f>
        <v>600000000</v>
      </c>
      <c r="P175" s="2" t="str" cm="1">
        <f t="array" ref="P175">_xll.BDP(bonds[[#This Row],[worksheet get]],bonds[[#Headers],[industry_sector]])</f>
        <v>Financial</v>
      </c>
      <c r="Q175" s="2" t="str">
        <f>bonds[[#This Row],[security name]]&amp;" nc-"&amp;RIGHT(YEAR(bonds[[#This Row],[nxt_call_dt]]),2)</f>
        <v>ARNDTN 3 3/4 PERP nc-23</v>
      </c>
      <c r="R175" s="2" cm="1">
        <f t="array" ref="R175">_xll.BDP(bonds[[#This Row],[worksheet get]],bonds[[#Headers],[yas_ispread]])</f>
        <v>341.149278518063</v>
      </c>
      <c r="S175" s="2" cm="1">
        <f t="array" ref="S175">_xll.BDP(bonds[[#This Row],[worksheet get]],bonds[[#Headers],[blp_i_sprd_mid]])</f>
        <v>341.10128784179688</v>
      </c>
      <c r="T175" s="2" t="str" cm="1">
        <f t="array" ref="T175">_xll.BDP(bonds[[#This Row],[worksheet get]],bonds[[#Headers],[rtg_moody]],"fill=-")</f>
        <v>-</v>
      </c>
      <c r="U175" s="2" t="str" cm="1">
        <f t="array" ref="U175">_xll.BDP(bonds[[#This Row],[worksheet get]],bonds[[#Headers],[rtg_sp]],"fill=-")</f>
        <v>BBB-</v>
      </c>
      <c r="V175" s="2" t="str" cm="1">
        <f t="array" ref="V175">_xll.BDP(bonds[[#This Row],[worksheet get]],bonds[[#Headers],[bb_composite]],"fill=-")</f>
        <v>NR</v>
      </c>
      <c r="W175" s="2" t="str" cm="1">
        <f t="array" ref="W175">_xll.BDP(bonds[[#This Row],[worksheet get]],bonds[[#Headers],[green_bond_loan_indicator]])</f>
        <v>N</v>
      </c>
      <c r="X175" s="2">
        <f>IFERROR(bonds[[#This Row],[yas_ispread]]/bonds[[#This Row],[blp_i_sprd_mid]],1)</f>
        <v>1.0001406933306227</v>
      </c>
      <c r="Y175" s="2" t="str">
        <f>_xlfn.XLOOKUP(bonds[[#This Row],[ticker]],[1]lists!J:J,[1]lists!K:K)</f>
        <v>REIT</v>
      </c>
      <c r="Z175" s="2" t="str" cm="1">
        <f t="array" ref="Z175">_xll.BDP(bonds[[#This Row],[isin get]],bonds[[#Headers],[reset_idx]])</f>
        <v>EUSA5</v>
      </c>
      <c r="AA175" s="2" cm="1">
        <f t="array" ref="AA175">_xll.BDP(bonds[[#This Row],[isin get]],bonds[[#Headers],[basic_spread]])*100</f>
        <v>437.5</v>
      </c>
      <c r="AB175" s="2" cm="1">
        <f t="array" ref="AB175">_xll.BDP(bonds[[#This Row],[reset_idx]]&amp;" Curncy","px_last")*100+bonds[[#This Row],[basic_spread]]</f>
        <v>400.4</v>
      </c>
      <c r="AC175" s="10">
        <f ca="1">(bonds[[#This Row],[nxt_call_dt]]-TODAY())/365</f>
        <v>2.4219178082191779</v>
      </c>
      <c r="AD175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75" s="2" t="str">
        <f>_xlfn.XLOOKUP(bonds[[#This Row],[rtgScore]],[1]lists!Z:Z,[1]lists!W:W,"-")</f>
        <v>BBB-</v>
      </c>
      <c r="AF175" s="2" cm="1">
        <f t="array" ref="AF175">_xll.BDP(bonds[[#This Row],[isin get]],bonds[[#Headers],[RSK_BB_IMPLIED_CDS_SPREAD]])</f>
        <v>190</v>
      </c>
      <c r="AR175" s="12"/>
    </row>
    <row r="176" spans="6:44" ht="10.5" x14ac:dyDescent="0.25">
      <c r="F176" s="2" t="s">
        <v>229</v>
      </c>
      <c r="G176" s="2" t="str">
        <f>bonds[[#This Row],[isin get]]</f>
        <v>XS1752984440 Corp</v>
      </c>
      <c r="H176" s="2" t="str" cm="1">
        <f t="array" ref="H176">_xll.BDP(bonds[[#This Row],[worksheet get]],bonds[[#Headers],[ID_ISIN]])</f>
        <v>XS1752984440</v>
      </c>
      <c r="I176" s="2" t="str" cm="1">
        <f t="array" ref="I176">_xll.BDP(bonds[[#This Row],[worksheet get]],bonds[[#Headers],[security name]])</f>
        <v>ARNDTN 2 1/8 PERP</v>
      </c>
      <c r="J176" s="2" t="str" cm="1">
        <f t="array" ref="J176">_xll.BDP(bonds[[#This Row],[worksheet get]],bonds[[#Headers],[ticker]])</f>
        <v>ARNDTN</v>
      </c>
      <c r="K176" s="2" cm="1">
        <f t="array" ref="K176">_xll.BDP(bonds[[#This Row],[worksheet get]],bonds[[#Headers],[coupon]])</f>
        <v>2.125</v>
      </c>
      <c r="L176" s="8" cm="1">
        <f t="array" ref="L176">_xll.BDP(bonds[[#This Row],[worksheet get]],bonds[[#Headers],[nxt_call_dt]])*1</f>
        <v>45308</v>
      </c>
      <c r="M176" s="2" t="str" cm="1">
        <f t="array" ref="M176">_xll.BDP(bonds[[#This Row],[worksheet get]],bonds[[#Headers],[mty_typ]])</f>
        <v>PERP/CALL</v>
      </c>
      <c r="N176" s="2" t="str" cm="1">
        <f t="array" ref="N176">_xll.BDP(bonds[[#This Row],[worksheet get]],bonds[[#Headers],[crncy]])</f>
        <v>EUR</v>
      </c>
      <c r="O176" s="9" cm="1">
        <f t="array" ref="O176">_xll.BDP(bonds[[#This Row],[worksheet get]],bonds[[#Headers],[amt_outstanding]])</f>
        <v>400000000</v>
      </c>
      <c r="P176" s="2" t="str" cm="1">
        <f t="array" ref="P176">_xll.BDP(bonds[[#This Row],[worksheet get]],bonds[[#Headers],[industry_sector]])</f>
        <v>Financial</v>
      </c>
      <c r="Q176" s="2" t="str">
        <f>bonds[[#This Row],[security name]]&amp;" nc-"&amp;RIGHT(YEAR(bonds[[#This Row],[nxt_call_dt]]),2)</f>
        <v>ARNDTN 2 1/8 PERP nc-24</v>
      </c>
      <c r="R176" s="2" cm="1">
        <f t="array" ref="R176">_xll.BDP(bonds[[#This Row],[worksheet get]],bonds[[#Headers],[yas_ispread]])</f>
        <v>405.9186558959193</v>
      </c>
      <c r="S176" s="2" cm="1">
        <f t="array" ref="S176">_xll.BDP(bonds[[#This Row],[worksheet get]],bonds[[#Headers],[blp_i_sprd_mid]])</f>
        <v>405.9766845703125</v>
      </c>
      <c r="T176" s="2" t="str" cm="1">
        <f t="array" ref="T176">_xll.BDP(bonds[[#This Row],[worksheet get]],bonds[[#Headers],[rtg_moody]],"fill=-")</f>
        <v>-</v>
      </c>
      <c r="U176" s="2" t="str" cm="1">
        <f t="array" ref="U176">_xll.BDP(bonds[[#This Row],[worksheet get]],bonds[[#Headers],[rtg_sp]],"fill=-")</f>
        <v>BBB-</v>
      </c>
      <c r="V176" s="2" t="str" cm="1">
        <f t="array" ref="V176">_xll.BDP(bonds[[#This Row],[worksheet get]],bonds[[#Headers],[bb_composite]],"fill=-")</f>
        <v>NR</v>
      </c>
      <c r="W176" s="2" t="str" cm="1">
        <f t="array" ref="W176">_xll.BDP(bonds[[#This Row],[worksheet get]],bonds[[#Headers],[green_bond_loan_indicator]])</f>
        <v>N</v>
      </c>
      <c r="X176" s="2">
        <f>IFERROR(bonds[[#This Row],[yas_ispread]]/bonds[[#This Row],[blp_i_sprd_mid]],1)</f>
        <v>0.99985706402215035</v>
      </c>
      <c r="Y176" s="2" t="str">
        <f>_xlfn.XLOOKUP(bonds[[#This Row],[ticker]],[1]lists!J:J,[1]lists!K:K)</f>
        <v>REIT</v>
      </c>
      <c r="Z176" s="2" t="str" cm="1">
        <f t="array" ref="Z176">_xll.BDP(bonds[[#This Row],[isin get]],bonds[[#Headers],[reset_idx]])</f>
        <v>EUSA5</v>
      </c>
      <c r="AA176" s="2" cm="1">
        <f t="array" ref="AA176">_xll.BDP(bonds[[#This Row],[isin get]],bonds[[#Headers],[basic_spread]])*100</f>
        <v>200</v>
      </c>
      <c r="AB176" s="2" cm="1">
        <f t="array" ref="AB176">_xll.BDP(bonds[[#This Row],[reset_idx]]&amp;" Curncy","px_last")*100+bonds[[#This Row],[basic_spread]]</f>
        <v>162.9</v>
      </c>
      <c r="AC176" s="10">
        <f ca="1">(bonds[[#This Row],[nxt_call_dt]]-TODAY())/365</f>
        <v>3.4136986301369863</v>
      </c>
      <c r="AD17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76" s="2" t="str">
        <f>_xlfn.XLOOKUP(bonds[[#This Row],[rtgScore]],[1]lists!Z:Z,[1]lists!W:W,"-")</f>
        <v>BBB-</v>
      </c>
      <c r="AF176" s="2" cm="1">
        <f t="array" ref="AF176">_xll.BDP(bonds[[#This Row],[isin get]],bonds[[#Headers],[RSK_BB_IMPLIED_CDS_SPREAD]])</f>
        <v>190</v>
      </c>
      <c r="AR176" s="12"/>
    </row>
    <row r="177" spans="6:44" ht="10.5" x14ac:dyDescent="0.25">
      <c r="F177" s="2" t="s">
        <v>230</v>
      </c>
      <c r="G177" s="2" t="str">
        <f>bonds[[#This Row],[isin get]]</f>
        <v>XS2027946610 Corp</v>
      </c>
      <c r="H177" s="2" t="str" cm="1">
        <f t="array" ref="H177">_xll.BDP(bonds[[#This Row],[worksheet get]],bonds[[#Headers],[ID_ISIN]])</f>
        <v>XS2027946610</v>
      </c>
      <c r="I177" s="2" t="str" cm="1">
        <f t="array" ref="I177">_xll.BDP(bonds[[#This Row],[worksheet get]],bonds[[#Headers],[security name]])</f>
        <v>ARNDTN 2 7/8 PERP</v>
      </c>
      <c r="J177" s="2" t="str" cm="1">
        <f t="array" ref="J177">_xll.BDP(bonds[[#This Row],[worksheet get]],bonds[[#Headers],[ticker]])</f>
        <v>ARNDTN</v>
      </c>
      <c r="K177" s="2" cm="1">
        <f t="array" ref="K177">_xll.BDP(bonds[[#This Row],[worksheet get]],bonds[[#Headers],[coupon]])</f>
        <v>2.875</v>
      </c>
      <c r="L177" s="8" cm="1">
        <f t="array" ref="L177">_xll.BDP(bonds[[#This Row],[worksheet get]],bonds[[#Headers],[nxt_call_dt]])*1</f>
        <v>45669</v>
      </c>
      <c r="M177" s="2" t="str" cm="1">
        <f t="array" ref="M177">_xll.BDP(bonds[[#This Row],[worksheet get]],bonds[[#Headers],[mty_typ]])</f>
        <v>PERP/CALL</v>
      </c>
      <c r="N177" s="2" t="str" cm="1">
        <f t="array" ref="N177">_xll.BDP(bonds[[#This Row],[worksheet get]],bonds[[#Headers],[crncy]])</f>
        <v>EUR</v>
      </c>
      <c r="O177" s="9" cm="1">
        <f t="array" ref="O177">_xll.BDP(bonds[[#This Row],[worksheet get]],bonds[[#Headers],[amt_outstanding]])</f>
        <v>500000000</v>
      </c>
      <c r="P177" s="2" t="str" cm="1">
        <f t="array" ref="P177">_xll.BDP(bonds[[#This Row],[worksheet get]],bonds[[#Headers],[industry_sector]])</f>
        <v>Financial</v>
      </c>
      <c r="Q177" s="2" t="str">
        <f>bonds[[#This Row],[security name]]&amp;" nc-"&amp;RIGHT(YEAR(bonds[[#This Row],[nxt_call_dt]]),2)</f>
        <v>ARNDTN 2 7/8 PERP nc-25</v>
      </c>
      <c r="R177" s="2" cm="1">
        <f t="array" ref="R177">_xll.BDP(bonds[[#This Row],[worksheet get]],bonds[[#Headers],[yas_ispread]])</f>
        <v>392.01765914327626</v>
      </c>
      <c r="S177" s="2" cm="1">
        <f t="array" ref="S177">_xll.BDP(bonds[[#This Row],[worksheet get]],bonds[[#Headers],[blp_i_sprd_mid]])</f>
        <v>391.933349609375</v>
      </c>
      <c r="T177" s="2" t="str" cm="1">
        <f t="array" ref="T177">_xll.BDP(bonds[[#This Row],[worksheet get]],bonds[[#Headers],[rtg_moody]],"fill=-")</f>
        <v>-</v>
      </c>
      <c r="U177" s="2" t="str" cm="1">
        <f t="array" ref="U177">_xll.BDP(bonds[[#This Row],[worksheet get]],bonds[[#Headers],[rtg_sp]],"fill=-")</f>
        <v>BBB-</v>
      </c>
      <c r="V177" s="2" t="str" cm="1">
        <f t="array" ref="V177">_xll.BDP(bonds[[#This Row],[worksheet get]],bonds[[#Headers],[bb_composite]],"fill=-")</f>
        <v>NR</v>
      </c>
      <c r="W177" s="2" t="str" cm="1">
        <f t="array" ref="W177">_xll.BDP(bonds[[#This Row],[worksheet get]],bonds[[#Headers],[green_bond_loan_indicator]])</f>
        <v>N</v>
      </c>
      <c r="X177" s="2">
        <f>IFERROR(bonds[[#This Row],[yas_ispread]]/bonds[[#This Row],[blp_i_sprd_mid]],1)</f>
        <v>1.0002151119163125</v>
      </c>
      <c r="Y177" s="2" t="str">
        <f>_xlfn.XLOOKUP(bonds[[#This Row],[ticker]],[1]lists!J:J,[1]lists!K:K)</f>
        <v>REIT</v>
      </c>
      <c r="Z177" s="2" t="str" cm="1">
        <f t="array" ref="Z177">_xll.BDP(bonds[[#This Row],[isin get]],bonds[[#Headers],[reset_idx]])</f>
        <v>EUSA5</v>
      </c>
      <c r="AA177" s="2" cm="1">
        <f t="array" ref="AA177">_xll.BDP(bonds[[#This Row],[isin get]],bonds[[#Headers],[basic_spread]])*100</f>
        <v>346</v>
      </c>
      <c r="AB177" s="2" cm="1">
        <f t="array" ref="AB177">_xll.BDP(bonds[[#This Row],[reset_idx]]&amp;" Curncy","px_last")*100+bonds[[#This Row],[basic_spread]]</f>
        <v>308.89999999999998</v>
      </c>
      <c r="AC177" s="10">
        <f ca="1">(bonds[[#This Row],[nxt_call_dt]]-TODAY())/365</f>
        <v>4.4027397260273968</v>
      </c>
      <c r="AD177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77" s="2" t="str">
        <f>_xlfn.XLOOKUP(bonds[[#This Row],[rtgScore]],[1]lists!Z:Z,[1]lists!W:W,"-")</f>
        <v>BBB-</v>
      </c>
      <c r="AF177" s="2" cm="1">
        <f t="array" ref="AF177">_xll.BDP(bonds[[#This Row],[isin get]],bonds[[#Headers],[RSK_BB_IMPLIED_CDS_SPREAD]])</f>
        <v>190</v>
      </c>
      <c r="AR177" s="12"/>
    </row>
    <row r="178" spans="6:44" ht="10.5" x14ac:dyDescent="0.25">
      <c r="F178" s="2" t="s">
        <v>231</v>
      </c>
      <c r="G178" s="2" t="str">
        <f>bonds[[#This Row],[isin get]]</f>
        <v>XS1634523754 Corp</v>
      </c>
      <c r="H178" s="2" t="str" cm="1">
        <f t="array" ref="H178">_xll.BDP(bonds[[#This Row],[worksheet get]],bonds[[#Headers],[ID_ISIN]])</f>
        <v>XS1634523754</v>
      </c>
      <c r="I178" s="2" t="str" cm="1">
        <f t="array" ref="I178">_xll.BDP(bonds[[#This Row],[worksheet get]],bonds[[#Headers],[security name]])</f>
        <v>ARNDTN 5 1/4 PERP</v>
      </c>
      <c r="J178" s="2" t="str" cm="1">
        <f t="array" ref="J178">_xll.BDP(bonds[[#This Row],[worksheet get]],bonds[[#Headers],[ticker]])</f>
        <v>ARNDTN</v>
      </c>
      <c r="K178" s="2" cm="1">
        <f t="array" ref="K178">_xll.BDP(bonds[[#This Row],[worksheet get]],bonds[[#Headers],[coupon]])</f>
        <v>5.25</v>
      </c>
      <c r="L178" s="8" cm="1">
        <f t="array" ref="L178">_xll.BDP(bonds[[#This Row],[worksheet get]],bonds[[#Headers],[nxt_call_dt]])*1</f>
        <v>45128</v>
      </c>
      <c r="M178" s="2" t="str" cm="1">
        <f t="array" ref="M178">_xll.BDP(bonds[[#This Row],[worksheet get]],bonds[[#Headers],[mty_typ]])</f>
        <v>PERP/CALL</v>
      </c>
      <c r="N178" s="2" t="str" cm="1">
        <f t="array" ref="N178">_xll.BDP(bonds[[#This Row],[worksheet get]],bonds[[#Headers],[crncy]])</f>
        <v>USD</v>
      </c>
      <c r="O178" s="9" cm="1">
        <f t="array" ref="O178">_xll.BDP(bonds[[#This Row],[worksheet get]],bonds[[#Headers],[amt_outstanding]])</f>
        <v>641500000</v>
      </c>
      <c r="P178" s="2" t="str" cm="1">
        <f t="array" ref="P178">_xll.BDP(bonds[[#This Row],[worksheet get]],bonds[[#Headers],[industry_sector]])</f>
        <v>Financial</v>
      </c>
      <c r="Q178" s="2" t="str">
        <f>bonds[[#This Row],[security name]]&amp;" nc-"&amp;RIGHT(YEAR(bonds[[#This Row],[nxt_call_dt]]),2)</f>
        <v>ARNDTN 5 1/4 PERP nc-23</v>
      </c>
      <c r="R178" s="2" cm="1">
        <f t="array" ref="R178">_xll.BDP(bonds[[#This Row],[worksheet get]],bonds[[#Headers],[yas_ispread]])</f>
        <v>444.62590407963677</v>
      </c>
      <c r="S178" s="2" cm="1">
        <f t="array" ref="S178">_xll.BDP(bonds[[#This Row],[worksheet get]],bonds[[#Headers],[blp_i_sprd_mid]])</f>
        <v>444.347412109375</v>
      </c>
      <c r="T178" s="2" t="str" cm="1">
        <f t="array" ref="T178">_xll.BDP(bonds[[#This Row],[worksheet get]],bonds[[#Headers],[rtg_moody]],"fill=-")</f>
        <v>-</v>
      </c>
      <c r="U178" s="2" t="str" cm="1">
        <f t="array" ref="U178">_xll.BDP(bonds[[#This Row],[worksheet get]],bonds[[#Headers],[rtg_sp]],"fill=-")</f>
        <v>BBB-</v>
      </c>
      <c r="V178" s="2" t="str" cm="1">
        <f t="array" ref="V178">_xll.BDP(bonds[[#This Row],[worksheet get]],bonds[[#Headers],[bb_composite]],"fill=-")</f>
        <v>NR</v>
      </c>
      <c r="W178" s="2" t="str" cm="1">
        <f t="array" ref="W178">_xll.BDP(bonds[[#This Row],[worksheet get]],bonds[[#Headers],[green_bond_loan_indicator]])</f>
        <v>N</v>
      </c>
      <c r="X178" s="2">
        <f>IFERROR(bonds[[#This Row],[yas_ispread]]/bonds[[#This Row],[blp_i_sprd_mid]],1)</f>
        <v>1.0006267437655139</v>
      </c>
      <c r="Y178" s="2" t="str">
        <f>_xlfn.XLOOKUP(bonds[[#This Row],[ticker]],[1]lists!J:J,[1]lists!K:K)</f>
        <v>REIT</v>
      </c>
      <c r="Z178" s="2" t="str" cm="1">
        <f t="array" ref="Z178">_xll.BDP(bonds[[#This Row],[isin get]],bonds[[#Headers],[reset_idx]])</f>
        <v>USSW5</v>
      </c>
      <c r="AA178" s="2" cm="1">
        <f t="array" ref="AA178">_xll.BDP(bonds[[#This Row],[isin get]],bonds[[#Headers],[basic_spread]])*100</f>
        <v>354.60000610351563</v>
      </c>
      <c r="AB178" s="2" cm="1">
        <f t="array" ref="AB178">_xll.BDP(bonds[[#This Row],[reset_idx]]&amp;" Curncy","px_last")*100+bonds[[#This Row],[basic_spread]]</f>
        <v>387.5600061035156</v>
      </c>
      <c r="AC178" s="10">
        <f ca="1">(bonds[[#This Row],[nxt_call_dt]]-TODAY())/365</f>
        <v>2.9205479452054797</v>
      </c>
      <c r="AD17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78" s="2" t="str">
        <f>_xlfn.XLOOKUP(bonds[[#This Row],[rtgScore]],[1]lists!Z:Z,[1]lists!W:W,"-")</f>
        <v>BBB-</v>
      </c>
      <c r="AF178" s="2" cm="1">
        <f t="array" ref="AF178">_xll.BDP(bonds[[#This Row],[isin get]],bonds[[#Headers],[RSK_BB_IMPLIED_CDS_SPREAD]])</f>
        <v>190</v>
      </c>
      <c r="AR178" s="12"/>
    </row>
    <row r="179" spans="6:44" ht="10.5" x14ac:dyDescent="0.25">
      <c r="F179" s="2" t="s">
        <v>232</v>
      </c>
      <c r="G179" s="2" t="str">
        <f>bonds[[#This Row],[isin get]]</f>
        <v>XS2017788592 Corp</v>
      </c>
      <c r="H179" s="2" t="str" cm="1">
        <f t="array" ref="H179">_xll.BDP(bonds[[#This Row],[worksheet get]],bonds[[#Headers],[ID_ISIN]])</f>
        <v>XS2017788592</v>
      </c>
      <c r="I179" s="2" t="str" cm="1">
        <f t="array" ref="I179">_xll.BDP(bonds[[#This Row],[worksheet get]],bonds[[#Headers],[security name]])</f>
        <v>ARNDTN 4 3/4 PERP</v>
      </c>
      <c r="J179" s="2" t="str" cm="1">
        <f t="array" ref="J179">_xll.BDP(bonds[[#This Row],[worksheet get]],bonds[[#Headers],[ticker]])</f>
        <v>ARNDTN</v>
      </c>
      <c r="K179" s="2" cm="1">
        <f t="array" ref="K179">_xll.BDP(bonds[[#This Row],[worksheet get]],bonds[[#Headers],[coupon]])</f>
        <v>4.75</v>
      </c>
      <c r="L179" s="8" cm="1">
        <f t="array" ref="L179">_xll.BDP(bonds[[#This Row],[worksheet get]],bonds[[#Headers],[nxt_call_dt]])*1</f>
        <v>45468</v>
      </c>
      <c r="M179" s="2" t="str" cm="1">
        <f t="array" ref="M179">_xll.BDP(bonds[[#This Row],[worksheet get]],bonds[[#Headers],[mty_typ]])</f>
        <v>PERP/CALL</v>
      </c>
      <c r="N179" s="2" t="str" cm="1">
        <f t="array" ref="N179">_xll.BDP(bonds[[#This Row],[worksheet get]],bonds[[#Headers],[crncy]])</f>
        <v>GBP</v>
      </c>
      <c r="O179" s="9" cm="1">
        <f t="array" ref="O179">_xll.BDP(bonds[[#This Row],[worksheet get]],bonds[[#Headers],[amt_outstanding]])</f>
        <v>400000000</v>
      </c>
      <c r="P179" s="2" t="str" cm="1">
        <f t="array" ref="P179">_xll.BDP(bonds[[#This Row],[worksheet get]],bonds[[#Headers],[industry_sector]])</f>
        <v>Financial</v>
      </c>
      <c r="Q179" s="2" t="str">
        <f>bonds[[#This Row],[security name]]&amp;" nc-"&amp;RIGHT(YEAR(bonds[[#This Row],[nxt_call_dt]]),2)</f>
        <v>ARNDTN 4 3/4 PERP nc-24</v>
      </c>
      <c r="R179" s="2" cm="1">
        <f t="array" ref="R179">_xll.BDP(bonds[[#This Row],[worksheet get]],bonds[[#Headers],[yas_ispread]])</f>
        <v>404.49134981159568</v>
      </c>
      <c r="S179" s="2" cm="1">
        <f t="array" ref="S179">_xll.BDP(bonds[[#This Row],[worksheet get]],bonds[[#Headers],[blp_i_sprd_mid]])</f>
        <v>404.64004516601563</v>
      </c>
      <c r="T179" s="2" t="str" cm="1">
        <f t="array" ref="T179">_xll.BDP(bonds[[#This Row],[worksheet get]],bonds[[#Headers],[rtg_moody]],"fill=-")</f>
        <v>-</v>
      </c>
      <c r="U179" s="2" t="str" cm="1">
        <f t="array" ref="U179">_xll.BDP(bonds[[#This Row],[worksheet get]],bonds[[#Headers],[rtg_sp]],"fill=-")</f>
        <v>BBB-</v>
      </c>
      <c r="V179" s="2" t="str" cm="1">
        <f t="array" ref="V179">_xll.BDP(bonds[[#This Row],[worksheet get]],bonds[[#Headers],[bb_composite]],"fill=-")</f>
        <v>NR</v>
      </c>
      <c r="W179" s="2" t="str" cm="1">
        <f t="array" ref="W179">_xll.BDP(bonds[[#This Row],[worksheet get]],bonds[[#Headers],[green_bond_loan_indicator]])</f>
        <v>N</v>
      </c>
      <c r="X179" s="2">
        <f>IFERROR(bonds[[#This Row],[yas_ispread]]/bonds[[#This Row],[blp_i_sprd_mid]],1)</f>
        <v>0.9996325243727201</v>
      </c>
      <c r="Y179" s="2" t="str">
        <f>_xlfn.XLOOKUP(bonds[[#This Row],[ticker]],[1]lists!J:J,[1]lists!K:K)</f>
        <v>REIT</v>
      </c>
      <c r="Z179" s="2" t="str" cm="1">
        <f t="array" ref="Z179">_xll.BDP(bonds[[#This Row],[isin get]],bonds[[#Headers],[reset_idx]])</f>
        <v>BPSW5</v>
      </c>
      <c r="AA179" s="2" cm="1">
        <f t="array" ref="AA179">_xll.BDP(bonds[[#This Row],[isin get]],bonds[[#Headers],[basic_spread]])*100</f>
        <v>437.70001220703125</v>
      </c>
      <c r="AB179" s="2" cm="1">
        <f t="array" ref="AB179">_xll.BDP(bonds[[#This Row],[reset_idx]]&amp;" Curncy","px_last")*100+bonds[[#This Row],[basic_spread]]</f>
        <v>457.65001220703124</v>
      </c>
      <c r="AC179" s="10">
        <f ca="1">(bonds[[#This Row],[nxt_call_dt]]-TODAY())/365</f>
        <v>3.8520547945205479</v>
      </c>
      <c r="AD179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79" s="2" t="str">
        <f>_xlfn.XLOOKUP(bonds[[#This Row],[rtgScore]],[1]lists!Z:Z,[1]lists!W:W,"-")</f>
        <v>BBB-</v>
      </c>
      <c r="AF179" s="2" cm="1">
        <f t="array" ref="AF179">_xll.BDP(bonds[[#This Row],[isin get]],bonds[[#Headers],[RSK_BB_IMPLIED_CDS_SPREAD]])</f>
        <v>190</v>
      </c>
      <c r="AR179" s="12"/>
    </row>
    <row r="180" spans="6:44" ht="10.5" x14ac:dyDescent="0.25">
      <c r="F180" s="2" t="s">
        <v>233</v>
      </c>
      <c r="G180" s="2" t="str">
        <f>bonds[[#This Row],[isin get]]</f>
        <v>XS1191320297 Corp</v>
      </c>
      <c r="H180" s="2" t="str" cm="1">
        <f t="array" ref="H180">_xll.BDP(bonds[[#This Row],[worksheet get]],bonds[[#Headers],[ID_ISIN]])</f>
        <v>XS1191320297</v>
      </c>
      <c r="I180" s="2" t="str" cm="1">
        <f t="array" ref="I180">_xll.BDP(bonds[[#This Row],[worksheet get]],bonds[[#Headers],[security name]])</f>
        <v>GYCGR 3 3/4 PERP</v>
      </c>
      <c r="J180" s="2" t="str" cm="1">
        <f t="array" ref="J180">_xll.BDP(bonds[[#This Row],[worksheet get]],bonds[[#Headers],[ticker]])</f>
        <v>GYCGR</v>
      </c>
      <c r="K180" s="2" cm="1">
        <f t="array" ref="K180">_xll.BDP(bonds[[#This Row],[worksheet get]],bonds[[#Headers],[coupon]])</f>
        <v>3.75</v>
      </c>
      <c r="L180" s="8" cm="1">
        <f t="array" ref="L180">_xll.BDP(bonds[[#This Row],[worksheet get]],bonds[[#Headers],[nxt_call_dt]])*1</f>
        <v>44610</v>
      </c>
      <c r="M180" s="2" t="str" cm="1">
        <f t="array" ref="M180">_xll.BDP(bonds[[#This Row],[worksheet get]],bonds[[#Headers],[mty_typ]])</f>
        <v>PERP/CALL</v>
      </c>
      <c r="N180" s="2" t="str" cm="1">
        <f t="array" ref="N180">_xll.BDP(bonds[[#This Row],[worksheet get]],bonds[[#Headers],[crncy]])</f>
        <v>EUR</v>
      </c>
      <c r="O180" s="9" cm="1">
        <f t="array" ref="O180">_xll.BDP(bonds[[#This Row],[worksheet get]],bonds[[#Headers],[amt_outstanding]])</f>
        <v>500000000</v>
      </c>
      <c r="P180" s="2" t="str" cm="1">
        <f t="array" ref="P180">_xll.BDP(bonds[[#This Row],[worksheet get]],bonds[[#Headers],[industry_sector]])</f>
        <v>Financial</v>
      </c>
      <c r="Q180" s="2" t="str">
        <f>bonds[[#This Row],[security name]]&amp;" nc-"&amp;RIGHT(YEAR(bonds[[#This Row],[nxt_call_dt]]),2)</f>
        <v>GYCGR 3 3/4 PERP nc-22</v>
      </c>
      <c r="R180" s="2" cm="1">
        <f t="array" ref="R180">_xll.BDP(bonds[[#This Row],[worksheet get]],bonds[[#Headers],[yas_ispread]])</f>
        <v>193.11065864761903</v>
      </c>
      <c r="S180" s="2" cm="1">
        <f t="array" ref="S180">_xll.BDP(bonds[[#This Row],[worksheet get]],bonds[[#Headers],[blp_i_sprd_mid]])</f>
        <v>192.65235900878906</v>
      </c>
      <c r="T180" s="2" t="str" cm="1">
        <f t="array" ref="T180">_xll.BDP(bonds[[#This Row],[worksheet get]],bonds[[#Headers],[rtg_moody]],"fill=-")</f>
        <v>Baa3</v>
      </c>
      <c r="U180" s="2" t="str" cm="1">
        <f t="array" ref="U180">_xll.BDP(bonds[[#This Row],[worksheet get]],bonds[[#Headers],[rtg_sp]],"fill=-")</f>
        <v>BBB-</v>
      </c>
      <c r="V180" s="2" t="str" cm="1">
        <f t="array" ref="V180">_xll.BDP(bonds[[#This Row],[worksheet get]],bonds[[#Headers],[bb_composite]],"fill=-")</f>
        <v>BBB-</v>
      </c>
      <c r="W180" s="2" t="str" cm="1">
        <f t="array" ref="W180">_xll.BDP(bonds[[#This Row],[worksheet get]],bonds[[#Headers],[green_bond_loan_indicator]])</f>
        <v>N</v>
      </c>
      <c r="X180" s="2">
        <f>IFERROR(bonds[[#This Row],[yas_ispread]]/bonds[[#This Row],[blp_i_sprd_mid]],1)</f>
        <v>1.0023788945081595</v>
      </c>
      <c r="Y180" s="2" t="str">
        <f>_xlfn.XLOOKUP(bonds[[#This Row],[ticker]],[1]lists!J:J,[1]lists!K:K)</f>
        <v>REIT</v>
      </c>
      <c r="Z180" s="2" t="str" cm="1">
        <f t="array" ref="Z180">_xll.BDP(bonds[[#This Row],[isin get]],bonds[[#Headers],[reset_idx]])</f>
        <v>EUSA5</v>
      </c>
      <c r="AA180" s="2" cm="1">
        <f t="array" ref="AA180">_xll.BDP(bonds[[#This Row],[isin get]],bonds[[#Headers],[basic_spread]])*100</f>
        <v>388.79998779296875</v>
      </c>
      <c r="AB180" s="2" cm="1">
        <f t="array" ref="AB180">_xll.BDP(bonds[[#This Row],[reset_idx]]&amp;" Curncy","px_last")*100+bonds[[#This Row],[basic_spread]]</f>
        <v>351.69998779296873</v>
      </c>
      <c r="AC180" s="10">
        <f ca="1">(bonds[[#This Row],[nxt_call_dt]]-TODAY())/365</f>
        <v>1.5013698630136987</v>
      </c>
      <c r="AD180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80" s="2" t="str">
        <f>_xlfn.XLOOKUP(bonds[[#This Row],[rtgScore]],[1]lists!Z:Z,[1]lists!W:W,"-")</f>
        <v>BBB-</v>
      </c>
      <c r="AF180" s="2" cm="1">
        <f t="array" ref="AF180">_xll.BDP(bonds[[#This Row],[isin get]],bonds[[#Headers],[RSK_BB_IMPLIED_CDS_SPREAD]])</f>
        <v>151</v>
      </c>
      <c r="AR180" s="12"/>
    </row>
    <row r="181" spans="6:44" ht="10.5" x14ac:dyDescent="0.25">
      <c r="F181" s="2" t="s">
        <v>234</v>
      </c>
      <c r="G181" s="2" t="str">
        <f>bonds[[#This Row],[isin get]]</f>
        <v>XS1491364953 Corp</v>
      </c>
      <c r="H181" s="2" t="str" cm="1">
        <f t="array" ref="H181">_xll.BDP(bonds[[#This Row],[worksheet get]],bonds[[#Headers],[ID_ISIN]])</f>
        <v>XS1491364953</v>
      </c>
      <c r="I181" s="2" t="str" cm="1">
        <f t="array" ref="I181">_xll.BDP(bonds[[#This Row],[worksheet get]],bonds[[#Headers],[security name]])</f>
        <v>GYCGR 2 3/4 PERP</v>
      </c>
      <c r="J181" s="2" t="str" cm="1">
        <f t="array" ref="J181">_xll.BDP(bonds[[#This Row],[worksheet get]],bonds[[#Headers],[ticker]])</f>
        <v>GYCGR</v>
      </c>
      <c r="K181" s="2" cm="1">
        <f t="array" ref="K181">_xll.BDP(bonds[[#This Row],[worksheet get]],bonds[[#Headers],[coupon]])</f>
        <v>2.75</v>
      </c>
      <c r="L181" s="8" cm="1">
        <f t="array" ref="L181">_xll.BDP(bonds[[#This Row],[worksheet get]],bonds[[#Headers],[nxt_call_dt]])*1</f>
        <v>44948</v>
      </c>
      <c r="M181" s="2" t="str" cm="1">
        <f t="array" ref="M181">_xll.BDP(bonds[[#This Row],[worksheet get]],bonds[[#Headers],[mty_typ]])</f>
        <v>PERP/CALL</v>
      </c>
      <c r="N181" s="2" t="str" cm="1">
        <f t="array" ref="N181">_xll.BDP(bonds[[#This Row],[worksheet get]],bonds[[#Headers],[crncy]])</f>
        <v>EUR</v>
      </c>
      <c r="O181" s="9" cm="1">
        <f t="array" ref="O181">_xll.BDP(bonds[[#This Row],[worksheet get]],bonds[[#Headers],[amt_outstanding]])</f>
        <v>200000000</v>
      </c>
      <c r="P181" s="2" t="str" cm="1">
        <f t="array" ref="P181">_xll.BDP(bonds[[#This Row],[worksheet get]],bonds[[#Headers],[industry_sector]])</f>
        <v>Financial</v>
      </c>
      <c r="Q181" s="2" t="str">
        <f>bonds[[#This Row],[security name]]&amp;" nc-"&amp;RIGHT(YEAR(bonds[[#This Row],[nxt_call_dt]]),2)</f>
        <v>GYCGR 2 3/4 PERP nc-23</v>
      </c>
      <c r="R181" s="2" cm="1">
        <f t="array" ref="R181">_xll.BDP(bonds[[#This Row],[worksheet get]],bonds[[#Headers],[yas_ispread]])</f>
        <v>276.97472013306054</v>
      </c>
      <c r="S181" s="2" cm="1">
        <f t="array" ref="S181">_xll.BDP(bonds[[#This Row],[worksheet get]],bonds[[#Headers],[blp_i_sprd_mid]])</f>
        <v>277.0072021484375</v>
      </c>
      <c r="T181" s="2" t="str" cm="1">
        <f t="array" ref="T181">_xll.BDP(bonds[[#This Row],[worksheet get]],bonds[[#Headers],[rtg_moody]],"fill=-")</f>
        <v>Baa3</v>
      </c>
      <c r="U181" s="2" t="str" cm="1">
        <f t="array" ref="U181">_xll.BDP(bonds[[#This Row],[worksheet get]],bonds[[#Headers],[rtg_sp]],"fill=-")</f>
        <v>BBB-</v>
      </c>
      <c r="V181" s="2" t="str" cm="1">
        <f t="array" ref="V181">_xll.BDP(bonds[[#This Row],[worksheet get]],bonds[[#Headers],[bb_composite]],"fill=-")</f>
        <v>BBB-</v>
      </c>
      <c r="W181" s="2" t="str" cm="1">
        <f t="array" ref="W181">_xll.BDP(bonds[[#This Row],[worksheet get]],bonds[[#Headers],[green_bond_loan_indicator]])</f>
        <v>N</v>
      </c>
      <c r="X181" s="2">
        <f>IFERROR(bonds[[#This Row],[yas_ispread]]/bonds[[#This Row],[blp_i_sprd_mid]],1)</f>
        <v>0.99988273945541839</v>
      </c>
      <c r="Y181" s="2" t="str">
        <f>_xlfn.XLOOKUP(bonds[[#This Row],[ticker]],[1]lists!J:J,[1]lists!K:K)</f>
        <v>REIT</v>
      </c>
      <c r="Z181" s="2" t="str" cm="1">
        <f t="array" ref="Z181">_xll.BDP(bonds[[#This Row],[isin get]],bonds[[#Headers],[reset_idx]])</f>
        <v>EUSA5</v>
      </c>
      <c r="AA181" s="2" cm="1">
        <f t="array" ref="AA181">_xll.BDP(bonds[[#This Row],[isin get]],bonds[[#Headers],[basic_spread]])*100</f>
        <v>363.70001220703125</v>
      </c>
      <c r="AB181" s="2" cm="1">
        <f t="array" ref="AB181">_xll.BDP(bonds[[#This Row],[reset_idx]]&amp;" Curncy","px_last")*100+bonds[[#This Row],[basic_spread]]</f>
        <v>326.60001220703123</v>
      </c>
      <c r="AC181" s="10">
        <f ca="1">(bonds[[#This Row],[nxt_call_dt]]-TODAY())/365</f>
        <v>2.4273972602739726</v>
      </c>
      <c r="AD18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81" s="2" t="str">
        <f>_xlfn.XLOOKUP(bonds[[#This Row],[rtgScore]],[1]lists!Z:Z,[1]lists!W:W,"-")</f>
        <v>BBB-</v>
      </c>
      <c r="AF181" s="2" cm="1">
        <f t="array" ref="AF181">_xll.BDP(bonds[[#This Row],[isin get]],bonds[[#Headers],[RSK_BB_IMPLIED_CDS_SPREAD]])</f>
        <v>151</v>
      </c>
      <c r="AR181" s="12"/>
    </row>
    <row r="182" spans="6:44" ht="10.5" x14ac:dyDescent="0.25">
      <c r="F182" s="2" t="s">
        <v>235</v>
      </c>
      <c r="G182" s="2" t="str">
        <f>bonds[[#This Row],[isin get]]</f>
        <v>XS1811181566 Corp</v>
      </c>
      <c r="H182" s="2" t="str" cm="1">
        <f t="array" ref="H182">_xll.BDP(bonds[[#This Row],[worksheet get]],bonds[[#Headers],[ID_ISIN]])</f>
        <v>XS1811181566</v>
      </c>
      <c r="I182" s="2" t="str" cm="1">
        <f t="array" ref="I182">_xll.BDP(bonds[[#This Row],[worksheet get]],bonds[[#Headers],[security name]])</f>
        <v>GYCGR 2 1/2 PERP</v>
      </c>
      <c r="J182" s="2" t="str" cm="1">
        <f t="array" ref="J182">_xll.BDP(bonds[[#This Row],[worksheet get]],bonds[[#Headers],[ticker]])</f>
        <v>GYCGR</v>
      </c>
      <c r="K182" s="2" cm="1">
        <f t="array" ref="K182">_xll.BDP(bonds[[#This Row],[worksheet get]],bonds[[#Headers],[coupon]])</f>
        <v>2.5</v>
      </c>
      <c r="L182" s="8" cm="1">
        <f t="array" ref="L182">_xll.BDP(bonds[[#This Row],[worksheet get]],bonds[[#Headers],[nxt_call_dt]])*1</f>
        <v>45131</v>
      </c>
      <c r="M182" s="2" t="str" cm="1">
        <f t="array" ref="M182">_xll.BDP(bonds[[#This Row],[worksheet get]],bonds[[#Headers],[mty_typ]])</f>
        <v>PERP/CALL</v>
      </c>
      <c r="N182" s="2" t="str" cm="1">
        <f t="array" ref="N182">_xll.BDP(bonds[[#This Row],[worksheet get]],bonds[[#Headers],[crncy]])</f>
        <v>EUR</v>
      </c>
      <c r="O182" s="9" cm="1">
        <f t="array" ref="O182">_xll.BDP(bonds[[#This Row],[worksheet get]],bonds[[#Headers],[amt_outstanding]])</f>
        <v>350000000</v>
      </c>
      <c r="P182" s="2" t="str" cm="1">
        <f t="array" ref="P182">_xll.BDP(bonds[[#This Row],[worksheet get]],bonds[[#Headers],[industry_sector]])</f>
        <v>Financial</v>
      </c>
      <c r="Q182" s="2" t="str">
        <f>bonds[[#This Row],[security name]]&amp;" nc-"&amp;RIGHT(YEAR(bonds[[#This Row],[nxt_call_dt]]),2)</f>
        <v>GYCGR 2 1/2 PERP nc-23</v>
      </c>
      <c r="R182" s="2" cm="1">
        <f t="array" ref="R182">_xll.BDP(bonds[[#This Row],[worksheet get]],bonds[[#Headers],[yas_ispread]])</f>
        <v>275.85523312884976</v>
      </c>
      <c r="S182" s="2" cm="1">
        <f t="array" ref="S182">_xll.BDP(bonds[[#This Row],[worksheet get]],bonds[[#Headers],[blp_i_sprd_mid]])</f>
        <v>275.22506713867188</v>
      </c>
      <c r="T182" s="2" t="str" cm="1">
        <f t="array" ref="T182">_xll.BDP(bonds[[#This Row],[worksheet get]],bonds[[#Headers],[rtg_moody]],"fill=-")</f>
        <v>Baa3</v>
      </c>
      <c r="U182" s="2" t="str" cm="1">
        <f t="array" ref="U182">_xll.BDP(bonds[[#This Row],[worksheet get]],bonds[[#Headers],[rtg_sp]],"fill=-")</f>
        <v>BBB-</v>
      </c>
      <c r="V182" s="2" t="str" cm="1">
        <f t="array" ref="V182">_xll.BDP(bonds[[#This Row],[worksheet get]],bonds[[#Headers],[bb_composite]],"fill=-")</f>
        <v>BBB-</v>
      </c>
      <c r="W182" s="2" t="str" cm="1">
        <f t="array" ref="W182">_xll.BDP(bonds[[#This Row],[worksheet get]],bonds[[#Headers],[green_bond_loan_indicator]])</f>
        <v>N</v>
      </c>
      <c r="X182" s="2">
        <f>IFERROR(bonds[[#This Row],[yas_ispread]]/bonds[[#This Row],[blp_i_sprd_mid]],1)</f>
        <v>1.0022896387917326</v>
      </c>
      <c r="Y182" s="2" t="str">
        <f>_xlfn.XLOOKUP(bonds[[#This Row],[ticker]],[1]lists!J:J,[1]lists!K:K)</f>
        <v>REIT</v>
      </c>
      <c r="Z182" s="2" t="str" cm="1">
        <f t="array" ref="Z182">_xll.BDP(bonds[[#This Row],[isin get]],bonds[[#Headers],[reset_idx]])</f>
        <v>EUSA5</v>
      </c>
      <c r="AA182" s="2" cm="1">
        <f t="array" ref="AA182">_xll.BDP(bonds[[#This Row],[isin get]],bonds[[#Headers],[basic_spread]])*100</f>
        <v>243.19999694824216</v>
      </c>
      <c r="AB182" s="2" cm="1">
        <f t="array" ref="AB182">_xll.BDP(bonds[[#This Row],[reset_idx]]&amp;" Curncy","px_last")*100+bonds[[#This Row],[basic_spread]]</f>
        <v>206.09999694824216</v>
      </c>
      <c r="AC182" s="10">
        <f ca="1">(bonds[[#This Row],[nxt_call_dt]]-TODAY())/365</f>
        <v>2.9287671232876713</v>
      </c>
      <c r="AD18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12</v>
      </c>
      <c r="AE182" s="2" t="str">
        <f>_xlfn.XLOOKUP(bonds[[#This Row],[rtgScore]],[1]lists!Z:Z,[1]lists!W:W,"-")</f>
        <v>BBB-</v>
      </c>
      <c r="AF182" s="2" cm="1">
        <f t="array" ref="AF182">_xll.BDP(bonds[[#This Row],[isin get]],bonds[[#Headers],[RSK_BB_IMPLIED_CDS_SPREAD]])</f>
        <v>151</v>
      </c>
      <c r="AR182" s="12"/>
    </row>
    <row r="183" spans="6:44" ht="10.5" x14ac:dyDescent="0.25">
      <c r="F183" s="2" t="s">
        <v>236</v>
      </c>
      <c r="G183" s="2" t="str">
        <f>bonds[[#This Row],[isin get]]</f>
        <v>XS1819537132 Corp</v>
      </c>
      <c r="H183" s="2" t="str" cm="1">
        <f t="array" ref="H183">_xll.BDP(bonds[[#This Row],[worksheet get]],bonds[[#Headers],[ID_ISIN]])</f>
        <v>XS1819537132</v>
      </c>
      <c r="I183" s="2" t="str" cm="1">
        <f t="array" ref="I183">_xll.BDP(bonds[[#This Row],[worksheet get]],bonds[[#Headers],[security name]])</f>
        <v>CPIPGR 4 3/8 PERP</v>
      </c>
      <c r="J183" s="2" t="str" cm="1">
        <f t="array" ref="J183">_xll.BDP(bonds[[#This Row],[worksheet get]],bonds[[#Headers],[ticker]])</f>
        <v>CPIPGR</v>
      </c>
      <c r="K183" s="2" cm="1">
        <f t="array" ref="K183">_xll.BDP(bonds[[#This Row],[worksheet get]],bonds[[#Headers],[coupon]])</f>
        <v>4.375</v>
      </c>
      <c r="L183" s="8" cm="1">
        <f t="array" ref="L183">_xll.BDP(bonds[[#This Row],[worksheet get]],bonds[[#Headers],[nxt_call_dt]])*1</f>
        <v>45147</v>
      </c>
      <c r="M183" s="2" t="str" cm="1">
        <f t="array" ref="M183">_xll.BDP(bonds[[#This Row],[worksheet get]],bonds[[#Headers],[mty_typ]])</f>
        <v>PERP/CALL</v>
      </c>
      <c r="N183" s="2" t="str" cm="1">
        <f t="array" ref="N183">_xll.BDP(bonds[[#This Row],[worksheet get]],bonds[[#Headers],[crncy]])</f>
        <v>EUR</v>
      </c>
      <c r="O183" s="9" cm="1">
        <f t="array" ref="O183">_xll.BDP(bonds[[#This Row],[worksheet get]],bonds[[#Headers],[amt_outstanding]])</f>
        <v>550000000</v>
      </c>
      <c r="P183" s="2" t="str" cm="1">
        <f t="array" ref="P183">_xll.BDP(bonds[[#This Row],[worksheet get]],bonds[[#Headers],[industry_sector]])</f>
        <v>Financial</v>
      </c>
      <c r="Q183" s="2" t="str">
        <f>bonds[[#This Row],[security name]]&amp;" nc-"&amp;RIGHT(YEAR(bonds[[#This Row],[nxt_call_dt]]),2)</f>
        <v>CPIPGR 4 3/8 PERP nc-23</v>
      </c>
      <c r="R183" s="2" cm="1">
        <f t="array" ref="R183">_xll.BDP(bonds[[#This Row],[worksheet get]],bonds[[#Headers],[yas_ispread]])</f>
        <v>551.63153400294527</v>
      </c>
      <c r="S183" s="2" cm="1">
        <f t="array" ref="S183">_xll.BDP(bonds[[#This Row],[worksheet get]],bonds[[#Headers],[blp_i_sprd_mid]])</f>
        <v>559.1466064453125</v>
      </c>
      <c r="T183" s="2" t="str" cm="1">
        <f t="array" ref="T183">_xll.BDP(bonds[[#This Row],[worksheet get]],bonds[[#Headers],[rtg_moody]],"fill=-")</f>
        <v>Ba1</v>
      </c>
      <c r="U183" s="2" t="str" cm="1">
        <f t="array" ref="U183">_xll.BDP(bonds[[#This Row],[worksheet get]],bonds[[#Headers],[rtg_sp]],"fill=-")</f>
        <v>BB+</v>
      </c>
      <c r="V183" s="2" t="str" cm="1">
        <f t="array" ref="V183">_xll.BDP(bonds[[#This Row],[worksheet get]],bonds[[#Headers],[bb_composite]],"fill=-")</f>
        <v>BB+</v>
      </c>
      <c r="W183" s="2" t="str" cm="1">
        <f t="array" ref="W183">_xll.BDP(bonds[[#This Row],[worksheet get]],bonds[[#Headers],[green_bond_loan_indicator]])</f>
        <v>N</v>
      </c>
      <c r="X183" s="2">
        <f>IFERROR(bonds[[#This Row],[yas_ispread]]/bonds[[#This Row],[blp_i_sprd_mid]],1)</f>
        <v>0.98655974594902196</v>
      </c>
      <c r="Y183" s="2" t="str">
        <f>_xlfn.XLOOKUP(bonds[[#This Row],[ticker]],[1]lists!J:J,[1]lists!K:K)</f>
        <v>REIT</v>
      </c>
      <c r="Z183" s="2" t="str" cm="1">
        <f t="array" ref="Z183">_xll.BDP(bonds[[#This Row],[isin get]],bonds[[#Headers],[reset_idx]])</f>
        <v>EUSA5</v>
      </c>
      <c r="AA183" s="2" cm="1">
        <f t="array" ref="AA183">_xll.BDP(bonds[[#This Row],[isin get]],bonds[[#Headers],[basic_spread]])*100</f>
        <v>414.79998779296875</v>
      </c>
      <c r="AB183" s="2" cm="1">
        <f t="array" ref="AB183">_xll.BDP(bonds[[#This Row],[reset_idx]]&amp;" Curncy","px_last")*100+bonds[[#This Row],[basic_spread]]</f>
        <v>377.69998779296873</v>
      </c>
      <c r="AC183" s="10">
        <f ca="1">(bonds[[#This Row],[nxt_call_dt]]-TODAY())/365</f>
        <v>2.9726027397260273</v>
      </c>
      <c r="AD183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83" s="2" t="str">
        <f>_xlfn.XLOOKUP(bonds[[#This Row],[rtgScore]],[1]lists!Z:Z,[1]lists!W:W,"-")</f>
        <v>BB+</v>
      </c>
      <c r="AF183" s="2" cm="1">
        <f t="array" ref="AF183">_xll.BDP(bonds[[#This Row],[isin get]],bonds[[#Headers],[RSK_BB_IMPLIED_CDS_SPREAD]])</f>
        <v>782</v>
      </c>
      <c r="AR183" s="12"/>
    </row>
    <row r="184" spans="6:44" ht="10.5" x14ac:dyDescent="0.25">
      <c r="F184" s="2" t="s">
        <v>237</v>
      </c>
      <c r="G184" s="2" t="str">
        <f>bonds[[#This Row],[isin get]]</f>
        <v>XS1982704824 Corp</v>
      </c>
      <c r="H184" s="2" t="str" cm="1">
        <f t="array" ref="H184">_xll.BDP(bonds[[#This Row],[worksheet get]],bonds[[#Headers],[ID_ISIN]])</f>
        <v>XS1982704824</v>
      </c>
      <c r="I184" s="2" t="str" cm="1">
        <f t="array" ref="I184">_xll.BDP(bonds[[#This Row],[worksheet get]],bonds[[#Headers],[security name]])</f>
        <v>CPIPGR 4 7/8 PERP</v>
      </c>
      <c r="J184" s="2" t="str" cm="1">
        <f t="array" ref="J184">_xll.BDP(bonds[[#This Row],[worksheet get]],bonds[[#Headers],[ticker]])</f>
        <v>CPIPGR</v>
      </c>
      <c r="K184" s="2" cm="1">
        <f t="array" ref="K184">_xll.BDP(bonds[[#This Row],[worksheet get]],bonds[[#Headers],[coupon]])</f>
        <v>4.875</v>
      </c>
      <c r="L184" s="8" cm="1">
        <f t="array" ref="L184">_xll.BDP(bonds[[#This Row],[worksheet get]],bonds[[#Headers],[nxt_call_dt]])*1</f>
        <v>45854</v>
      </c>
      <c r="M184" s="2" t="str" cm="1">
        <f t="array" ref="M184">_xll.BDP(bonds[[#This Row],[worksheet get]],bonds[[#Headers],[mty_typ]])</f>
        <v>PERP/CALL</v>
      </c>
      <c r="N184" s="2" t="str" cm="1">
        <f t="array" ref="N184">_xll.BDP(bonds[[#This Row],[worksheet get]],bonds[[#Headers],[crncy]])</f>
        <v>EUR</v>
      </c>
      <c r="O184" s="9" cm="1">
        <f t="array" ref="O184">_xll.BDP(bonds[[#This Row],[worksheet get]],bonds[[#Headers],[amt_outstanding]])</f>
        <v>550000000</v>
      </c>
      <c r="P184" s="2" t="str" cm="1">
        <f t="array" ref="P184">_xll.BDP(bonds[[#This Row],[worksheet get]],bonds[[#Headers],[industry_sector]])</f>
        <v>Financial</v>
      </c>
      <c r="Q184" s="2" t="str">
        <f>bonds[[#This Row],[security name]]&amp;" nc-"&amp;RIGHT(YEAR(bonds[[#This Row],[nxt_call_dt]]),2)</f>
        <v>CPIPGR 4 7/8 PERP nc-25</v>
      </c>
      <c r="R184" s="2" cm="1">
        <f t="array" ref="R184">_xll.BDP(bonds[[#This Row],[worksheet get]],bonds[[#Headers],[yas_ispread]])</f>
        <v>564.04862409189661</v>
      </c>
      <c r="S184" s="2" cm="1">
        <f t="array" ref="S184">_xll.BDP(bonds[[#This Row],[worksheet get]],bonds[[#Headers],[blp_i_sprd_mid]])</f>
        <v>566.87457275390625</v>
      </c>
      <c r="T184" s="2" t="str" cm="1">
        <f t="array" ref="T184">_xll.BDP(bonds[[#This Row],[worksheet get]],bonds[[#Headers],[rtg_moody]],"fill=-")</f>
        <v>Ba1</v>
      </c>
      <c r="U184" s="2" t="str" cm="1">
        <f t="array" ref="U184">_xll.BDP(bonds[[#This Row],[worksheet get]],bonds[[#Headers],[rtg_sp]],"fill=-")</f>
        <v>BB+</v>
      </c>
      <c r="V184" s="2" t="str" cm="1">
        <f t="array" ref="V184">_xll.BDP(bonds[[#This Row],[worksheet get]],bonds[[#Headers],[bb_composite]],"fill=-")</f>
        <v>BB+</v>
      </c>
      <c r="W184" s="2" t="str" cm="1">
        <f t="array" ref="W184">_xll.BDP(bonds[[#This Row],[worksheet get]],bonds[[#Headers],[green_bond_loan_indicator]])</f>
        <v>N</v>
      </c>
      <c r="X184" s="2">
        <f>IFERROR(bonds[[#This Row],[yas_ispread]]/bonds[[#This Row],[blp_i_sprd_mid]],1)</f>
        <v>0.99501486078608004</v>
      </c>
      <c r="Y184" s="2" t="str">
        <f>_xlfn.XLOOKUP(bonds[[#This Row],[ticker]],[1]lists!J:J,[1]lists!K:K)</f>
        <v>REIT</v>
      </c>
      <c r="Z184" s="2" t="str" cm="1">
        <f t="array" ref="Z184">_xll.BDP(bonds[[#This Row],[isin get]],bonds[[#Headers],[reset_idx]])</f>
        <v>EUSA5</v>
      </c>
      <c r="AA184" s="2" cm="1">
        <f t="array" ref="AA184">_xll.BDP(bonds[[#This Row],[isin get]],bonds[[#Headers],[basic_spread]])*100</f>
        <v>494.39999389648438</v>
      </c>
      <c r="AB184" s="2" cm="1">
        <f t="array" ref="AB184">_xll.BDP(bonds[[#This Row],[reset_idx]]&amp;" Curncy","px_last")*100+bonds[[#This Row],[basic_spread]]</f>
        <v>457.29999389648435</v>
      </c>
      <c r="AC184" s="10">
        <f ca="1">(bonds[[#This Row],[nxt_call_dt]]-TODAY())/365</f>
        <v>4.9095890410958907</v>
      </c>
      <c r="AD184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13</v>
      </c>
      <c r="AE184" s="2" t="str">
        <f>_xlfn.XLOOKUP(bonds[[#This Row],[rtgScore]],[1]lists!Z:Z,[1]lists!W:W,"-")</f>
        <v>BB+</v>
      </c>
      <c r="AF184" s="2" cm="1">
        <f t="array" ref="AF184">_xll.BDP(bonds[[#This Row],[isin get]],bonds[[#Headers],[RSK_BB_IMPLIED_CDS_SPREAD]])</f>
        <v>782</v>
      </c>
      <c r="AR184" s="12"/>
    </row>
    <row r="185" spans="6:44" ht="10.5" x14ac:dyDescent="0.25">
      <c r="F185" s="2" t="s">
        <v>238</v>
      </c>
      <c r="G185" s="2" t="str">
        <f>bonds[[#This Row],[isin get]]</f>
        <v>XS1934875219 Corp</v>
      </c>
      <c r="H185" s="2" t="str" cm="1">
        <f t="array" ref="H185">_xll.BDP(bonds[[#This Row],[worksheet get]],bonds[[#Headers],[ID_ISIN]])</f>
        <v>XS1934875219</v>
      </c>
      <c r="I185" s="2" t="str" cm="1">
        <f t="array" ref="I185">_xll.BDP(bonds[[#This Row],[worksheet get]],bonds[[#Headers],[security name]])</f>
        <v>JUSTLN 9 3/8 PERP</v>
      </c>
      <c r="J185" s="2" t="str" cm="1">
        <f t="array" ref="J185">_xll.BDP(bonds[[#This Row],[worksheet get]],bonds[[#Headers],[ticker]])</f>
        <v>JUSTLN</v>
      </c>
      <c r="K185" s="2" cm="1">
        <f t="array" ref="K185">_xll.BDP(bonds[[#This Row],[worksheet get]],bonds[[#Headers],[coupon]])</f>
        <v>9.375</v>
      </c>
      <c r="L185" s="8" cm="1">
        <f t="array" ref="L185">_xll.BDP(bonds[[#This Row],[worksheet get]],bonds[[#Headers],[nxt_call_dt]])*1</f>
        <v>45408</v>
      </c>
      <c r="M185" s="2" t="str" cm="1">
        <f t="array" ref="M185">_xll.BDP(bonds[[#This Row],[worksheet get]],bonds[[#Headers],[mty_typ]])</f>
        <v>PERP/CALL</v>
      </c>
      <c r="N185" s="2" t="str" cm="1">
        <f t="array" ref="N185">_xll.BDP(bonds[[#This Row],[worksheet get]],bonds[[#Headers],[crncy]])</f>
        <v>GBP</v>
      </c>
      <c r="O185" s="9" cm="1">
        <f t="array" ref="O185">_xll.BDP(bonds[[#This Row],[worksheet get]],bonds[[#Headers],[amt_outstanding]])</f>
        <v>300000000</v>
      </c>
      <c r="P185" s="2" t="str" cm="1">
        <f t="array" ref="P185">_xll.BDP(bonds[[#This Row],[worksheet get]],bonds[[#Headers],[industry_sector]])</f>
        <v>Financial</v>
      </c>
      <c r="Q185" s="2" t="str">
        <f>bonds[[#This Row],[security name]]&amp;" nc-"&amp;RIGHT(YEAR(bonds[[#This Row],[nxt_call_dt]]),2)</f>
        <v>JUSTLN 9 3/8 PERP nc-24</v>
      </c>
      <c r="R185" s="2" cm="1">
        <f t="array" ref="R185">_xll.BDP(bonds[[#This Row],[worksheet get]],bonds[[#Headers],[yas_ispread]])</f>
        <v>982.94585203729298</v>
      </c>
      <c r="S185" s="2" cm="1">
        <f t="array" ref="S185">_xll.BDP(bonds[[#This Row],[worksheet get]],bonds[[#Headers],[blp_i_sprd_mid]])</f>
        <v>982.9364013671875</v>
      </c>
      <c r="T185" s="2" t="str" cm="1">
        <f t="array" ref="T185">_xll.BDP(bonds[[#This Row],[worksheet get]],bonds[[#Headers],[rtg_moody]],"fill=-")</f>
        <v>-</v>
      </c>
      <c r="U185" s="2" t="str" cm="1">
        <f t="array" ref="U185">_xll.BDP(bonds[[#This Row],[worksheet get]],bonds[[#Headers],[rtg_sp]],"fill=-")</f>
        <v>-</v>
      </c>
      <c r="V185" s="2" t="str" cm="1">
        <f t="array" ref="V185">_xll.BDP(bonds[[#This Row],[worksheet get]],bonds[[#Headers],[bb_composite]],"fill=-")</f>
        <v>NR</v>
      </c>
      <c r="W185" s="2" t="str" cm="1">
        <f t="array" ref="W185">_xll.BDP(bonds[[#This Row],[worksheet get]],bonds[[#Headers],[green_bond_loan_indicator]])</f>
        <v>N</v>
      </c>
      <c r="X185" s="2">
        <f>IFERROR(bonds[[#This Row],[yas_ispread]]/bonds[[#This Row],[blp_i_sprd_mid]],1)</f>
        <v>1.0000096147320339</v>
      </c>
      <c r="Y185" s="2" t="str">
        <f>_xlfn.XLOOKUP(bonds[[#This Row],[ticker]],[1]lists!J:J,[1]lists!K:K)</f>
        <v>missing</v>
      </c>
      <c r="Z185" s="2" t="str" cm="1">
        <f t="array" ref="Z185">_xll.BDP(bonds[[#This Row],[isin get]],bonds[[#Headers],[reset_idx]])</f>
        <v>GUKG5</v>
      </c>
      <c r="AA185" s="2" cm="1">
        <f t="array" ref="AA185">_xll.BDP(bonds[[#This Row],[isin get]],bonds[[#Headers],[basic_spread]])*100</f>
        <v>843.4000244140625</v>
      </c>
      <c r="AB185" s="2" cm="1">
        <f t="array" ref="AB185">_xll.BDP(bonds[[#This Row],[reset_idx]]&amp;" Curncy","px_last")*100+bonds[[#This Row],[basic_spread]]</f>
        <v>839.20002441406245</v>
      </c>
      <c r="AC185" s="10">
        <f ca="1">(bonds[[#This Row],[nxt_call_dt]]-TODAY())/365</f>
        <v>3.6876712328767125</v>
      </c>
      <c r="AD185" s="2" t="str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-</v>
      </c>
      <c r="AE185" s="2" t="str">
        <f>_xlfn.XLOOKUP(bonds[[#This Row],[rtgScore]],[1]lists!Z:Z,[1]lists!W:W,"-")</f>
        <v>-</v>
      </c>
      <c r="AF185" s="2" cm="1">
        <f t="array" ref="AF185">_xll.BDP(bonds[[#This Row],[isin get]],bonds[[#Headers],[RSK_BB_IMPLIED_CDS_SPREAD]])</f>
        <v>93</v>
      </c>
      <c r="AR185" s="12"/>
    </row>
    <row r="186" spans="6:44" ht="10.5" x14ac:dyDescent="0.25">
      <c r="F186" s="2" t="s">
        <v>239</v>
      </c>
      <c r="G186" s="2" t="str">
        <f>bonds[[#This Row],[isin get]]</f>
        <v>XS0222524372 Corp</v>
      </c>
      <c r="H186" s="2" t="str" cm="1">
        <f t="array" ref="H186">_xll.BDP(bonds[[#This Row],[worksheet get]],bonds[[#Headers],[ID_ISIN]])</f>
        <v>XS0222524372</v>
      </c>
      <c r="I186" s="2" t="str" cm="1">
        <f t="array" ref="I186">_xll.BDP(bonds[[#This Row],[worksheet get]],bonds[[#Headers],[security name]])</f>
        <v>SZUGR Float PERP</v>
      </c>
      <c r="J186" s="2" t="str" cm="1">
        <f t="array" ref="J186">_xll.BDP(bonds[[#This Row],[worksheet get]],bonds[[#Headers],[ticker]])</f>
        <v>SZUGR</v>
      </c>
      <c r="K186" s="2" cm="1">
        <f t="array" ref="K186">_xll.BDP(bonds[[#This Row],[worksheet get]],bonds[[#Headers],[coupon]])</f>
        <v>2.6970000000000001</v>
      </c>
      <c r="L186" s="8" cm="1">
        <f t="array" ref="L186">_xll.BDP(bonds[[#This Row],[worksheet get]],bonds[[#Headers],[nxt_call_dt]])*1</f>
        <v>44104</v>
      </c>
      <c r="M186" s="2" t="str" cm="1">
        <f t="array" ref="M186">_xll.BDP(bonds[[#This Row],[worksheet get]],bonds[[#Headers],[mty_typ]])</f>
        <v>PERP/CALL</v>
      </c>
      <c r="N186" s="2" t="str" cm="1">
        <f t="array" ref="N186">_xll.BDP(bonds[[#This Row],[worksheet get]],bonds[[#Headers],[crncy]])</f>
        <v>EUR</v>
      </c>
      <c r="O186" s="9" cm="1">
        <f t="array" ref="O186">_xll.BDP(bonds[[#This Row],[worksheet get]],bonds[[#Headers],[amt_outstanding]])</f>
        <v>700000000</v>
      </c>
      <c r="P186" s="2" t="str" cm="1">
        <f t="array" ref="P186">_xll.BDP(bonds[[#This Row],[worksheet get]],bonds[[#Headers],[industry_sector]])</f>
        <v>Consumer, Non-cyclical</v>
      </c>
      <c r="Q186" s="2" t="str">
        <f>bonds[[#This Row],[security name]]&amp;" nc-"&amp;RIGHT(YEAR(bonds[[#This Row],[nxt_call_dt]]),2)</f>
        <v>SZUGR Float PERP nc-20</v>
      </c>
      <c r="R186" s="2" t="str" cm="1">
        <f t="array" ref="R186">_xll.BDP(bonds[[#This Row],[worksheet get]],bonds[[#Headers],[yas_ispread]])</f>
        <v>#N/A N/A</v>
      </c>
      <c r="S186" s="2" t="str" cm="1">
        <f t="array" ref="S186">_xll.BDP(bonds[[#This Row],[worksheet get]],bonds[[#Headers],[blp_i_sprd_mid]])</f>
        <v>#N/A N/A</v>
      </c>
      <c r="T186" s="2" t="str" cm="1">
        <f t="array" ref="T186">_xll.BDP(bonds[[#This Row],[worksheet get]],bonds[[#Headers],[rtg_moody]],"fill=-")</f>
        <v>B2</v>
      </c>
      <c r="U186" s="2" t="str" cm="1">
        <f t="array" ref="U186">_xll.BDP(bonds[[#This Row],[worksheet get]],bonds[[#Headers],[rtg_sp]],"fill=-")</f>
        <v>B+</v>
      </c>
      <c r="V186" s="2" t="str" cm="1">
        <f t="array" ref="V186">_xll.BDP(bonds[[#This Row],[worksheet get]],bonds[[#Headers],[bb_composite]],"fill=-")</f>
        <v>B</v>
      </c>
      <c r="W186" s="2" t="str" cm="1">
        <f t="array" ref="W186">_xll.BDP(bonds[[#This Row],[worksheet get]],bonds[[#Headers],[green_bond_loan_indicator]])</f>
        <v>N</v>
      </c>
      <c r="X186" s="2">
        <f>IFERROR(bonds[[#This Row],[yas_ispread]]/bonds[[#This Row],[blp_i_sprd_mid]],1)</f>
        <v>1</v>
      </c>
      <c r="Y186" s="2" t="str">
        <f>_xlfn.XLOOKUP(bonds[[#This Row],[ticker]],[1]lists!J:J,[1]lists!K:K)</f>
        <v>others</v>
      </c>
      <c r="Z186" s="2" t="str" cm="1">
        <f t="array" ref="Z186">_xll.BDP(bonds[[#This Row],[isin get]],bonds[[#Headers],[reset_idx]])</f>
        <v>EUR003M</v>
      </c>
      <c r="AA186" s="2" cm="1">
        <f t="array" ref="AA186">_xll.BDP(bonds[[#This Row],[isin get]],bonds[[#Headers],[basic_spread]])*100</f>
        <v>310</v>
      </c>
      <c r="AB186" s="2" cm="1">
        <f t="array" ref="AB186">_xll.BDP(bonds[[#This Row],[reset_idx]]&amp;" Curncy","px_last")*100+bonds[[#This Row],[basic_spread]]</f>
        <v>261.8</v>
      </c>
      <c r="AC186" s="10">
        <f ca="1">(bonds[[#This Row],[nxt_call_dt]]-TODAY())/365</f>
        <v>0.11506849315068493</v>
      </c>
      <c r="AD186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17</v>
      </c>
      <c r="AE186" s="2" t="str">
        <f>_xlfn.XLOOKUP(bonds[[#This Row],[rtgScore]],[1]lists!Z:Z,[1]lists!W:W,"-")</f>
        <v>B</v>
      </c>
      <c r="AF186" s="2" cm="1">
        <f t="array" ref="AF186">_xll.BDP(bonds[[#This Row],[isin get]],bonds[[#Headers],[RSK_BB_IMPLIED_CDS_SPREAD]])</f>
        <v>74</v>
      </c>
      <c r="AR186" s="12"/>
    </row>
    <row r="187" spans="6:44" ht="10.5" x14ac:dyDescent="0.25">
      <c r="F187" s="2" t="s">
        <v>240</v>
      </c>
      <c r="G187" s="2" t="str">
        <f>bonds[[#This Row],[isin get]]</f>
        <v>FR0011606169 Corp</v>
      </c>
      <c r="H187" s="2" t="str" cm="1">
        <f t="array" ref="H187">_xll.BDP(bonds[[#This Row],[worksheet get]],bonds[[#Headers],[ID_ISIN]])</f>
        <v>FR0011606169</v>
      </c>
      <c r="I187" s="2" t="str" cm="1">
        <f t="array" ref="I187">_xll.BDP(bonds[[#This Row],[worksheet get]],bonds[[#Headers],[security name]])</f>
        <v>COFP 3.992 PERP</v>
      </c>
      <c r="J187" s="2" t="str" cm="1">
        <f t="array" ref="J187">_xll.BDP(bonds[[#This Row],[worksheet get]],bonds[[#Headers],[ticker]])</f>
        <v>COFP</v>
      </c>
      <c r="K187" s="2" cm="1">
        <f t="array" ref="K187">_xll.BDP(bonds[[#This Row],[worksheet get]],bonds[[#Headers],[coupon]])</f>
        <v>3.992</v>
      </c>
      <c r="L187" s="8" cm="1">
        <f t="array" ref="L187">_xll.BDP(bonds[[#This Row],[worksheet get]],bonds[[#Headers],[nxt_call_dt]])*1</f>
        <v>45322</v>
      </c>
      <c r="M187" s="2" t="str" cm="1">
        <f t="array" ref="M187">_xll.BDP(bonds[[#This Row],[worksheet get]],bonds[[#Headers],[mty_typ]])</f>
        <v>PERP/CALL</v>
      </c>
      <c r="N187" s="2" t="str" cm="1">
        <f t="array" ref="N187">_xll.BDP(bonds[[#This Row],[worksheet get]],bonds[[#Headers],[crncy]])</f>
        <v>EUR</v>
      </c>
      <c r="O187" s="9" cm="1">
        <f t="array" ref="O187">_xll.BDP(bonds[[#This Row],[worksheet get]],bonds[[#Headers],[amt_outstanding]])</f>
        <v>750000000</v>
      </c>
      <c r="P187" s="2" t="str" cm="1">
        <f t="array" ref="P187">_xll.BDP(bonds[[#This Row],[worksheet get]],bonds[[#Headers],[industry_sector]])</f>
        <v>Consumer, Non-cyclical</v>
      </c>
      <c r="Q187" s="2" t="str">
        <f>bonds[[#This Row],[security name]]&amp;" nc-"&amp;RIGHT(YEAR(bonds[[#This Row],[nxt_call_dt]]),2)</f>
        <v>COFP 3.992 PERP nc-24</v>
      </c>
      <c r="R187" s="2" cm="1">
        <f t="array" ref="R187">_xll.BDP(bonds[[#This Row],[worksheet get]],bonds[[#Headers],[yas_ispread]])</f>
        <v>3511.1266297020725</v>
      </c>
      <c r="S187" s="2" cm="1">
        <f t="array" ref="S187">_xll.BDP(bonds[[#This Row],[worksheet get]],bonds[[#Headers],[blp_i_sprd_mid]])</f>
        <v>3512.917724609375</v>
      </c>
      <c r="T187" s="2" t="str" cm="1">
        <f t="array" ref="T187">_xll.BDP(bonds[[#This Row],[worksheet get]],bonds[[#Headers],[rtg_moody]],"fill=-")</f>
        <v>Caa2</v>
      </c>
      <c r="U187" s="2" t="str" cm="1">
        <f t="array" ref="U187">_xll.BDP(bonds[[#This Row],[worksheet get]],bonds[[#Headers],[rtg_sp]],"fill=-")</f>
        <v>CCC</v>
      </c>
      <c r="V187" s="2" t="str" cm="1">
        <f t="array" ref="V187">_xll.BDP(bonds[[#This Row],[worksheet get]],bonds[[#Headers],[bb_composite]],"fill=-")</f>
        <v>CCC</v>
      </c>
      <c r="W187" s="2" t="str" cm="1">
        <f t="array" ref="W187">_xll.BDP(bonds[[#This Row],[worksheet get]],bonds[[#Headers],[green_bond_loan_indicator]])</f>
        <v>N</v>
      </c>
      <c r="X187" s="2">
        <f>IFERROR(bonds[[#This Row],[yas_ispread]]/bonds[[#This Row],[blp_i_sprd_mid]],1)</f>
        <v>0.99949014037682826</v>
      </c>
      <c r="Y187" s="2" t="str">
        <f>_xlfn.XLOOKUP(bonds[[#This Row],[ticker]],[1]lists!J:J,[1]lists!K:K)</f>
        <v>missing</v>
      </c>
      <c r="Z187" s="2" t="str" cm="1">
        <f t="array" ref="Z187">_xll.BDP(bonds[[#This Row],[isin get]],bonds[[#Headers],[reset_idx]])</f>
        <v>EUSA5</v>
      </c>
      <c r="AA187" s="2" cm="1">
        <f t="array" ref="AA187">_xll.BDP(bonds[[#This Row],[isin get]],bonds[[#Headers],[basic_spread]])*100</f>
        <v>381.89999389648438</v>
      </c>
      <c r="AB187" s="2" cm="1">
        <f t="array" ref="AB187">_xll.BDP(bonds[[#This Row],[reset_idx]]&amp;" Curncy","px_last")*100+bonds[[#This Row],[basic_spread]]</f>
        <v>344.79999389648435</v>
      </c>
      <c r="AC187" s="10">
        <f ca="1">(bonds[[#This Row],[nxt_call_dt]]-TODAY())/365</f>
        <v>3.452054794520548</v>
      </c>
      <c r="AD187" s="2" t="str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-</v>
      </c>
      <c r="AE187" s="2" t="str">
        <f>_xlfn.XLOOKUP(bonds[[#This Row],[rtgScore]],[1]lists!Z:Z,[1]lists!W:W,"-")</f>
        <v>-</v>
      </c>
      <c r="AF187" s="2" cm="1">
        <f t="array" ref="AF187">_xll.BDP(bonds[[#This Row],[isin get]],bonds[[#Headers],[RSK_BB_IMPLIED_CDS_SPREAD]])</f>
        <v>111</v>
      </c>
      <c r="AR187" s="12"/>
    </row>
    <row r="188" spans="6:44" ht="10.5" x14ac:dyDescent="0.25">
      <c r="F188" s="2" t="s">
        <v>241</v>
      </c>
      <c r="G188" s="2" t="str">
        <f>bonds[[#This Row],[isin get]]</f>
        <v>DE000A1ZN206 Corp</v>
      </c>
      <c r="H188" s="2" t="str" cm="1">
        <f t="array" ref="H188">_xll.BDP(bonds[[#This Row],[worksheet get]],bonds[[#Headers],[ID_ISIN]])</f>
        <v>DE000A1ZN206</v>
      </c>
      <c r="I188" s="2" t="str" cm="1">
        <f t="array" ref="I188">_xll.BDP(bonds[[#This Row],[worksheet get]],bonds[[#Headers],[security name]])</f>
        <v>WIEAV 5 PERP</v>
      </c>
      <c r="J188" s="2" t="str" cm="1">
        <f t="array" ref="J188">_xll.BDP(bonds[[#This Row],[worksheet get]],bonds[[#Headers],[ticker]])</f>
        <v>WIEAV</v>
      </c>
      <c r="K188" s="2" cm="1">
        <f t="array" ref="K188">_xll.BDP(bonds[[#This Row],[worksheet get]],bonds[[#Headers],[coupon]])</f>
        <v>5</v>
      </c>
      <c r="L188" s="8" cm="1">
        <f t="array" ref="L188">_xll.BDP(bonds[[#This Row],[worksheet get]],bonds[[#Headers],[nxt_call_dt]])*1</f>
        <v>44236</v>
      </c>
      <c r="M188" s="2" t="str" cm="1">
        <f t="array" ref="M188">_xll.BDP(bonds[[#This Row],[worksheet get]],bonds[[#Headers],[mty_typ]])</f>
        <v>PERP/CALL</v>
      </c>
      <c r="N188" s="2" t="str" cm="1">
        <f t="array" ref="N188">_xll.BDP(bonds[[#This Row],[worksheet get]],bonds[[#Headers],[crncy]])</f>
        <v>EUR</v>
      </c>
      <c r="O188" s="9" cm="1">
        <f t="array" ref="O188">_xll.BDP(bonds[[#This Row],[worksheet get]],bonds[[#Headers],[amt_outstanding]])</f>
        <v>222230000</v>
      </c>
      <c r="P188" s="2" t="str" cm="1">
        <f t="array" ref="P188">_xll.BDP(bonds[[#This Row],[worksheet get]],bonds[[#Headers],[industry_sector]])</f>
        <v>Industrial</v>
      </c>
      <c r="Q188" s="2" t="str">
        <f>bonds[[#This Row],[security name]]&amp;" nc-"&amp;RIGHT(YEAR(bonds[[#This Row],[nxt_call_dt]]),2)</f>
        <v>WIEAV 5 PERP nc-21</v>
      </c>
      <c r="R188" s="2" cm="1">
        <f t="array" ref="R188">_xll.BDP(bonds[[#This Row],[worksheet get]],bonds[[#Headers],[yas_ispread]])</f>
        <v>415.72421776484731</v>
      </c>
      <c r="S188" s="2" cm="1">
        <f t="array" ref="S188">_xll.BDP(bonds[[#This Row],[worksheet get]],bonds[[#Headers],[blp_i_sprd_mid]])</f>
        <v>417.95233154296875</v>
      </c>
      <c r="T188" s="2" t="str" cm="1">
        <f t="array" ref="T188">_xll.BDP(bonds[[#This Row],[worksheet get]],bonds[[#Headers],[rtg_moody]],"fill=-")</f>
        <v>Ba3</v>
      </c>
      <c r="U188" s="2" t="str" cm="1">
        <f t="array" ref="U188">_xll.BDP(bonds[[#This Row],[worksheet get]],bonds[[#Headers],[rtg_sp]],"fill=-")</f>
        <v>-</v>
      </c>
      <c r="V188" s="2" t="str" cm="1">
        <f t="array" ref="V188">_xll.BDP(bonds[[#This Row],[worksheet get]],bonds[[#Headers],[bb_composite]],"fill=-")</f>
        <v>NR</v>
      </c>
      <c r="W188" s="2" t="str" cm="1">
        <f t="array" ref="W188">_xll.BDP(bonds[[#This Row],[worksheet get]],bonds[[#Headers],[green_bond_loan_indicator]])</f>
        <v>N</v>
      </c>
      <c r="X188" s="2">
        <f>IFERROR(bonds[[#This Row],[yas_ispread]]/bonds[[#This Row],[blp_i_sprd_mid]],1)</f>
        <v>0.99466897631628026</v>
      </c>
      <c r="Y188" s="2" t="str">
        <f>_xlfn.XLOOKUP(bonds[[#This Row],[ticker]],[1]lists!J:J,[1]lists!K:K)</f>
        <v>missing</v>
      </c>
      <c r="Z188" s="2" t="str" cm="1">
        <f t="array" ref="Z188">_xll.BDP(bonds[[#This Row],[isin get]],bonds[[#Headers],[reset_idx]])</f>
        <v>EUSA5</v>
      </c>
      <c r="AA188" s="2" cm="1">
        <f t="array" ref="AA188">_xll.BDP(bonds[[#This Row],[isin get]],bonds[[#Headers],[basic_spread]])*100</f>
        <v>595</v>
      </c>
      <c r="AB188" s="2" cm="1">
        <f t="array" ref="AB188">_xll.BDP(bonds[[#This Row],[reset_idx]]&amp;" Curncy","px_last")*100+bonds[[#This Row],[basic_spread]]</f>
        <v>557.9</v>
      </c>
      <c r="AC188" s="10">
        <f ca="1">(bonds[[#This Row],[nxt_call_dt]]-TODAY())/365</f>
        <v>0.47671232876712327</v>
      </c>
      <c r="AD188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15</v>
      </c>
      <c r="AE188" s="2" t="str">
        <f>_xlfn.XLOOKUP(bonds[[#This Row],[rtgScore]],[1]lists!Z:Z,[1]lists!W:W,"-")</f>
        <v>BB-</v>
      </c>
      <c r="AF188" s="2" cm="1">
        <f t="array" ref="AF188">_xll.BDP(bonds[[#This Row],[isin get]],bonds[[#Headers],[RSK_BB_IMPLIED_CDS_SPREAD]])</f>
        <v>73</v>
      </c>
      <c r="AR188" s="12"/>
    </row>
    <row r="189" spans="6:44" ht="10.5" x14ac:dyDescent="0.25">
      <c r="F189" s="2" t="s">
        <v>242</v>
      </c>
      <c r="G189" s="2" t="str">
        <f>bonds[[#This Row],[isin get]]</f>
        <v>XS1582433428 Corp</v>
      </c>
      <c r="H189" s="2" t="str" cm="1">
        <f t="array" ref="H189">_xll.BDP(bonds[[#This Row],[worksheet get]],bonds[[#Headers],[ID_ISIN]])</f>
        <v>XS1582433428</v>
      </c>
      <c r="I189" s="2" t="str" cm="1">
        <f t="array" ref="I189">_xll.BDP(bonds[[#This Row],[worksheet get]],bonds[[#Headers],[security name]])</f>
        <v>TRAFIG 6 7/8 PERP</v>
      </c>
      <c r="J189" s="2" t="str" cm="1">
        <f t="array" ref="J189">_xll.BDP(bonds[[#This Row],[worksheet get]],bonds[[#Headers],[ticker]])</f>
        <v>TRAFIG</v>
      </c>
      <c r="K189" s="2" cm="1">
        <f t="array" ref="K189">_xll.BDP(bonds[[#This Row],[worksheet get]],bonds[[#Headers],[coupon]])</f>
        <v>6.875</v>
      </c>
      <c r="L189" s="8" cm="1">
        <f t="array" ref="L189">_xll.BDP(bonds[[#This Row],[worksheet get]],bonds[[#Headers],[nxt_call_dt]])*1</f>
        <v>44552</v>
      </c>
      <c r="M189" s="2" t="str" cm="1">
        <f t="array" ref="M189">_xll.BDP(bonds[[#This Row],[worksheet get]],bonds[[#Headers],[mty_typ]])</f>
        <v>PERP/CALL</v>
      </c>
      <c r="N189" s="2" t="str" cm="1">
        <f t="array" ref="N189">_xll.BDP(bonds[[#This Row],[worksheet get]],bonds[[#Headers],[crncy]])</f>
        <v>USD</v>
      </c>
      <c r="O189" s="9" cm="1">
        <f t="array" ref="O189">_xll.BDP(bonds[[#This Row],[worksheet get]],bonds[[#Headers],[amt_outstanding]])</f>
        <v>800000000</v>
      </c>
      <c r="P189" s="2" t="str" cm="1">
        <f t="array" ref="P189">_xll.BDP(bonds[[#This Row],[worksheet get]],bonds[[#Headers],[industry_sector]])</f>
        <v>Energy</v>
      </c>
      <c r="Q189" s="2" t="str">
        <f>bonds[[#This Row],[security name]]&amp;" nc-"&amp;RIGHT(YEAR(bonds[[#This Row],[nxt_call_dt]]),2)</f>
        <v>TRAFIG 6 7/8 PERP nc-21</v>
      </c>
      <c r="R189" s="2" cm="1">
        <f t="array" ref="R189">_xll.BDP(bonds[[#This Row],[worksheet get]],bonds[[#Headers],[yas_ispread]])</f>
        <v>1149.4522068071697</v>
      </c>
      <c r="S189" s="2" cm="1">
        <f t="array" ref="S189">_xll.BDP(bonds[[#This Row],[worksheet get]],bonds[[#Headers],[blp_i_sprd_mid]])</f>
        <v>1221.9881591796875</v>
      </c>
      <c r="T189" s="2" t="str" cm="1">
        <f t="array" ref="T189">_xll.BDP(bonds[[#This Row],[worksheet get]],bonds[[#Headers],[rtg_moody]],"fill=-")</f>
        <v>-</v>
      </c>
      <c r="U189" s="2" t="str" cm="1">
        <f t="array" ref="U189">_xll.BDP(bonds[[#This Row],[worksheet get]],bonds[[#Headers],[rtg_sp]],"fill=-")</f>
        <v>-</v>
      </c>
      <c r="V189" s="2" t="str" cm="1">
        <f t="array" ref="V189">_xll.BDP(bonds[[#This Row],[worksheet get]],bonds[[#Headers],[bb_composite]],"fill=-")</f>
        <v>-</v>
      </c>
      <c r="W189" s="2" t="str" cm="1">
        <f t="array" ref="W189">_xll.BDP(bonds[[#This Row],[worksheet get]],bonds[[#Headers],[green_bond_loan_indicator]])</f>
        <v>N</v>
      </c>
      <c r="X189" s="2">
        <f>IFERROR(bonds[[#This Row],[yas_ispread]]/bonds[[#This Row],[blp_i_sprd_mid]],1)</f>
        <v>0.94064103499889007</v>
      </c>
      <c r="Y189" s="2" t="str">
        <f>_xlfn.XLOOKUP(bonds[[#This Row],[ticker]],[1]lists!J:J,[1]lists!K:K)</f>
        <v>missing</v>
      </c>
      <c r="Z189" s="2" t="str" cm="1">
        <f t="array" ref="Z189">_xll.BDP(bonds[[#This Row],[isin get]],bonds[[#Headers],[reset_idx]])</f>
        <v>USSW5</v>
      </c>
      <c r="AA189" s="2" cm="1">
        <f t="array" ref="AA189">_xll.BDP(bonds[[#This Row],[isin get]],bonds[[#Headers],[basic_spread]])*100</f>
        <v>664.70001220703125</v>
      </c>
      <c r="AB189" s="2" cm="1">
        <f t="array" ref="AB189">_xll.BDP(bonds[[#This Row],[reset_idx]]&amp;" Curncy","px_last")*100+bonds[[#This Row],[basic_spread]]</f>
        <v>697.66001220703129</v>
      </c>
      <c r="AC189" s="10">
        <f ca="1">(bonds[[#This Row],[nxt_call_dt]]-TODAY())/365</f>
        <v>1.3424657534246576</v>
      </c>
      <c r="AD189" s="2" t="str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-</v>
      </c>
      <c r="AE189" s="2" t="str">
        <f>_xlfn.XLOOKUP(bonds[[#This Row],[rtgScore]],[1]lists!Z:Z,[1]lists!W:W,"-")</f>
        <v>-</v>
      </c>
      <c r="AF189" s="2" cm="1">
        <f t="array" ref="AF189">_xll.BDP(bonds[[#This Row],[isin get]],bonds[[#Headers],[RSK_BB_IMPLIED_CDS_SPREAD]])</f>
        <v>92</v>
      </c>
      <c r="AR189" s="12"/>
    </row>
    <row r="190" spans="6:44" ht="10.5" x14ac:dyDescent="0.25">
      <c r="F190" s="2" t="s">
        <v>243</v>
      </c>
      <c r="G190" s="2" t="str">
        <f>bonds[[#This Row],[isin get]]</f>
        <v>XS2033327854 Corp</v>
      </c>
      <c r="H190" s="2" t="str" cm="1">
        <f t="array" ref="H190">_xll.BDP(bonds[[#This Row],[worksheet get]],bonds[[#Headers],[ID_ISIN]])</f>
        <v>XS2033327854</v>
      </c>
      <c r="I190" s="2" t="str" cm="1">
        <f t="array" ref="I190">_xll.BDP(bonds[[#This Row],[worksheet get]],bonds[[#Headers],[security name]])</f>
        <v>TRAFIG 7 1/2 PERP</v>
      </c>
      <c r="J190" s="2" t="str" cm="1">
        <f t="array" ref="J190">_xll.BDP(bonds[[#This Row],[worksheet get]],bonds[[#Headers],[ticker]])</f>
        <v>TRAFIG</v>
      </c>
      <c r="K190" s="2" cm="1">
        <f t="array" ref="K190">_xll.BDP(bonds[[#This Row],[worksheet get]],bonds[[#Headers],[coupon]])</f>
        <v>7.5</v>
      </c>
      <c r="L190" s="8" cm="1">
        <f t="array" ref="L190">_xll.BDP(bonds[[#This Row],[worksheet get]],bonds[[#Headers],[nxt_call_dt]])*1</f>
        <v>45504</v>
      </c>
      <c r="M190" s="2" t="str" cm="1">
        <f t="array" ref="M190">_xll.BDP(bonds[[#This Row],[worksheet get]],bonds[[#Headers],[mty_typ]])</f>
        <v>PERP/CALL</v>
      </c>
      <c r="N190" s="2" t="str" cm="1">
        <f t="array" ref="N190">_xll.BDP(bonds[[#This Row],[worksheet get]],bonds[[#Headers],[crncy]])</f>
        <v>EUR</v>
      </c>
      <c r="O190" s="9" cm="1">
        <f t="array" ref="O190">_xll.BDP(bonds[[#This Row],[worksheet get]],bonds[[#Headers],[amt_outstanding]])</f>
        <v>232936000</v>
      </c>
      <c r="P190" s="2" t="str" cm="1">
        <f t="array" ref="P190">_xll.BDP(bonds[[#This Row],[worksheet get]],bonds[[#Headers],[industry_sector]])</f>
        <v>Energy</v>
      </c>
      <c r="Q190" s="2" t="str">
        <f>bonds[[#This Row],[security name]]&amp;" nc-"&amp;RIGHT(YEAR(bonds[[#This Row],[nxt_call_dt]]),2)</f>
        <v>TRAFIG 7 1/2 PERP nc-24</v>
      </c>
      <c r="R190" s="2" cm="1">
        <f t="array" ref="R190">_xll.BDP(bonds[[#This Row],[worksheet get]],bonds[[#Headers],[yas_ispread]])</f>
        <v>842.73052379670355</v>
      </c>
      <c r="S190" s="2" cm="1">
        <f t="array" ref="S190">_xll.BDP(bonds[[#This Row],[worksheet get]],bonds[[#Headers],[blp_i_sprd_mid]])</f>
        <v>842.9178466796875</v>
      </c>
      <c r="T190" s="2" t="str" cm="1">
        <f t="array" ref="T190">_xll.BDP(bonds[[#This Row],[worksheet get]],bonds[[#Headers],[rtg_moody]],"fill=-")</f>
        <v>-</v>
      </c>
      <c r="U190" s="2" t="str" cm="1">
        <f t="array" ref="U190">_xll.BDP(bonds[[#This Row],[worksheet get]],bonds[[#Headers],[rtg_sp]],"fill=-")</f>
        <v>-</v>
      </c>
      <c r="V190" s="2" t="str" cm="1">
        <f t="array" ref="V190">_xll.BDP(bonds[[#This Row],[worksheet get]],bonds[[#Headers],[bb_composite]],"fill=-")</f>
        <v>-</v>
      </c>
      <c r="W190" s="2" t="str" cm="1">
        <f t="array" ref="W190">_xll.BDP(bonds[[#This Row],[worksheet get]],bonds[[#Headers],[green_bond_loan_indicator]])</f>
        <v>N</v>
      </c>
      <c r="X190" s="2">
        <f>IFERROR(bonds[[#This Row],[yas_ispread]]/bonds[[#This Row],[blp_i_sprd_mid]],1)</f>
        <v>0.99977776851715527</v>
      </c>
      <c r="Y190" s="2" t="str">
        <f>_xlfn.XLOOKUP(bonds[[#This Row],[ticker]],[1]lists!J:J,[1]lists!K:K)</f>
        <v>missing</v>
      </c>
      <c r="Z190" s="2" t="str" cm="1">
        <f t="array" ref="Z190">_xll.BDP(bonds[[#This Row],[isin get]],bonds[[#Headers],[reset_idx]])</f>
        <v>EUAMDB05</v>
      </c>
      <c r="AA190" s="2" cm="1">
        <f t="array" ref="AA190">_xll.BDP(bonds[[#This Row],[isin get]],bonds[[#Headers],[basic_spread]])*100</f>
        <v>1081.800048828125</v>
      </c>
      <c r="AB190" s="2" cm="1">
        <f t="array" ref="AB190">_xll.BDP(bonds[[#This Row],[reset_idx]]&amp;" Curncy","px_last")*100+bonds[[#This Row],[basic_spread]]</f>
        <v>1047.800048828125</v>
      </c>
      <c r="AC190" s="10">
        <f ca="1">(bonds[[#This Row],[nxt_call_dt]]-TODAY())/365</f>
        <v>3.9506849315068493</v>
      </c>
      <c r="AD190" s="2" t="str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-</v>
      </c>
      <c r="AE190" s="2" t="str">
        <f>_xlfn.XLOOKUP(bonds[[#This Row],[rtgScore]],[1]lists!Z:Z,[1]lists!W:W,"-")</f>
        <v>-</v>
      </c>
      <c r="AF190" s="2" cm="1">
        <f t="array" ref="AF190">_xll.BDP(bonds[[#This Row],[isin get]],bonds[[#Headers],[RSK_BB_IMPLIED_CDS_SPREAD]])</f>
        <v>92</v>
      </c>
      <c r="AR190" s="12"/>
    </row>
    <row r="191" spans="6:44" ht="10.5" x14ac:dyDescent="0.25">
      <c r="F191" s="2" t="s">
        <v>244</v>
      </c>
      <c r="G191" s="2" t="str">
        <f>bonds[[#This Row],[isin get]]</f>
        <v>XS1642682410 Corp</v>
      </c>
      <c r="H191" s="2" t="str" cm="1">
        <f t="array" ref="H191">_xll.BDP(bonds[[#This Row],[worksheet get]],bonds[[#Headers],[ID_ISIN]])</f>
        <v>XS1642682410</v>
      </c>
      <c r="I191" s="2" t="str" cm="1">
        <f t="array" ref="I191">_xll.BDP(bonds[[#This Row],[worksheet get]],bonds[[#Headers],[security name]])</f>
        <v>SOFTBK 6 PERP</v>
      </c>
      <c r="J191" s="2" t="str" cm="1">
        <f t="array" ref="J191">_xll.BDP(bonds[[#This Row],[worksheet get]],bonds[[#Headers],[ticker]])</f>
        <v>SOFTBK</v>
      </c>
      <c r="K191" s="2" cm="1">
        <f t="array" ref="K191">_xll.BDP(bonds[[#This Row],[worksheet get]],bonds[[#Headers],[coupon]])</f>
        <v>6</v>
      </c>
      <c r="L191" s="8" cm="1">
        <f t="array" ref="L191">_xll.BDP(bonds[[#This Row],[worksheet get]],bonds[[#Headers],[nxt_call_dt]])*1</f>
        <v>45126</v>
      </c>
      <c r="M191" s="2" t="str" cm="1">
        <f t="array" ref="M191">_xll.BDP(bonds[[#This Row],[worksheet get]],bonds[[#Headers],[mty_typ]])</f>
        <v>PERP/CALL</v>
      </c>
      <c r="N191" s="2" t="str" cm="1">
        <f t="array" ref="N191">_xll.BDP(bonds[[#This Row],[worksheet get]],bonds[[#Headers],[crncy]])</f>
        <v>USD</v>
      </c>
      <c r="O191" s="9" cm="1">
        <f t="array" ref="O191">_xll.BDP(bonds[[#This Row],[worksheet get]],bonds[[#Headers],[amt_outstanding]])</f>
        <v>2750000000</v>
      </c>
      <c r="P191" s="2" t="str" cm="1">
        <f t="array" ref="P191">_xll.BDP(bonds[[#This Row],[worksheet get]],bonds[[#Headers],[industry_sector]])</f>
        <v>Communications</v>
      </c>
      <c r="Q191" s="2" t="str">
        <f>bonds[[#This Row],[security name]]&amp;" nc-"&amp;RIGHT(YEAR(bonds[[#This Row],[nxt_call_dt]]),2)</f>
        <v>SOFTBK 6 PERP nc-23</v>
      </c>
      <c r="R191" s="2" cm="1">
        <f t="array" ref="R191">_xll.BDP(bonds[[#This Row],[worksheet get]],bonds[[#Headers],[yas_ispread]])</f>
        <v>663.38792194608243</v>
      </c>
      <c r="S191" s="2" cm="1">
        <f t="array" ref="S191">_xll.BDP(bonds[[#This Row],[worksheet get]],bonds[[#Headers],[blp_i_sprd_mid]])</f>
        <v>662.900634765625</v>
      </c>
      <c r="T191" s="2" t="str" cm="1">
        <f t="array" ref="T191">_xll.BDP(bonds[[#This Row],[worksheet get]],bonds[[#Headers],[rtg_moody]],"fill=-")</f>
        <v>B2u</v>
      </c>
      <c r="U191" s="2" t="str" cm="1">
        <f t="array" ref="U191">_xll.BDP(bonds[[#This Row],[worksheet get]],bonds[[#Headers],[rtg_sp]],"fill=-")</f>
        <v>B+</v>
      </c>
      <c r="V191" s="2" t="str" cm="1">
        <f t="array" ref="V191">_xll.BDP(bonds[[#This Row],[worksheet get]],bonds[[#Headers],[bb_composite]],"fill=-")</f>
        <v>NR</v>
      </c>
      <c r="W191" s="2" t="str" cm="1">
        <f t="array" ref="W191">_xll.BDP(bonds[[#This Row],[worksheet get]],bonds[[#Headers],[green_bond_loan_indicator]])</f>
        <v>N</v>
      </c>
      <c r="X191" s="2">
        <f>IFERROR(bonds[[#This Row],[yas_ispread]]/bonds[[#This Row],[blp_i_sprd_mid]],1)</f>
        <v>1.000735083291374</v>
      </c>
      <c r="Y191" s="2" t="str">
        <f>_xlfn.XLOOKUP(bonds[[#This Row],[ticker]],[1]lists!J:J,[1]lists!K:K)</f>
        <v>others</v>
      </c>
      <c r="Z191" s="2" t="str" cm="1">
        <f t="array" ref="Z191">_xll.BDP(bonds[[#This Row],[isin get]],bonds[[#Headers],[reset_idx]])</f>
        <v>USISDA05</v>
      </c>
      <c r="AA191" s="2" cm="1">
        <f t="array" ref="AA191">_xll.BDP(bonds[[#This Row],[isin get]],bonds[[#Headers],[basic_spread]])*100</f>
        <v>422.60000610351563</v>
      </c>
      <c r="AB191" s="2" cm="1">
        <f t="array" ref="AB191">_xll.BDP(bonds[[#This Row],[reset_idx]]&amp;" Curncy","px_last")*100+bonds[[#This Row],[basic_spread]]</f>
        <v>457.80000610351561</v>
      </c>
      <c r="AC191" s="10">
        <f ca="1">(bonds[[#This Row],[nxt_call_dt]]-TODAY())/365</f>
        <v>2.9150684931506849</v>
      </c>
      <c r="AD191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16</v>
      </c>
      <c r="AE191" s="2" t="str">
        <f>_xlfn.XLOOKUP(bonds[[#This Row],[rtgScore]],[1]lists!Z:Z,[1]lists!W:W,"-")</f>
        <v>B+</v>
      </c>
      <c r="AF191" s="2" cm="1">
        <f t="array" ref="AF191">_xll.BDP(bonds[[#This Row],[isin get]],bonds[[#Headers],[RSK_BB_IMPLIED_CDS_SPREAD]])</f>
        <v>63</v>
      </c>
      <c r="AR191" s="12"/>
    </row>
    <row r="192" spans="6:44" ht="10.5" x14ac:dyDescent="0.25">
      <c r="F192" s="2" t="s">
        <v>245</v>
      </c>
      <c r="G192" s="2" t="str">
        <f>bonds[[#This Row],[isin get]]</f>
        <v>XS1642686676 Corp</v>
      </c>
      <c r="H192" s="2" t="str" cm="1">
        <f t="array" ref="H192">_xll.BDP(bonds[[#This Row],[worksheet get]],bonds[[#Headers],[ID_ISIN]])</f>
        <v>XS1642686676</v>
      </c>
      <c r="I192" s="2" t="str" cm="1">
        <f t="array" ref="I192">_xll.BDP(bonds[[#This Row],[worksheet get]],bonds[[#Headers],[security name]])</f>
        <v>SOFTBK 6 7/8 PERP</v>
      </c>
      <c r="J192" s="2" t="str" cm="1">
        <f t="array" ref="J192">_xll.BDP(bonds[[#This Row],[worksheet get]],bonds[[#Headers],[ticker]])</f>
        <v>SOFTBK</v>
      </c>
      <c r="K192" s="2" cm="1">
        <f t="array" ref="K192">_xll.BDP(bonds[[#This Row],[worksheet get]],bonds[[#Headers],[coupon]])</f>
        <v>6.875</v>
      </c>
      <c r="L192" s="8" cm="1">
        <f t="array" ref="L192">_xll.BDP(bonds[[#This Row],[worksheet get]],bonds[[#Headers],[nxt_call_dt]])*1</f>
        <v>46587</v>
      </c>
      <c r="M192" s="2" t="str" cm="1">
        <f t="array" ref="M192">_xll.BDP(bonds[[#This Row],[worksheet get]],bonds[[#Headers],[mty_typ]])</f>
        <v>PERP/CALL</v>
      </c>
      <c r="N192" s="2" t="str" cm="1">
        <f t="array" ref="N192">_xll.BDP(bonds[[#This Row],[worksheet get]],bonds[[#Headers],[crncy]])</f>
        <v>USD</v>
      </c>
      <c r="O192" s="9" cm="1">
        <f t="array" ref="O192">_xll.BDP(bonds[[#This Row],[worksheet get]],bonds[[#Headers],[amt_outstanding]])</f>
        <v>1750000000</v>
      </c>
      <c r="P192" s="2" t="str" cm="1">
        <f t="array" ref="P192">_xll.BDP(bonds[[#This Row],[worksheet get]],bonds[[#Headers],[industry_sector]])</f>
        <v>Communications</v>
      </c>
      <c r="Q192" s="2" t="str">
        <f>bonds[[#This Row],[security name]]&amp;" nc-"&amp;RIGHT(YEAR(bonds[[#This Row],[nxt_call_dt]]),2)</f>
        <v>SOFTBK 6 7/8 PERP nc-27</v>
      </c>
      <c r="R192" s="2" cm="1">
        <f t="array" ref="R192">_xll.BDP(bonds[[#This Row],[worksheet get]],bonds[[#Headers],[yas_ispread]])</f>
        <v>647.54728603764636</v>
      </c>
      <c r="S192" s="2" cm="1">
        <f t="array" ref="S192">_xll.BDP(bonds[[#This Row],[worksheet get]],bonds[[#Headers],[blp_i_sprd_mid]])</f>
        <v>647.10797119140625</v>
      </c>
      <c r="T192" s="2" t="str" cm="1">
        <f t="array" ref="T192">_xll.BDP(bonds[[#This Row],[worksheet get]],bonds[[#Headers],[rtg_moody]],"fill=-")</f>
        <v>B2u</v>
      </c>
      <c r="U192" s="2" t="str" cm="1">
        <f t="array" ref="U192">_xll.BDP(bonds[[#This Row],[worksheet get]],bonds[[#Headers],[rtg_sp]],"fill=-")</f>
        <v>B+</v>
      </c>
      <c r="V192" s="2" t="str" cm="1">
        <f t="array" ref="V192">_xll.BDP(bonds[[#This Row],[worksheet get]],bonds[[#Headers],[bb_composite]],"fill=-")</f>
        <v>NR</v>
      </c>
      <c r="W192" s="2" t="str" cm="1">
        <f t="array" ref="W192">_xll.BDP(bonds[[#This Row],[worksheet get]],bonds[[#Headers],[green_bond_loan_indicator]])</f>
        <v>N</v>
      </c>
      <c r="X192" s="2">
        <f>IFERROR(bonds[[#This Row],[yas_ispread]]/bonds[[#This Row],[blp_i_sprd_mid]],1)</f>
        <v>1.0006788895606267</v>
      </c>
      <c r="Y192" s="2" t="str">
        <f>_xlfn.XLOOKUP(bonds[[#This Row],[ticker]],[1]lists!J:J,[1]lists!K:K)</f>
        <v>others</v>
      </c>
      <c r="Z192" s="2" t="str" cm="1">
        <f t="array" ref="Z192">_xll.BDP(bonds[[#This Row],[isin get]],bonds[[#Headers],[reset_idx]])</f>
        <v>USISDA05</v>
      </c>
      <c r="AA192" s="2" cm="1">
        <f t="array" ref="AA192">_xll.BDP(bonds[[#This Row],[isin get]],bonds[[#Headers],[basic_spread]])*100</f>
        <v>485.39999389648438</v>
      </c>
      <c r="AB192" s="2" cm="1">
        <f t="array" ref="AB192">_xll.BDP(bonds[[#This Row],[reset_idx]]&amp;" Curncy","px_last")*100+bonds[[#This Row],[basic_spread]]</f>
        <v>520.59999389648442</v>
      </c>
      <c r="AC192" s="10">
        <f ca="1">(bonds[[#This Row],[nxt_call_dt]]-TODAY())/365</f>
        <v>6.9178082191780819</v>
      </c>
      <c r="AD192" s="2">
        <f>IFERROR(_xlfn.XLOOKUP(bonds[[#This Row],[bb_composite]],[1]lists!W:W,[1]lists!Z:Z,"-",0)*1,IFERROR(_xlfn.XLOOKUP(bonds[[#This Row],[rtg_sp]],[1]lists!X:X,[1]lists!Z:Z,"-",0)*1,IFERROR(_xlfn.XLOOKUP(bonds[[#This Row],[rtg_moody]],[1]lists!Y:Y,[1]lists!Z:Z,"-",0)*1,"-")))</f>
        <v>16</v>
      </c>
      <c r="AE192" s="2" t="str">
        <f>_xlfn.XLOOKUP(bonds[[#This Row],[rtgScore]],[1]lists!Z:Z,[1]lists!W:W,"-")</f>
        <v>B+</v>
      </c>
      <c r="AF192" s="2" cm="1">
        <f t="array" ref="AF192">_xll.BDP(bonds[[#This Row],[isin get]],bonds[[#Headers],[RSK_BB_IMPLIED_CDS_SPREAD]])</f>
        <v>63</v>
      </c>
      <c r="AR192" s="12"/>
    </row>
    <row r="193" spans="43:44" x14ac:dyDescent="0.35">
      <c r="AR193" s="12"/>
    </row>
    <row r="194" spans="43:44" x14ac:dyDescent="0.35">
      <c r="AR194" s="12"/>
    </row>
    <row r="195" spans="43:44" x14ac:dyDescent="0.35">
      <c r="AR195" s="12"/>
    </row>
    <row r="196" spans="43:44" x14ac:dyDescent="0.35">
      <c r="AQ196" s="12"/>
    </row>
    <row r="197" spans="43:44" x14ac:dyDescent="0.35">
      <c r="AQ197" s="12"/>
    </row>
    <row r="198" spans="43:44" x14ac:dyDescent="0.35">
      <c r="AQ198" s="12"/>
    </row>
    <row r="199" spans="43:44" x14ac:dyDescent="0.35">
      <c r="AQ199" s="12"/>
    </row>
    <row r="200" spans="43:44" x14ac:dyDescent="0.35">
      <c r="AQ200" s="12"/>
    </row>
    <row r="201" spans="43:44" x14ac:dyDescent="0.35">
      <c r="AQ201" s="12"/>
    </row>
    <row r="202" spans="43:44" x14ac:dyDescent="0.35">
      <c r="AQ202" s="12"/>
    </row>
    <row r="203" spans="43:44" x14ac:dyDescent="0.35">
      <c r="AQ203" s="12"/>
    </row>
    <row r="204" spans="43:44" x14ac:dyDescent="0.35">
      <c r="AQ204" s="12"/>
    </row>
    <row r="205" spans="43:44" x14ac:dyDescent="0.35">
      <c r="AQ205" s="12"/>
    </row>
    <row r="206" spans="43:44" x14ac:dyDescent="0.35">
      <c r="AQ206" s="12"/>
    </row>
    <row r="207" spans="43:44" x14ac:dyDescent="0.35">
      <c r="AQ207" s="12"/>
    </row>
    <row r="208" spans="43:44" x14ac:dyDescent="0.35">
      <c r="AQ208" s="12"/>
    </row>
    <row r="209" spans="43:43" x14ac:dyDescent="0.35">
      <c r="AQ209" s="12"/>
    </row>
    <row r="210" spans="43:43" x14ac:dyDescent="0.35">
      <c r="AQ210" s="12"/>
    </row>
    <row r="211" spans="43:43" x14ac:dyDescent="0.35">
      <c r="AQ211" s="12"/>
    </row>
    <row r="212" spans="43:43" x14ac:dyDescent="0.35">
      <c r="AQ212" s="12"/>
    </row>
    <row r="213" spans="43:43" x14ac:dyDescent="0.35">
      <c r="AQ213" s="12"/>
    </row>
    <row r="214" spans="43:43" x14ac:dyDescent="0.35">
      <c r="AQ214" s="12"/>
    </row>
    <row r="215" spans="43:43" x14ac:dyDescent="0.35">
      <c r="AQ215" s="12"/>
    </row>
    <row r="216" spans="43:43" x14ac:dyDescent="0.35">
      <c r="AQ216" s="12"/>
    </row>
    <row r="217" spans="43:43" x14ac:dyDescent="0.35">
      <c r="AQ217" s="12"/>
    </row>
    <row r="218" spans="43:43" x14ac:dyDescent="0.35">
      <c r="AQ218" s="12"/>
    </row>
    <row r="219" spans="43:43" x14ac:dyDescent="0.35">
      <c r="AQ219" s="12"/>
    </row>
    <row r="220" spans="43:43" x14ac:dyDescent="0.35">
      <c r="AQ220" s="12"/>
    </row>
    <row r="221" spans="43:43" x14ac:dyDescent="0.35">
      <c r="AQ221" s="12"/>
    </row>
    <row r="222" spans="43:43" x14ac:dyDescent="0.35">
      <c r="AQ222" s="12"/>
    </row>
    <row r="223" spans="43:43" x14ac:dyDescent="0.35">
      <c r="AQ223" s="12"/>
    </row>
    <row r="224" spans="43:43" x14ac:dyDescent="0.35">
      <c r="AQ224" s="12"/>
    </row>
    <row r="225" spans="43:43" x14ac:dyDescent="0.35">
      <c r="AQ225" s="12"/>
    </row>
    <row r="226" spans="43:43" x14ac:dyDescent="0.35">
      <c r="AQ226" s="12"/>
    </row>
    <row r="227" spans="43:43" x14ac:dyDescent="0.35">
      <c r="AQ227" s="12"/>
    </row>
    <row r="228" spans="43:43" x14ac:dyDescent="0.35">
      <c r="AQ228" s="12"/>
    </row>
    <row r="229" spans="43:43" x14ac:dyDescent="0.35">
      <c r="AQ229" s="12"/>
    </row>
    <row r="230" spans="43:43" x14ac:dyDescent="0.35">
      <c r="AQ230" s="12"/>
    </row>
    <row r="231" spans="43:43" x14ac:dyDescent="0.35">
      <c r="AQ231" s="12"/>
    </row>
    <row r="232" spans="43:43" x14ac:dyDescent="0.35">
      <c r="AQ232" s="12"/>
    </row>
    <row r="233" spans="43:43" x14ac:dyDescent="0.35">
      <c r="AQ233" s="12"/>
    </row>
    <row r="234" spans="43:43" x14ac:dyDescent="0.35">
      <c r="AQ234" s="12"/>
    </row>
    <row r="235" spans="43:43" x14ac:dyDescent="0.35">
      <c r="AQ235" s="12"/>
    </row>
    <row r="236" spans="43:43" x14ac:dyDescent="0.35">
      <c r="AQ236" s="12"/>
    </row>
    <row r="237" spans="43:43" x14ac:dyDescent="0.35">
      <c r="AQ237" s="12"/>
    </row>
    <row r="238" spans="43:43" x14ac:dyDescent="0.35">
      <c r="AQ238" s="12"/>
    </row>
    <row r="239" spans="43:43" x14ac:dyDescent="0.35">
      <c r="AQ239" s="12"/>
    </row>
    <row r="240" spans="43:43" x14ac:dyDescent="0.35">
      <c r="AQ240" s="12"/>
    </row>
    <row r="241" spans="43:43" x14ac:dyDescent="0.35">
      <c r="AQ241" s="12"/>
    </row>
    <row r="242" spans="43:43" x14ac:dyDescent="0.35">
      <c r="AQ242" s="12"/>
    </row>
    <row r="243" spans="43:43" x14ac:dyDescent="0.35">
      <c r="AQ243" s="12"/>
    </row>
    <row r="244" spans="43:43" x14ac:dyDescent="0.35">
      <c r="AQ244" s="12"/>
    </row>
    <row r="245" spans="43:43" x14ac:dyDescent="0.35">
      <c r="AQ245" s="12"/>
    </row>
    <row r="246" spans="43:43" x14ac:dyDescent="0.35">
      <c r="AQ246" s="12"/>
    </row>
    <row r="247" spans="43:43" x14ac:dyDescent="0.35">
      <c r="AQ247" s="12"/>
    </row>
    <row r="248" spans="43:43" x14ac:dyDescent="0.35">
      <c r="AQ248" s="12"/>
    </row>
    <row r="249" spans="43:43" x14ac:dyDescent="0.35">
      <c r="AQ249" s="12"/>
    </row>
    <row r="250" spans="43:43" x14ac:dyDescent="0.35">
      <c r="AQ250" s="12"/>
    </row>
    <row r="251" spans="43:43" x14ac:dyDescent="0.35">
      <c r="AQ251" s="12"/>
    </row>
    <row r="252" spans="43:43" x14ac:dyDescent="0.35">
      <c r="AQ252" s="12"/>
    </row>
    <row r="253" spans="43:43" x14ac:dyDescent="0.35">
      <c r="AQ253" s="12"/>
    </row>
    <row r="254" spans="43:43" x14ac:dyDescent="0.35">
      <c r="AQ254" s="12"/>
    </row>
    <row r="255" spans="43:43" x14ac:dyDescent="0.35">
      <c r="AQ255" s="12"/>
    </row>
    <row r="256" spans="43:43" x14ac:dyDescent="0.35">
      <c r="AQ256" s="12"/>
    </row>
    <row r="257" spans="43:43" x14ac:dyDescent="0.35">
      <c r="AQ257" s="12"/>
    </row>
    <row r="258" spans="43:43" x14ac:dyDescent="0.35">
      <c r="AQ258" s="12"/>
    </row>
    <row r="259" spans="43:43" x14ac:dyDescent="0.35">
      <c r="AQ259" s="12"/>
    </row>
    <row r="260" spans="43:43" x14ac:dyDescent="0.35">
      <c r="AQ260" s="12"/>
    </row>
    <row r="261" spans="43:43" x14ac:dyDescent="0.35">
      <c r="AQ261" s="12"/>
    </row>
    <row r="262" spans="43:43" x14ac:dyDescent="0.35">
      <c r="AQ262" s="12"/>
    </row>
    <row r="263" spans="43:43" x14ac:dyDescent="0.35">
      <c r="AQ263" s="12"/>
    </row>
    <row r="264" spans="43:43" x14ac:dyDescent="0.35">
      <c r="AQ264" s="12"/>
    </row>
    <row r="265" spans="43:43" x14ac:dyDescent="0.35">
      <c r="AQ265" s="12"/>
    </row>
    <row r="266" spans="43:43" x14ac:dyDescent="0.35">
      <c r="AQ266" s="12"/>
    </row>
    <row r="267" spans="43:43" x14ac:dyDescent="0.35">
      <c r="AQ267" s="12"/>
    </row>
    <row r="268" spans="43:43" x14ac:dyDescent="0.35">
      <c r="AQ268" s="12"/>
    </row>
    <row r="269" spans="43:43" x14ac:dyDescent="0.35">
      <c r="AQ269" s="12"/>
    </row>
    <row r="270" spans="43:43" x14ac:dyDescent="0.35">
      <c r="AQ270" s="12"/>
    </row>
    <row r="271" spans="43:43" x14ac:dyDescent="0.35">
      <c r="AQ271" s="12"/>
    </row>
    <row r="272" spans="43:43" x14ac:dyDescent="0.35">
      <c r="AQ272" s="12"/>
    </row>
    <row r="273" spans="43:43" x14ac:dyDescent="0.35">
      <c r="AQ273" s="12"/>
    </row>
    <row r="274" spans="43:43" x14ac:dyDescent="0.35">
      <c r="AQ274" s="12"/>
    </row>
    <row r="275" spans="43:43" x14ac:dyDescent="0.35">
      <c r="AQ275" s="12"/>
    </row>
    <row r="276" spans="43:43" x14ac:dyDescent="0.35">
      <c r="AQ276" s="12"/>
    </row>
    <row r="277" spans="43:43" x14ac:dyDescent="0.35">
      <c r="AQ277" s="12"/>
    </row>
    <row r="278" spans="43:43" x14ac:dyDescent="0.35">
      <c r="AQ278" s="12"/>
    </row>
    <row r="279" spans="43:43" x14ac:dyDescent="0.35">
      <c r="AQ279" s="12"/>
    </row>
    <row r="280" spans="43:43" x14ac:dyDescent="0.35">
      <c r="AQ280" s="12"/>
    </row>
    <row r="281" spans="43:43" x14ac:dyDescent="0.35">
      <c r="AQ281" s="12"/>
    </row>
    <row r="282" spans="43:43" x14ac:dyDescent="0.35">
      <c r="AQ282" s="12"/>
    </row>
    <row r="283" spans="43:43" x14ac:dyDescent="0.35">
      <c r="AQ283" s="12"/>
    </row>
    <row r="284" spans="43:43" x14ac:dyDescent="0.35">
      <c r="AQ284" s="12"/>
    </row>
    <row r="285" spans="43:43" x14ac:dyDescent="0.35">
      <c r="AQ285" s="12"/>
    </row>
    <row r="286" spans="43:43" x14ac:dyDescent="0.35">
      <c r="AQ286" s="12"/>
    </row>
    <row r="287" spans="43:43" x14ac:dyDescent="0.35">
      <c r="AQ287" s="12"/>
    </row>
    <row r="288" spans="43:43" x14ac:dyDescent="0.35">
      <c r="AQ288" s="12"/>
    </row>
    <row r="289" spans="43:43" x14ac:dyDescent="0.35">
      <c r="AQ289" s="12"/>
    </row>
    <row r="290" spans="43:43" x14ac:dyDescent="0.35">
      <c r="AQ290" s="12"/>
    </row>
    <row r="291" spans="43:43" x14ac:dyDescent="0.35">
      <c r="AQ291" s="12"/>
    </row>
    <row r="292" spans="43:43" x14ac:dyDescent="0.35">
      <c r="AQ292" s="12"/>
    </row>
    <row r="293" spans="43:43" x14ac:dyDescent="0.35">
      <c r="AQ293" s="12"/>
    </row>
    <row r="294" spans="43:43" x14ac:dyDescent="0.35">
      <c r="AQ294" s="12"/>
    </row>
    <row r="295" spans="43:43" x14ac:dyDescent="0.35">
      <c r="AQ295" s="12"/>
    </row>
    <row r="296" spans="43:43" x14ac:dyDescent="0.35">
      <c r="AQ296" s="12"/>
    </row>
    <row r="297" spans="43:43" x14ac:dyDescent="0.35">
      <c r="AQ297" s="12"/>
    </row>
    <row r="298" spans="43:43" x14ac:dyDescent="0.35">
      <c r="AQ298" s="12"/>
    </row>
    <row r="299" spans="43:43" x14ac:dyDescent="0.35">
      <c r="AQ299" s="12"/>
    </row>
    <row r="300" spans="43:43" x14ac:dyDescent="0.35">
      <c r="AQ300" s="12"/>
    </row>
    <row r="301" spans="43:43" x14ac:dyDescent="0.35">
      <c r="AQ301" s="12"/>
    </row>
    <row r="302" spans="43:43" x14ac:dyDescent="0.35">
      <c r="AQ302" s="12"/>
    </row>
    <row r="303" spans="43:43" x14ac:dyDescent="0.35">
      <c r="AQ303" s="12"/>
    </row>
    <row r="304" spans="43:43" x14ac:dyDescent="0.35">
      <c r="AQ304" s="12"/>
    </row>
    <row r="305" spans="43:43" x14ac:dyDescent="0.35">
      <c r="AQ305" s="1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A4E03-DB23-4FE2-97E8-7995331B75C8}">
  <dimension ref="B5:BL202"/>
  <sheetViews>
    <sheetView tabSelected="1" topLeftCell="A28" workbookViewId="0">
      <selection activeCell="E48" sqref="E48"/>
    </sheetView>
  </sheetViews>
  <sheetFormatPr defaultRowHeight="10.5" x14ac:dyDescent="0.25"/>
  <cols>
    <col min="1" max="4" width="8.7265625" style="13"/>
    <col min="5" max="5" width="10.7265625" style="13" bestFit="1" customWidth="1"/>
    <col min="6" max="7" width="8.7265625" style="13"/>
    <col min="8" max="8" width="15.90625" style="13" customWidth="1"/>
    <col min="9" max="10" width="8.7265625" style="13"/>
    <col min="11" max="11" width="8.7265625" style="18"/>
    <col min="12" max="13" width="8.7265625" style="19"/>
    <col min="14" max="14" width="10.36328125" style="19" customWidth="1"/>
    <col min="15" max="15" width="8.7265625" style="19"/>
    <col min="16" max="16" width="20.36328125" style="19" customWidth="1"/>
    <col min="17" max="18" width="8.7265625" style="14"/>
    <col min="19" max="23" width="8.7265625" style="13"/>
    <col min="24" max="24" width="11" style="13" customWidth="1"/>
    <col min="25" max="27" width="8.7265625" style="13"/>
    <col min="28" max="28" width="8.7265625" style="15"/>
    <col min="29" max="16384" width="8.7265625" style="13"/>
  </cols>
  <sheetData>
    <row r="5" spans="2:64" x14ac:dyDescent="0.25">
      <c r="C5" s="13" t="s">
        <v>254</v>
      </c>
      <c r="D5" s="13" t="s">
        <v>246</v>
      </c>
      <c r="E5" s="13" t="s">
        <v>256</v>
      </c>
      <c r="F5" s="13" t="s">
        <v>255</v>
      </c>
    </row>
    <row r="6" spans="2:64" x14ac:dyDescent="0.25">
      <c r="C6" s="13" t="s">
        <v>247</v>
      </c>
      <c r="D6" s="13">
        <f>COUNTIF(bonds[green_bond_loan_indicator],$C6)</f>
        <v>16</v>
      </c>
      <c r="E6" s="14">
        <f>AVERAGEIF(bonds[green_bond_loan_indicator],$C6,bonds[yas_ispread])</f>
        <v>201.05607257516411</v>
      </c>
      <c r="F6" s="15">
        <f ca="1">AVERAGEIF(bonds[green_bond_loan_indicator],$C6,bonds[lifeYrs])</f>
        <v>4.558904109589041</v>
      </c>
    </row>
    <row r="7" spans="2:64" x14ac:dyDescent="0.25">
      <c r="C7" s="13" t="s">
        <v>248</v>
      </c>
      <c r="D7" s="13">
        <f>COUNTIF(bonds[green_bond_loan_indicator],"N")</f>
        <v>175</v>
      </c>
      <c r="E7" s="14">
        <f>AVERAGEIF(bonds[green_bond_loan_indicator],$C7,bonds[yas_ispread])</f>
        <v>330.93176405809919</v>
      </c>
      <c r="F7" s="15">
        <f ca="1">AVERAGEIF(bonds[green_bond_loan_indicator],$C7,bonds[lifeYrs])</f>
        <v>3.7540039138943224</v>
      </c>
    </row>
    <row r="9" spans="2:64" x14ac:dyDescent="0.25">
      <c r="B9" s="13" t="s">
        <v>257</v>
      </c>
      <c r="D9" s="13">
        <f>SUM(D6:D7)</f>
        <v>191</v>
      </c>
      <c r="E9" s="16">
        <f>E7-E6</f>
        <v>129.87569148293508</v>
      </c>
      <c r="F9" s="17">
        <f ca="1">F7-F6</f>
        <v>-0.8049001956947186</v>
      </c>
    </row>
    <row r="11" spans="2:64" x14ac:dyDescent="0.25">
      <c r="E11" s="13" t="s">
        <v>250</v>
      </c>
    </row>
    <row r="12" spans="2:64" x14ac:dyDescent="0.25">
      <c r="E12" s="13" t="str" cm="1">
        <f t="array" ref="E12:AE12">bonds[#Headers]</f>
        <v>isin get</v>
      </c>
      <c r="F12" s="13" t="str">
        <v>worksheet get</v>
      </c>
      <c r="G12" s="13" t="str">
        <v>ID_ISIN</v>
      </c>
      <c r="H12" s="13" t="str">
        <v>security name</v>
      </c>
      <c r="I12" s="13" t="str">
        <v>ticker</v>
      </c>
      <c r="J12" s="13" t="str">
        <v>coupon</v>
      </c>
      <c r="K12" s="18" t="str">
        <v>nxt_call_dt</v>
      </c>
      <c r="L12" s="19" t="str">
        <v>mty_typ</v>
      </c>
      <c r="M12" s="19" t="str">
        <v>crncy</v>
      </c>
      <c r="N12" s="19" t="str">
        <v>amt_outstanding</v>
      </c>
      <c r="O12" s="19" t="str">
        <v>industry_sector</v>
      </c>
      <c r="P12" s="19" t="str">
        <v>unique lookup</v>
      </c>
      <c r="Q12" s="14" t="str">
        <v>yas_ispread</v>
      </c>
      <c r="R12" s="14" t="str">
        <v>blp_i_sprd_mid</v>
      </c>
      <c r="S12" s="13" t="str">
        <v>rtg_moody</v>
      </c>
      <c r="T12" s="13" t="str">
        <v>rtg_sp</v>
      </c>
      <c r="U12" s="13" t="str">
        <v>bb_composite</v>
      </c>
      <c r="V12" s="13" t="str">
        <v>green_bond_loan_indicator</v>
      </c>
      <c r="W12" s="13" t="str">
        <v>yas/blp factor</v>
      </c>
      <c r="X12" s="13" t="str">
        <v>rh sector</v>
      </c>
      <c r="Y12" s="13" t="str">
        <v>reset_idx</v>
      </c>
      <c r="Z12" s="13" t="str">
        <v>basic_spread</v>
      </c>
      <c r="AA12" s="13" t="str">
        <v>reset coupon</v>
      </c>
      <c r="AB12" s="15" t="str">
        <v>lifeYrs</v>
      </c>
      <c r="AC12" s="13" t="str">
        <v>rtgScore</v>
      </c>
      <c r="AD12" s="13" t="str">
        <v>rhRating</v>
      </c>
      <c r="AE12" s="13" t="str">
        <v>RSK_BB_IMPLIED_CDS_SPREAD</v>
      </c>
      <c r="AH12" s="13" t="s">
        <v>6</v>
      </c>
      <c r="AI12" s="13" t="s">
        <v>251</v>
      </c>
      <c r="BL12" s="13" cm="1">
        <f t="array" ref="BL12:BL202">COUNTIF(_xlfn.ANCHORARRAY(AI13),bonds[ticker])</f>
        <v>0</v>
      </c>
    </row>
    <row r="13" spans="2:64" x14ac:dyDescent="0.25">
      <c r="C13" s="13" t="s">
        <v>252</v>
      </c>
      <c r="E13" s="13" t="str" cm="1">
        <f t="array" aca="1" ref="E13:AE28" ca="1">_xlfn._xlws.FILTER(bonds[],bonds[green_bond_loan_indicator]="y","-")</f>
        <v>XS2082429890 Corp</v>
      </c>
      <c r="F13" s="13" t="str">
        <f ca="1"/>
        <v>XS2082429890 Corp</v>
      </c>
      <c r="G13" s="13" t="str">
        <f ca="1"/>
        <v>XS2082429890</v>
      </c>
      <c r="H13" s="13" t="str">
        <f ca="1"/>
        <v>TELIAS 1 3/8 05/11/81</v>
      </c>
      <c r="I13" s="13" t="str">
        <f ca="1"/>
        <v>TELIAS</v>
      </c>
      <c r="J13" s="13">
        <f ca="1"/>
        <v>1.375</v>
      </c>
      <c r="K13" s="18">
        <f ca="1"/>
        <v>46064</v>
      </c>
      <c r="L13" s="19" t="str">
        <f ca="1"/>
        <v>CALLABLE</v>
      </c>
      <c r="M13" s="19" t="str">
        <f ca="1"/>
        <v>EUR</v>
      </c>
      <c r="N13" s="19">
        <f ca="1"/>
        <v>500000000</v>
      </c>
      <c r="O13" s="19" t="str">
        <f ca="1"/>
        <v>Communications</v>
      </c>
      <c r="P13" s="19" t="str">
        <f ca="1"/>
        <v>TELIAS 1 3/8 05/11/81 nc-26</v>
      </c>
      <c r="Q13" s="14">
        <f ca="1"/>
        <v>176.85378392210592</v>
      </c>
      <c r="R13" s="14">
        <f ca="1"/>
        <v>176.69302368164063</v>
      </c>
      <c r="S13" s="13" t="str">
        <f ca="1"/>
        <v>Baa3</v>
      </c>
      <c r="T13" s="13" t="str">
        <f ca="1"/>
        <v>BBB-</v>
      </c>
      <c r="U13" s="13" t="str">
        <f ca="1"/>
        <v>BBB-</v>
      </c>
      <c r="V13" s="13" t="str">
        <f ca="1"/>
        <v>Y</v>
      </c>
      <c r="W13" s="13">
        <f ca="1"/>
        <v>1.0009098278874606</v>
      </c>
      <c r="X13" s="13" t="str">
        <f ca="1"/>
        <v>TMT/ AUTO</v>
      </c>
      <c r="Y13" s="13" t="str">
        <f ca="1"/>
        <v>EUSA5</v>
      </c>
      <c r="Z13" s="13">
        <f ca="1"/>
        <v>172.39999389648438</v>
      </c>
      <c r="AA13" s="13">
        <f ca="1"/>
        <v>135.29999389648438</v>
      </c>
      <c r="AB13" s="15">
        <f ca="1"/>
        <v>5.484931506849315</v>
      </c>
      <c r="AC13" s="13">
        <f ca="1"/>
        <v>12</v>
      </c>
      <c r="AD13" s="13" t="str">
        <f ca="1"/>
        <v>BBB-</v>
      </c>
      <c r="AE13" s="13">
        <f ca="1"/>
        <v>59</v>
      </c>
      <c r="AH13" s="13" t="str" cm="1">
        <f t="array" ref="AH13:AH28">_xlfn._xlws.FILTER(bonds[ticker],bonds[green_bond_loan_indicator]="y")</f>
        <v>TELIAS</v>
      </c>
      <c r="AI13" s="13" t="str" cm="1">
        <f t="array" ref="AI13:AI20">_xlfn.UNIQUE(_xlfn.ANCHORARRAY(AH13))</f>
        <v>TELIAS</v>
      </c>
      <c r="BL13" s="13">
        <v>0</v>
      </c>
    </row>
    <row r="14" spans="2:64" x14ac:dyDescent="0.25">
      <c r="E14" s="13" t="str">
        <f ca="1"/>
        <v>XS2109819859 Corp</v>
      </c>
      <c r="F14" s="13" t="str">
        <f ca="1"/>
        <v>XS2109819859 Corp</v>
      </c>
      <c r="G14" s="13" t="str">
        <f ca="1"/>
        <v>XS2109819859</v>
      </c>
      <c r="H14" s="13" t="str">
        <f ca="1"/>
        <v>TELEFO 2.502 PERP</v>
      </c>
      <c r="I14" s="13" t="str">
        <f ca="1"/>
        <v>TELEFO</v>
      </c>
      <c r="J14" s="13">
        <f ca="1"/>
        <v>2.5019999999999998</v>
      </c>
      <c r="K14" s="18">
        <f ca="1"/>
        <v>46423</v>
      </c>
      <c r="L14" s="19" t="str">
        <f ca="1"/>
        <v>PERP/CALL</v>
      </c>
      <c r="M14" s="19" t="str">
        <f ca="1"/>
        <v>EUR</v>
      </c>
      <c r="N14" s="19">
        <f ca="1"/>
        <v>500000000</v>
      </c>
      <c r="O14" s="19" t="str">
        <f ca="1"/>
        <v>Communications</v>
      </c>
      <c r="P14" s="19" t="str">
        <f ca="1"/>
        <v>TELEFO 2.502 PERP nc-27</v>
      </c>
      <c r="Q14" s="14">
        <f ca="1"/>
        <v>360.90698669149538</v>
      </c>
      <c r="R14" s="14">
        <f ca="1"/>
        <v>360.92184448242188</v>
      </c>
      <c r="S14" s="13" t="str">
        <f ca="1"/>
        <v>Ba2</v>
      </c>
      <c r="T14" s="13" t="str">
        <f ca="1"/>
        <v>-</v>
      </c>
      <c r="U14" s="13" t="str">
        <f ca="1"/>
        <v>BB</v>
      </c>
      <c r="V14" s="13" t="str">
        <f ca="1"/>
        <v>Y</v>
      </c>
      <c r="W14" s="13">
        <f ca="1"/>
        <v>0.99995883377203776</v>
      </c>
      <c r="X14" s="13" t="str">
        <f ca="1"/>
        <v>TMT/ AUTO</v>
      </c>
      <c r="Y14" s="13" t="str">
        <f ca="1"/>
        <v>EUSA7</v>
      </c>
      <c r="Z14" s="13">
        <f ca="1"/>
        <v>266.29998779296875</v>
      </c>
      <c r="AA14" s="13">
        <f ca="1"/>
        <v>235.46998779296874</v>
      </c>
      <c r="AB14" s="15">
        <f ca="1"/>
        <v>6.4684931506849317</v>
      </c>
      <c r="AC14" s="13">
        <f ca="1"/>
        <v>14</v>
      </c>
      <c r="AD14" s="13" t="str">
        <f ca="1"/>
        <v>BB</v>
      </c>
      <c r="AE14" s="13">
        <f ca="1"/>
        <v>221</v>
      </c>
      <c r="AH14" s="13" t="str">
        <v>TELEFO</v>
      </c>
      <c r="AI14" s="13" t="str">
        <v>TELEFO</v>
      </c>
      <c r="BL14" s="13">
        <v>0</v>
      </c>
    </row>
    <row r="15" spans="2:64" x14ac:dyDescent="0.25">
      <c r="E15" s="13" t="str">
        <f ca="1"/>
        <v>FR0013310505 Corp</v>
      </c>
      <c r="F15" s="13" t="str">
        <f ca="1"/>
        <v>FR0013310505 Corp</v>
      </c>
      <c r="G15" s="13" t="str">
        <f ca="1"/>
        <v>FR0013310505</v>
      </c>
      <c r="H15" s="13" t="str">
        <f ca="1"/>
        <v>ENGIFP 1 3/8 PERP</v>
      </c>
      <c r="I15" s="13" t="str">
        <f ca="1"/>
        <v>ENGIFP</v>
      </c>
      <c r="J15" s="13">
        <f ca="1"/>
        <v>1.375</v>
      </c>
      <c r="K15" s="18">
        <f ca="1"/>
        <v>44942</v>
      </c>
      <c r="L15" s="19" t="str">
        <f ca="1"/>
        <v>PERP/CALL</v>
      </c>
      <c r="M15" s="19" t="str">
        <f ca="1"/>
        <v>EUR</v>
      </c>
      <c r="N15" s="19">
        <f ca="1"/>
        <v>1000000000</v>
      </c>
      <c r="O15" s="19" t="str">
        <f ca="1"/>
        <v>Utilities</v>
      </c>
      <c r="P15" s="19" t="str">
        <f ca="1"/>
        <v>ENGIFP 1 3/8 PERP nc-23</v>
      </c>
      <c r="Q15" s="14">
        <f ca="1"/>
        <v>169.60991253465772</v>
      </c>
      <c r="R15" s="14">
        <f ca="1"/>
        <v>169.20472717285156</v>
      </c>
      <c r="S15" s="13" t="str">
        <f ca="1"/>
        <v>Baa2</v>
      </c>
      <c r="T15" s="13" t="str">
        <f ca="1"/>
        <v>BBB-</v>
      </c>
      <c r="U15" s="13" t="str">
        <f ca="1"/>
        <v>BBB</v>
      </c>
      <c r="V15" s="13" t="str">
        <f ca="1"/>
        <v>Y</v>
      </c>
      <c r="W15" s="13">
        <f ca="1"/>
        <v>1.0023946456377206</v>
      </c>
      <c r="X15" s="13" t="str">
        <f ca="1"/>
        <v>UTILS</v>
      </c>
      <c r="Y15" s="13" t="str">
        <f ca="1"/>
        <v>EUSA5</v>
      </c>
      <c r="Z15" s="13">
        <f ca="1"/>
        <v>114.5</v>
      </c>
      <c r="AA15" s="13">
        <f ca="1"/>
        <v>77.400000000000006</v>
      </c>
      <c r="AB15" s="15">
        <f ca="1"/>
        <v>2.4109589041095889</v>
      </c>
      <c r="AC15" s="13">
        <f ca="1"/>
        <v>11</v>
      </c>
      <c r="AD15" s="13" t="str">
        <f ca="1"/>
        <v>BBB</v>
      </c>
      <c r="AE15" s="13">
        <f ca="1"/>
        <v>48</v>
      </c>
      <c r="AH15" s="13" t="str">
        <v>ENGIFP</v>
      </c>
      <c r="AI15" s="13" t="str">
        <v>ENGIFP</v>
      </c>
      <c r="BL15" s="13">
        <v>0</v>
      </c>
    </row>
    <row r="16" spans="2:64" x14ac:dyDescent="0.25">
      <c r="E16" s="13" t="str">
        <f ca="1"/>
        <v>FR0013398229 Corp</v>
      </c>
      <c r="F16" s="13" t="str">
        <f ca="1"/>
        <v>FR0013398229 Corp</v>
      </c>
      <c r="G16" s="13" t="str">
        <f ca="1"/>
        <v>FR0013398229</v>
      </c>
      <c r="H16" s="13" t="str">
        <f ca="1"/>
        <v>ENGIFP 3 1/4 PERP</v>
      </c>
      <c r="I16" s="13" t="str">
        <f ca="1"/>
        <v>ENGIFP</v>
      </c>
      <c r="J16" s="13">
        <f ca="1"/>
        <v>3.25</v>
      </c>
      <c r="K16" s="18">
        <f ca="1"/>
        <v>45624</v>
      </c>
      <c r="L16" s="19" t="str">
        <f ca="1"/>
        <v>PERP/CALL</v>
      </c>
      <c r="M16" s="19" t="str">
        <f ca="1"/>
        <v>EUR</v>
      </c>
      <c r="N16" s="19">
        <f ca="1"/>
        <v>1000000000</v>
      </c>
      <c r="O16" s="19" t="str">
        <f ca="1"/>
        <v>Utilities</v>
      </c>
      <c r="P16" s="19" t="str">
        <f ca="1"/>
        <v>ENGIFP 3 1/4 PERP nc-24</v>
      </c>
      <c r="Q16" s="14">
        <f ca="1"/>
        <v>189.10445287509788</v>
      </c>
      <c r="R16" s="14">
        <f ca="1"/>
        <v>180.20928955078125</v>
      </c>
      <c r="S16" s="13" t="str">
        <f ca="1"/>
        <v>Baa2</v>
      </c>
      <c r="T16" s="13" t="str">
        <f ca="1"/>
        <v>BBB-</v>
      </c>
      <c r="U16" s="13" t="str">
        <f ca="1"/>
        <v>BBB</v>
      </c>
      <c r="V16" s="13" t="str">
        <f ca="1"/>
        <v>Y</v>
      </c>
      <c r="W16" s="13">
        <f ca="1"/>
        <v>1.0493601819667018</v>
      </c>
      <c r="X16" s="13" t="str">
        <f ca="1"/>
        <v>UTILS</v>
      </c>
      <c r="Y16" s="13" t="str">
        <f ca="1"/>
        <v>EUSA5</v>
      </c>
      <c r="Z16" s="13">
        <f ca="1"/>
        <v>316.89999389648438</v>
      </c>
      <c r="AA16" s="13">
        <f ca="1"/>
        <v>279.79999389648435</v>
      </c>
      <c r="AB16" s="15">
        <f ca="1"/>
        <v>4.279452054794521</v>
      </c>
      <c r="AC16" s="13">
        <f ca="1"/>
        <v>11</v>
      </c>
      <c r="AD16" s="13" t="str">
        <f ca="1"/>
        <v>BBB</v>
      </c>
      <c r="AE16" s="13">
        <f ca="1"/>
        <v>48</v>
      </c>
      <c r="AH16" s="13" t="str">
        <v>ENGIFP</v>
      </c>
      <c r="AI16" s="13" t="str">
        <v>ENBW</v>
      </c>
      <c r="BL16" s="13">
        <v>0</v>
      </c>
    </row>
    <row r="17" spans="5:64" x14ac:dyDescent="0.25">
      <c r="E17" s="13" t="str">
        <f ca="1"/>
        <v>XS2035564975 Corp</v>
      </c>
      <c r="F17" s="13" t="str">
        <f ca="1"/>
        <v>XS2035564975 Corp</v>
      </c>
      <c r="G17" s="13" t="str">
        <f ca="1"/>
        <v>XS2035564975</v>
      </c>
      <c r="H17" s="13" t="str">
        <f ca="1"/>
        <v>ENBW 1 1/8 11/05/79</v>
      </c>
      <c r="I17" s="13" t="str">
        <f ca="1"/>
        <v>ENBW</v>
      </c>
      <c r="J17" s="13">
        <f ca="1"/>
        <v>1.125</v>
      </c>
      <c r="K17" s="18">
        <f ca="1"/>
        <v>45509</v>
      </c>
      <c r="L17" s="19" t="str">
        <f ca="1"/>
        <v>CALLABLE</v>
      </c>
      <c r="M17" s="19" t="str">
        <f ca="1"/>
        <v>EUR</v>
      </c>
      <c r="N17" s="19">
        <f ca="1"/>
        <v>500000000</v>
      </c>
      <c r="O17" s="19" t="str">
        <f ca="1"/>
        <v>Utilities</v>
      </c>
      <c r="P17" s="19" t="str">
        <f ca="1"/>
        <v>ENBW 1 1/8 11/05/79 nc-24</v>
      </c>
      <c r="Q17" s="14">
        <f ca="1"/>
        <v>172.37691727938881</v>
      </c>
      <c r="R17" s="14">
        <f ca="1"/>
        <v>172.37516784667969</v>
      </c>
      <c r="S17" s="13" t="str">
        <f ca="1"/>
        <v>Baa2</v>
      </c>
      <c r="T17" s="13" t="str">
        <f ca="1"/>
        <v>BBB-</v>
      </c>
      <c r="U17" s="13" t="str">
        <f ca="1"/>
        <v>BBB-</v>
      </c>
      <c r="V17" s="13" t="str">
        <f ca="1"/>
        <v>Y</v>
      </c>
      <c r="W17" s="13">
        <f ca="1"/>
        <v>1.0000101489833539</v>
      </c>
      <c r="X17" s="13" t="str">
        <f ca="1"/>
        <v>UTILS</v>
      </c>
      <c r="Y17" s="13" t="str">
        <f ca="1"/>
        <v>EUSA5</v>
      </c>
      <c r="Z17" s="13">
        <f ca="1"/>
        <v>142.39999389648438</v>
      </c>
      <c r="AA17" s="13">
        <f ca="1"/>
        <v>105.29999389648438</v>
      </c>
      <c r="AB17" s="15">
        <f ca="1"/>
        <v>3.9643835616438357</v>
      </c>
      <c r="AC17" s="13">
        <f ca="1"/>
        <v>12</v>
      </c>
      <c r="AD17" s="13" t="str">
        <f ca="1"/>
        <v>BBB-</v>
      </c>
      <c r="AE17" s="13">
        <f ca="1"/>
        <v>64</v>
      </c>
      <c r="AH17" s="13" t="str">
        <v>ENBW</v>
      </c>
      <c r="AI17" s="13" t="str">
        <v>TENN</v>
      </c>
      <c r="BL17" s="13">
        <v>0</v>
      </c>
    </row>
    <row r="18" spans="5:64" x14ac:dyDescent="0.25">
      <c r="E18" s="13" t="str">
        <f ca="1"/>
        <v>XS2196328608 Corp</v>
      </c>
      <c r="F18" s="13" t="str">
        <f ca="1"/>
        <v>XS2196328608 Corp</v>
      </c>
      <c r="G18" s="13" t="str">
        <f ca="1"/>
        <v>XS2196328608</v>
      </c>
      <c r="H18" s="13" t="str">
        <f ca="1"/>
        <v>ENBW 1 7/8 06/29/80</v>
      </c>
      <c r="I18" s="13" t="str">
        <f ca="1"/>
        <v>ENBW</v>
      </c>
      <c r="J18" s="13">
        <f ca="1"/>
        <v>1.875</v>
      </c>
      <c r="K18" s="18">
        <f ca="1"/>
        <v>46111</v>
      </c>
      <c r="L18" s="19" t="str">
        <f ca="1"/>
        <v>CALLABLE</v>
      </c>
      <c r="M18" s="19" t="str">
        <f ca="1"/>
        <v>EUR</v>
      </c>
      <c r="N18" s="19">
        <f ca="1"/>
        <v>500000000</v>
      </c>
      <c r="O18" s="19" t="str">
        <f ca="1"/>
        <v>Utilities</v>
      </c>
      <c r="P18" s="19" t="str">
        <f ca="1"/>
        <v>ENBW 1 7/8 06/29/80 nc-26</v>
      </c>
      <c r="Q18" s="14">
        <f ca="1"/>
        <v>215.1552876185888</v>
      </c>
      <c r="R18" s="14">
        <f ca="1"/>
        <v>215.06996154785156</v>
      </c>
      <c r="S18" s="13" t="str">
        <f ca="1"/>
        <v>Baa2</v>
      </c>
      <c r="T18" s="13" t="str">
        <f ca="1"/>
        <v>BBB-</v>
      </c>
      <c r="U18" s="13" t="str">
        <f ca="1"/>
        <v>BBB-</v>
      </c>
      <c r="V18" s="13" t="str">
        <f ca="1"/>
        <v>Y</v>
      </c>
      <c r="W18" s="13">
        <f ca="1"/>
        <v>1.0003967363462714</v>
      </c>
      <c r="X18" s="13" t="str">
        <f ca="1"/>
        <v>UTILS</v>
      </c>
      <c r="Y18" s="13" t="str">
        <f ca="1"/>
        <v>EUSA5</v>
      </c>
      <c r="Z18" s="13">
        <f ca="1"/>
        <v>232.39999389648438</v>
      </c>
      <c r="AA18" s="13">
        <f ca="1"/>
        <v>195.29999389648438</v>
      </c>
      <c r="AB18" s="15">
        <f ca="1"/>
        <v>5.6136986301369864</v>
      </c>
      <c r="AC18" s="13">
        <f ca="1"/>
        <v>12</v>
      </c>
      <c r="AD18" s="13" t="str">
        <f ca="1"/>
        <v>BBB-</v>
      </c>
      <c r="AE18" s="13">
        <f ca="1"/>
        <v>64</v>
      </c>
      <c r="AH18" s="13" t="str">
        <v>ENBW</v>
      </c>
      <c r="AI18" s="13" t="str">
        <v>IBESM</v>
      </c>
      <c r="BL18" s="13">
        <v>0</v>
      </c>
    </row>
    <row r="19" spans="5:64" x14ac:dyDescent="0.25">
      <c r="E19" s="13" t="str">
        <f ca="1"/>
        <v>XS2035564629 Corp</v>
      </c>
      <c r="F19" s="13" t="str">
        <f ca="1"/>
        <v>XS2035564629 Corp</v>
      </c>
      <c r="G19" s="13" t="str">
        <f ca="1"/>
        <v>XS2035564629</v>
      </c>
      <c r="H19" s="13" t="str">
        <f ca="1"/>
        <v>ENBW 1 5/8 08/05/79</v>
      </c>
      <c r="I19" s="13" t="str">
        <f ca="1"/>
        <v>ENBW</v>
      </c>
      <c r="J19" s="13">
        <f ca="1"/>
        <v>1.625</v>
      </c>
      <c r="K19" s="18">
        <f ca="1"/>
        <v>46512</v>
      </c>
      <c r="L19" s="19" t="str">
        <f ca="1"/>
        <v>CALLABLE</v>
      </c>
      <c r="M19" s="19" t="str">
        <f ca="1"/>
        <v>EUR</v>
      </c>
      <c r="N19" s="19">
        <f ca="1"/>
        <v>500000000</v>
      </c>
      <c r="O19" s="19" t="str">
        <f ca="1"/>
        <v>Utilities</v>
      </c>
      <c r="P19" s="19" t="str">
        <f ca="1"/>
        <v>ENBW 1 5/8 08/05/79 nc-27</v>
      </c>
      <c r="Q19" s="14">
        <f ca="1"/>
        <v>208.93890502816888</v>
      </c>
      <c r="R19" s="14">
        <f ca="1"/>
        <v>208.71235656738281</v>
      </c>
      <c r="S19" s="13" t="str">
        <f ca="1"/>
        <v>Baa2</v>
      </c>
      <c r="T19" s="13" t="str">
        <f ca="1"/>
        <v>BBB-</v>
      </c>
      <c r="U19" s="13" t="str">
        <f ca="1"/>
        <v>BBB-</v>
      </c>
      <c r="V19" s="13" t="str">
        <f ca="1"/>
        <v>Y</v>
      </c>
      <c r="W19" s="13">
        <f ca="1"/>
        <v>1.0010854578258424</v>
      </c>
      <c r="X19" s="13" t="str">
        <f ca="1"/>
        <v>UTILS</v>
      </c>
      <c r="Y19" s="13" t="str">
        <f ca="1"/>
        <v>EUAMDB05</v>
      </c>
      <c r="Z19" s="13">
        <f ca="1"/>
        <v>172.5</v>
      </c>
      <c r="AA19" s="13">
        <f ca="1"/>
        <v>138.5</v>
      </c>
      <c r="AB19" s="15">
        <f ca="1"/>
        <v>6.7123287671232879</v>
      </c>
      <c r="AC19" s="13">
        <f ca="1"/>
        <v>12</v>
      </c>
      <c r="AD19" s="13" t="str">
        <f ca="1"/>
        <v>BBB-</v>
      </c>
      <c r="AE19" s="13">
        <f ca="1"/>
        <v>64</v>
      </c>
      <c r="AH19" s="13" t="str">
        <v>ENBW</v>
      </c>
      <c r="AI19" s="13" t="str">
        <v>ORSTED</v>
      </c>
      <c r="BL19" s="13">
        <v>0</v>
      </c>
    </row>
    <row r="20" spans="5:64" x14ac:dyDescent="0.25">
      <c r="E20" s="13" t="str">
        <f ca="1"/>
        <v>XS1591694481 Corp</v>
      </c>
      <c r="F20" s="13" t="str">
        <f ca="1"/>
        <v>XS1591694481 Corp</v>
      </c>
      <c r="G20" s="13" t="str">
        <f ca="1"/>
        <v>XS1591694481</v>
      </c>
      <c r="H20" s="13" t="str">
        <f ca="1"/>
        <v>TENN 2.995 PERP</v>
      </c>
      <c r="I20" s="13" t="str">
        <f ca="1"/>
        <v>TENN</v>
      </c>
      <c r="J20" s="13">
        <f ca="1"/>
        <v>2.9950000000000001</v>
      </c>
      <c r="K20" s="18">
        <f ca="1"/>
        <v>45352</v>
      </c>
      <c r="L20" s="19" t="str">
        <f ca="1"/>
        <v>PERP/CALL</v>
      </c>
      <c r="M20" s="19" t="str">
        <f ca="1"/>
        <v>EUR</v>
      </c>
      <c r="N20" s="19">
        <f ca="1"/>
        <v>1100000000</v>
      </c>
      <c r="O20" s="19" t="str">
        <f ca="1"/>
        <v>Utilities</v>
      </c>
      <c r="P20" s="19" t="str">
        <f ca="1"/>
        <v>TENN 2.995 PERP nc-24</v>
      </c>
      <c r="Q20" s="14">
        <f ca="1"/>
        <v>203.12173296787611</v>
      </c>
      <c r="R20" s="14">
        <f ca="1"/>
        <v>194.35408020019531</v>
      </c>
      <c r="S20" s="13" t="str">
        <f ca="1"/>
        <v>Baa3</v>
      </c>
      <c r="T20" s="13" t="str">
        <f ca="1"/>
        <v>BB+</v>
      </c>
      <c r="U20" s="13" t="str">
        <f ca="1"/>
        <v>BB+</v>
      </c>
      <c r="V20" s="13" t="str">
        <f ca="1"/>
        <v>Y</v>
      </c>
      <c r="W20" s="13">
        <f ca="1"/>
        <v>1.0451117504641509</v>
      </c>
      <c r="X20" s="13" t="str">
        <f ca="1"/>
        <v>UTILS</v>
      </c>
      <c r="Y20" s="13" t="str">
        <f ca="1"/>
        <v>EUSA5</v>
      </c>
      <c r="Z20" s="13">
        <f ca="1"/>
        <v>253.30000305175781</v>
      </c>
      <c r="AA20" s="13">
        <f ca="1"/>
        <v>216.20000305175782</v>
      </c>
      <c r="AB20" s="15">
        <f ca="1"/>
        <v>3.5342465753424657</v>
      </c>
      <c r="AC20" s="13">
        <f ca="1"/>
        <v>13</v>
      </c>
      <c r="AD20" s="13" t="str">
        <f ca="1"/>
        <v>BB+</v>
      </c>
      <c r="AE20" s="13">
        <f ca="1"/>
        <v>70</v>
      </c>
      <c r="AH20" s="13" t="str">
        <v>TENN</v>
      </c>
      <c r="AI20" s="13" t="str">
        <v>EDPPL</v>
      </c>
      <c r="BL20" s="13">
        <v>0</v>
      </c>
    </row>
    <row r="21" spans="5:64" x14ac:dyDescent="0.25">
      <c r="E21" s="13" t="str">
        <f ca="1"/>
        <v>XS2207430120 Corp</v>
      </c>
      <c r="F21" s="13" t="str">
        <f ca="1"/>
        <v>XS2207430120 Corp</v>
      </c>
      <c r="G21" s="13" t="str">
        <f ca="1"/>
        <v>XS2207430120</v>
      </c>
      <c r="H21" s="13" t="str">
        <f ca="1"/>
        <v>TENN 2.374 PERP</v>
      </c>
      <c r="I21" s="13" t="str">
        <f ca="1"/>
        <v>TENN</v>
      </c>
      <c r="J21" s="13">
        <f ca="1"/>
        <v>2.3740000000000001</v>
      </c>
      <c r="K21" s="18">
        <f ca="1"/>
        <v>45860</v>
      </c>
      <c r="L21" s="19" t="str">
        <f ca="1"/>
        <v>PERP/CALL</v>
      </c>
      <c r="M21" s="19" t="str">
        <f ca="1"/>
        <v>EUR</v>
      </c>
      <c r="N21" s="19">
        <f ca="1"/>
        <v>1000000000</v>
      </c>
      <c r="O21" s="19" t="str">
        <f ca="1"/>
        <v>Utilities</v>
      </c>
      <c r="P21" s="19" t="str">
        <f ca="1"/>
        <v>TENN 2.374 PERP nc-25</v>
      </c>
      <c r="Q21" s="14">
        <f ca="1"/>
        <v>223.33625715197309</v>
      </c>
      <c r="R21" s="14">
        <f ca="1"/>
        <v>223.2509765625</v>
      </c>
      <c r="S21" s="13" t="str">
        <f ca="1"/>
        <v>Baa3</v>
      </c>
      <c r="T21" s="13" t="str">
        <f ca="1"/>
        <v>BB+</v>
      </c>
      <c r="U21" s="13" t="str">
        <f ca="1"/>
        <v>BB+</v>
      </c>
      <c r="V21" s="13" t="str">
        <f ca="1"/>
        <v>Y</v>
      </c>
      <c r="W21" s="13">
        <f ca="1"/>
        <v>1.0003819942505345</v>
      </c>
      <c r="X21" s="13" t="str">
        <f ca="1"/>
        <v>UTILS</v>
      </c>
      <c r="Y21" s="13" t="str">
        <f ca="1"/>
        <v>EUSA5</v>
      </c>
      <c r="Z21" s="13">
        <f ca="1"/>
        <v>271.89999389648438</v>
      </c>
      <c r="AA21" s="13">
        <f ca="1"/>
        <v>234.79999389648438</v>
      </c>
      <c r="AB21" s="15">
        <f ca="1"/>
        <v>4.9260273972602739</v>
      </c>
      <c r="AC21" s="13">
        <f ca="1"/>
        <v>13</v>
      </c>
      <c r="AD21" s="13" t="str">
        <f ca="1"/>
        <v>BB+</v>
      </c>
      <c r="AE21" s="13">
        <f ca="1"/>
        <v>70</v>
      </c>
      <c r="AH21" s="13" t="str">
        <v>TENN</v>
      </c>
      <c r="BL21" s="13">
        <v>0</v>
      </c>
    </row>
    <row r="22" spans="5:64" x14ac:dyDescent="0.25">
      <c r="E22" s="13" t="str">
        <f ca="1"/>
        <v>XS1721244371 Corp</v>
      </c>
      <c r="F22" s="13" t="str">
        <f ca="1"/>
        <v>XS1721244371 Corp</v>
      </c>
      <c r="G22" s="13" t="str">
        <f ca="1"/>
        <v>XS1721244371</v>
      </c>
      <c r="H22" s="13" t="str">
        <f ca="1"/>
        <v>IBESM 1 7/8 PERP</v>
      </c>
      <c r="I22" s="13" t="str">
        <f ca="1"/>
        <v>IBESM</v>
      </c>
      <c r="J22" s="13">
        <f ca="1"/>
        <v>1.875</v>
      </c>
      <c r="K22" s="18">
        <f ca="1"/>
        <v>44979</v>
      </c>
      <c r="L22" s="19" t="str">
        <f ca="1"/>
        <v>PERP/CALL</v>
      </c>
      <c r="M22" s="19" t="str">
        <f ca="1"/>
        <v>EUR</v>
      </c>
      <c r="N22" s="19">
        <f ca="1"/>
        <v>1000000000</v>
      </c>
      <c r="O22" s="19" t="str">
        <f ca="1"/>
        <v>Utilities</v>
      </c>
      <c r="P22" s="19" t="str">
        <f ca="1"/>
        <v>IBESM 1 7/8 PERP nc-23</v>
      </c>
      <c r="Q22" s="14">
        <f ca="1"/>
        <v>140.02742743995941</v>
      </c>
      <c r="R22" s="14">
        <f ca="1"/>
        <v>131.92642211914063</v>
      </c>
      <c r="S22" s="13" t="str">
        <f ca="1"/>
        <v>Baa3</v>
      </c>
      <c r="T22" s="13" t="str">
        <f ca="1"/>
        <v>BBB-</v>
      </c>
      <c r="U22" s="13" t="str">
        <f ca="1"/>
        <v>BBB-</v>
      </c>
      <c r="V22" s="13" t="str">
        <f ca="1"/>
        <v>Y</v>
      </c>
      <c r="W22" s="13">
        <f ca="1"/>
        <v>1.0614054803479995</v>
      </c>
      <c r="X22" s="13" t="str">
        <f ca="1"/>
        <v>UTILS</v>
      </c>
      <c r="Y22" s="13" t="str">
        <f ca="1"/>
        <v>EUSA5</v>
      </c>
      <c r="Z22" s="13">
        <f ca="1"/>
        <v>159.19999694824219</v>
      </c>
      <c r="AA22" s="13">
        <f ca="1"/>
        <v>122.09999694824219</v>
      </c>
      <c r="AB22" s="15">
        <f ca="1"/>
        <v>2.5123287671232877</v>
      </c>
      <c r="AC22" s="13">
        <f ca="1"/>
        <v>12</v>
      </c>
      <c r="AD22" s="13" t="str">
        <f ca="1"/>
        <v>BBB-</v>
      </c>
      <c r="AE22" s="13">
        <f ca="1"/>
        <v>52</v>
      </c>
      <c r="AH22" s="13" t="str">
        <v>IBESM</v>
      </c>
      <c r="BL22" s="13">
        <v>0</v>
      </c>
    </row>
    <row r="23" spans="5:64" x14ac:dyDescent="0.25">
      <c r="E23" s="13" t="str">
        <f ca="1"/>
        <v>XS1797138960 Corp</v>
      </c>
      <c r="F23" s="13" t="str">
        <f ca="1"/>
        <v>XS1797138960 Corp</v>
      </c>
      <c r="G23" s="13" t="str">
        <f ca="1"/>
        <v>XS1797138960</v>
      </c>
      <c r="H23" s="13" t="str">
        <f ca="1"/>
        <v>IBESM 2 5/8 PERP</v>
      </c>
      <c r="I23" s="13" t="str">
        <f ca="1"/>
        <v>IBESM</v>
      </c>
      <c r="J23" s="13">
        <f ca="1"/>
        <v>2.625</v>
      </c>
      <c r="K23" s="18">
        <f ca="1"/>
        <v>45377</v>
      </c>
      <c r="L23" s="19" t="str">
        <f ca="1"/>
        <v>PERP/CALL</v>
      </c>
      <c r="M23" s="19" t="str">
        <f ca="1"/>
        <v>EUR</v>
      </c>
      <c r="N23" s="19">
        <f ca="1"/>
        <v>700000000</v>
      </c>
      <c r="O23" s="19" t="str">
        <f ca="1"/>
        <v>Utilities</v>
      </c>
      <c r="P23" s="19" t="str">
        <f ca="1"/>
        <v>IBESM 2 5/8 PERP nc-24</v>
      </c>
      <c r="Q23" s="14">
        <f ca="1"/>
        <v>130.29536118866051</v>
      </c>
      <c r="R23" s="14">
        <f ca="1"/>
        <v>130.36500549316406</v>
      </c>
      <c r="S23" s="13" t="str">
        <f ca="1"/>
        <v>Baa3</v>
      </c>
      <c r="T23" s="13" t="str">
        <f ca="1"/>
        <v>BBB-</v>
      </c>
      <c r="U23" s="13" t="str">
        <f ca="1"/>
        <v>BBB-</v>
      </c>
      <c r="V23" s="13" t="str">
        <f ca="1"/>
        <v>Y</v>
      </c>
      <c r="W23" s="13">
        <f ca="1"/>
        <v>0.99946577454401897</v>
      </c>
      <c r="X23" s="13" t="str">
        <f ca="1"/>
        <v>UTILS</v>
      </c>
      <c r="Y23" s="13" t="str">
        <f ca="1"/>
        <v>EUSA5</v>
      </c>
      <c r="Z23" s="13">
        <f ca="1"/>
        <v>206.10000610351565</v>
      </c>
      <c r="AA23" s="13">
        <f ca="1"/>
        <v>169.00000610351566</v>
      </c>
      <c r="AB23" s="15">
        <f ca="1"/>
        <v>3.6027397260273974</v>
      </c>
      <c r="AC23" s="13">
        <f ca="1"/>
        <v>12</v>
      </c>
      <c r="AD23" s="13" t="str">
        <f ca="1"/>
        <v>BBB-</v>
      </c>
      <c r="AE23" s="13">
        <f ca="1"/>
        <v>52</v>
      </c>
      <c r="AH23" s="13" t="str">
        <v>IBESM</v>
      </c>
      <c r="BL23" s="13">
        <v>0</v>
      </c>
    </row>
    <row r="24" spans="5:64" x14ac:dyDescent="0.25">
      <c r="E24" s="13" t="str">
        <f ca="1"/>
        <v>XS1890845875 Corp</v>
      </c>
      <c r="F24" s="13" t="str">
        <f ca="1"/>
        <v>XS1890845875 Corp</v>
      </c>
      <c r="G24" s="13" t="str">
        <f ca="1"/>
        <v>XS1890845875</v>
      </c>
      <c r="H24" s="13" t="str">
        <f ca="1"/>
        <v>IBESM 3 1/4 PERP</v>
      </c>
      <c r="I24" s="13" t="str">
        <f ca="1"/>
        <v>IBESM</v>
      </c>
      <c r="J24" s="13">
        <f ca="1"/>
        <v>3.25</v>
      </c>
      <c r="K24" s="18">
        <f ca="1"/>
        <v>45608</v>
      </c>
      <c r="L24" s="19" t="str">
        <f ca="1"/>
        <v>PERP/CALL</v>
      </c>
      <c r="M24" s="19" t="str">
        <f ca="1"/>
        <v>EUR</v>
      </c>
      <c r="N24" s="19">
        <f ca="1"/>
        <v>800000000</v>
      </c>
      <c r="O24" s="19" t="str">
        <f ca="1"/>
        <v>Utilities</v>
      </c>
      <c r="P24" s="19" t="str">
        <f ca="1"/>
        <v>IBESM 3 1/4 PERP nc-24</v>
      </c>
      <c r="Q24" s="14">
        <f ca="1"/>
        <v>153.48175583900095</v>
      </c>
      <c r="R24" s="14">
        <f ca="1"/>
        <v>142.51043701171875</v>
      </c>
      <c r="S24" s="13" t="str">
        <f ca="1"/>
        <v>Baa3</v>
      </c>
      <c r="T24" s="13" t="str">
        <f ca="1"/>
        <v>BBB-</v>
      </c>
      <c r="U24" s="13" t="str">
        <f ca="1"/>
        <v>BBB-</v>
      </c>
      <c r="V24" s="13" t="str">
        <f ca="1"/>
        <v>Y</v>
      </c>
      <c r="W24" s="13">
        <f ca="1"/>
        <v>1.0769860724402944</v>
      </c>
      <c r="X24" s="13" t="str">
        <f ca="1"/>
        <v>UTILS</v>
      </c>
      <c r="Y24" s="13" t="str">
        <f ca="1"/>
        <v>EUSA5</v>
      </c>
      <c r="Z24" s="13">
        <f ca="1"/>
        <v>297.29998779296875</v>
      </c>
      <c r="AA24" s="13">
        <f ca="1"/>
        <v>260.19998779296873</v>
      </c>
      <c r="AB24" s="15">
        <f ca="1"/>
        <v>4.2356164383561641</v>
      </c>
      <c r="AC24" s="13">
        <f ca="1"/>
        <v>12</v>
      </c>
      <c r="AD24" s="13" t="str">
        <f ca="1"/>
        <v>BBB-</v>
      </c>
      <c r="AE24" s="13">
        <f ca="1"/>
        <v>52</v>
      </c>
      <c r="AH24" s="13" t="str">
        <v>IBESM</v>
      </c>
      <c r="BL24" s="13">
        <v>0</v>
      </c>
    </row>
    <row r="25" spans="5:64" x14ac:dyDescent="0.25">
      <c r="E25" s="13" t="str">
        <f ca="1"/>
        <v>XS1720192696 Corp</v>
      </c>
      <c r="F25" s="13" t="str">
        <f ca="1"/>
        <v>XS1720192696 Corp</v>
      </c>
      <c r="G25" s="13" t="str">
        <f ca="1"/>
        <v>XS1720192696</v>
      </c>
      <c r="H25" s="13" t="str">
        <f ca="1"/>
        <v>ORSTED 2 1/4 11/24/17</v>
      </c>
      <c r="I25" s="13" t="str">
        <f ca="1"/>
        <v>ORSTED</v>
      </c>
      <c r="J25" s="13">
        <f ca="1"/>
        <v>2.25</v>
      </c>
      <c r="K25" s="18">
        <f ca="1"/>
        <v>45528</v>
      </c>
      <c r="L25" s="19" t="str">
        <f ca="1"/>
        <v>CALLABLE</v>
      </c>
      <c r="M25" s="19" t="str">
        <f ca="1"/>
        <v>EUR</v>
      </c>
      <c r="N25" s="19">
        <f ca="1"/>
        <v>500000000</v>
      </c>
      <c r="O25" s="19" t="str">
        <f ca="1"/>
        <v>Utilities</v>
      </c>
      <c r="P25" s="19" t="str">
        <f ca="1"/>
        <v>ORSTED 2 1/4 11/24/17 nc-24</v>
      </c>
      <c r="Q25" s="14">
        <f ca="1"/>
        <v>168.06100691554008</v>
      </c>
      <c r="R25" s="14">
        <f ca="1"/>
        <v>162.9061279296875</v>
      </c>
      <c r="S25" s="13" t="str">
        <f ca="1"/>
        <v>Baa3</v>
      </c>
      <c r="T25" s="13" t="str">
        <f ca="1"/>
        <v>BB+</v>
      </c>
      <c r="U25" s="13" t="str">
        <f ca="1"/>
        <v>BB+</v>
      </c>
      <c r="V25" s="13" t="str">
        <f ca="1"/>
        <v>Y</v>
      </c>
      <c r="W25" s="13">
        <f ca="1"/>
        <v>1.0316432478714213</v>
      </c>
      <c r="X25" s="13" t="str">
        <f ca="1"/>
        <v>UTILS</v>
      </c>
      <c r="Y25" s="13" t="str">
        <f ca="1"/>
        <v>EUSA5</v>
      </c>
      <c r="Z25" s="13">
        <f ca="1"/>
        <v>189.89999389648438</v>
      </c>
      <c r="AA25" s="13">
        <f ca="1"/>
        <v>152.79999389648438</v>
      </c>
      <c r="AB25" s="15">
        <f ca="1"/>
        <v>4.0164383561643833</v>
      </c>
      <c r="AC25" s="13">
        <f ca="1"/>
        <v>13</v>
      </c>
      <c r="AD25" s="13" t="str">
        <f ca="1"/>
        <v>BB+</v>
      </c>
      <c r="AE25" s="13">
        <f ca="1"/>
        <v>15</v>
      </c>
      <c r="AH25" s="13" t="str">
        <v>ORSTED</v>
      </c>
      <c r="BL25" s="13">
        <v>0</v>
      </c>
    </row>
    <row r="26" spans="5:64" x14ac:dyDescent="0.25">
      <c r="E26" s="13" t="str">
        <f ca="1"/>
        <v>XS2010036874 Corp</v>
      </c>
      <c r="F26" s="13" t="str">
        <f ca="1"/>
        <v>XS2010036874 Corp</v>
      </c>
      <c r="G26" s="13" t="str">
        <f ca="1"/>
        <v>XS2010036874</v>
      </c>
      <c r="H26" s="13" t="str">
        <f ca="1"/>
        <v>ORSTED 1 3/4 12/09/19</v>
      </c>
      <c r="I26" s="13" t="str">
        <f ca="1"/>
        <v>ORSTED</v>
      </c>
      <c r="J26" s="13">
        <f ca="1"/>
        <v>1.75</v>
      </c>
      <c r="K26" s="18">
        <f ca="1"/>
        <v>46639</v>
      </c>
      <c r="L26" s="19" t="str">
        <f ca="1"/>
        <v>CALLABLE</v>
      </c>
      <c r="M26" s="19" t="str">
        <f ca="1"/>
        <v>EUR</v>
      </c>
      <c r="N26" s="19">
        <f ca="1"/>
        <v>600000000</v>
      </c>
      <c r="O26" s="19" t="str">
        <f ca="1"/>
        <v>Utilities</v>
      </c>
      <c r="P26" s="19" t="str">
        <f ca="1"/>
        <v>ORSTED 1 3/4 12/09/19 nc-27</v>
      </c>
      <c r="Q26" s="14">
        <f ca="1"/>
        <v>193.7432479539417</v>
      </c>
      <c r="R26" s="14">
        <f ca="1"/>
        <v>193.75592041015625</v>
      </c>
      <c r="S26" s="13" t="str">
        <f ca="1"/>
        <v>Baa3</v>
      </c>
      <c r="T26" s="13" t="str">
        <f ca="1"/>
        <v>BB+</v>
      </c>
      <c r="U26" s="13" t="str">
        <f ca="1"/>
        <v>BB+</v>
      </c>
      <c r="V26" s="13" t="str">
        <f ca="1"/>
        <v>Y</v>
      </c>
      <c r="W26" s="13">
        <f ca="1"/>
        <v>0.99993459577293065</v>
      </c>
      <c r="X26" s="13" t="str">
        <f ca="1"/>
        <v>UTILS</v>
      </c>
      <c r="Y26" s="13" t="str">
        <f ca="1"/>
        <v>EUAMDB05</v>
      </c>
      <c r="Z26" s="13">
        <f ca="1"/>
        <v>195.19999694824219</v>
      </c>
      <c r="AA26" s="13">
        <f ca="1"/>
        <v>161.19999694824219</v>
      </c>
      <c r="AB26" s="15">
        <f ca="1"/>
        <v>7.0602739726027401</v>
      </c>
      <c r="AC26" s="13">
        <f ca="1"/>
        <v>13</v>
      </c>
      <c r="AD26" s="13" t="str">
        <f ca="1"/>
        <v>BB+</v>
      </c>
      <c r="AE26" s="13">
        <f ca="1"/>
        <v>15</v>
      </c>
      <c r="AH26" s="13" t="str">
        <v>ORSTED</v>
      </c>
      <c r="BL26" s="13">
        <v>0</v>
      </c>
    </row>
    <row r="27" spans="5:64" x14ac:dyDescent="0.25">
      <c r="E27" s="13" t="str">
        <f ca="1"/>
        <v>PTEDPKOM0034 Corp</v>
      </c>
      <c r="F27" s="13" t="str">
        <f ca="1"/>
        <v>PTEDPKOM0034 Corp</v>
      </c>
      <c r="G27" s="13" t="str">
        <f ca="1"/>
        <v>PTEDPKOM0034</v>
      </c>
      <c r="H27" s="13" t="str">
        <f ca="1"/>
        <v>EDPPL 4.496 04/30/79</v>
      </c>
      <c r="I27" s="13" t="str">
        <f ca="1"/>
        <v>EDPPL</v>
      </c>
      <c r="J27" s="13">
        <f ca="1"/>
        <v>4.4960000000000004</v>
      </c>
      <c r="K27" s="18">
        <f ca="1"/>
        <v>45321</v>
      </c>
      <c r="L27" s="19" t="str">
        <f ca="1"/>
        <v>CALLABLE</v>
      </c>
      <c r="M27" s="19" t="str">
        <f ca="1"/>
        <v>EUR</v>
      </c>
      <c r="N27" s="19">
        <f ca="1"/>
        <v>1000000000</v>
      </c>
      <c r="O27" s="19" t="str">
        <f ca="1"/>
        <v>Utilities</v>
      </c>
      <c r="P27" s="19" t="str">
        <f ca="1"/>
        <v>EDPPL 4.496 04/30/79 nc-24</v>
      </c>
      <c r="Q27" s="14">
        <f ca="1"/>
        <v>241.1626789689675</v>
      </c>
      <c r="R27" s="14">
        <f ca="1"/>
        <v>225.51524353027344</v>
      </c>
      <c r="S27" s="13" t="str">
        <f ca="1"/>
        <v>Ba2</v>
      </c>
      <c r="T27" s="13" t="str">
        <f ca="1"/>
        <v>BB</v>
      </c>
      <c r="U27" s="13" t="str">
        <f ca="1"/>
        <v>BB</v>
      </c>
      <c r="V27" s="13" t="str">
        <f ca="1"/>
        <v>Y</v>
      </c>
      <c r="W27" s="13">
        <f ca="1"/>
        <v>1.0693852672384585</v>
      </c>
      <c r="X27" s="13" t="str">
        <f ca="1"/>
        <v>UTILS</v>
      </c>
      <c r="Y27" s="13" t="str">
        <f ca="1"/>
        <v>EUSA5</v>
      </c>
      <c r="Z27" s="13">
        <f ca="1"/>
        <v>428.70001220703131</v>
      </c>
      <c r="AA27" s="13">
        <f ca="1"/>
        <v>391.60001220703128</v>
      </c>
      <c r="AB27" s="15">
        <f ca="1"/>
        <v>3.4493150684931506</v>
      </c>
      <c r="AC27" s="13">
        <f ca="1"/>
        <v>14</v>
      </c>
      <c r="AD27" s="13" t="str">
        <f ca="1"/>
        <v>BB</v>
      </c>
      <c r="AE27" s="13">
        <f ca="1"/>
        <v>60</v>
      </c>
      <c r="AH27" s="13" t="str">
        <v>EDPPL</v>
      </c>
      <c r="BL27" s="13">
        <v>0</v>
      </c>
    </row>
    <row r="28" spans="5:64" x14ac:dyDescent="0.25">
      <c r="E28" s="13" t="str">
        <f ca="1"/>
        <v>PTEDPLOM0017 Corp</v>
      </c>
      <c r="F28" s="13" t="str">
        <f ca="1"/>
        <v>PTEDPLOM0017 Corp</v>
      </c>
      <c r="G28" s="13" t="str">
        <f ca="1"/>
        <v>PTEDPLOM0017</v>
      </c>
      <c r="H28" s="13" t="str">
        <f ca="1"/>
        <v>EDPPL 1.7 07/20/80</v>
      </c>
      <c r="I28" s="13" t="str">
        <f ca="1"/>
        <v>EDPPL</v>
      </c>
      <c r="J28" s="13">
        <f ca="1"/>
        <v>1.7</v>
      </c>
      <c r="K28" s="18">
        <f ca="1"/>
        <v>45767</v>
      </c>
      <c r="L28" s="19" t="str">
        <f ca="1"/>
        <v>CALLABLE</v>
      </c>
      <c r="M28" s="19" t="str">
        <f ca="1"/>
        <v>EUR</v>
      </c>
      <c r="N28" s="19">
        <f ca="1"/>
        <v>750000000</v>
      </c>
      <c r="O28" s="19" t="str">
        <f ca="1"/>
        <v>Utilities</v>
      </c>
      <c r="P28" s="19" t="str">
        <f ca="1"/>
        <v>EDPPL 1.7 07/20/80 nc-25</v>
      </c>
      <c r="Q28" s="14">
        <f ca="1"/>
        <v>270.72144682720312</v>
      </c>
      <c r="R28" s="14">
        <f ca="1"/>
        <v>195.90855407714844</v>
      </c>
      <c r="S28" s="13" t="str">
        <f ca="1"/>
        <v>Ba2</v>
      </c>
      <c r="T28" s="13" t="str">
        <f ca="1"/>
        <v>BB</v>
      </c>
      <c r="U28" s="13" t="str">
        <f ca="1"/>
        <v>BB</v>
      </c>
      <c r="V28" s="13" t="str">
        <f ca="1"/>
        <v>Y</v>
      </c>
      <c r="W28" s="13">
        <f ca="1"/>
        <v>1.3818766010625219</v>
      </c>
      <c r="X28" s="13" t="str">
        <f ca="1"/>
        <v>UTILS</v>
      </c>
      <c r="Y28" s="13" t="str">
        <f ca="1"/>
        <v>EUSA5</v>
      </c>
      <c r="Z28" s="13">
        <f ca="1"/>
        <v>184.39999389648438</v>
      </c>
      <c r="AA28" s="13">
        <f ca="1"/>
        <v>147.29999389648438</v>
      </c>
      <c r="AB28" s="15">
        <f ca="1"/>
        <v>4.6712328767123283</v>
      </c>
      <c r="AC28" s="13">
        <f ca="1"/>
        <v>14</v>
      </c>
      <c r="AD28" s="13" t="str">
        <f ca="1"/>
        <v>BB</v>
      </c>
      <c r="AE28" s="13">
        <f ca="1"/>
        <v>60</v>
      </c>
      <c r="AH28" s="13" t="str">
        <v>EDPPL</v>
      </c>
      <c r="BL28" s="13">
        <v>0</v>
      </c>
    </row>
    <row r="29" spans="5:64" x14ac:dyDescent="0.25">
      <c r="BL29" s="13">
        <v>0</v>
      </c>
    </row>
    <row r="30" spans="5:64" x14ac:dyDescent="0.25">
      <c r="BL30" s="13">
        <v>0</v>
      </c>
    </row>
    <row r="31" spans="5:64" x14ac:dyDescent="0.25">
      <c r="BL31" s="13">
        <v>0</v>
      </c>
    </row>
    <row r="32" spans="5:64" x14ac:dyDescent="0.25">
      <c r="BL32" s="13">
        <v>0</v>
      </c>
    </row>
    <row r="33" spans="3:64" x14ac:dyDescent="0.25">
      <c r="BL33" s="13">
        <v>0</v>
      </c>
    </row>
    <row r="34" spans="3:64" x14ac:dyDescent="0.25">
      <c r="E34" s="13" t="str" cm="1">
        <f t="array" ref="E34:AE34">bonds[#Headers]</f>
        <v>isin get</v>
      </c>
      <c r="F34" s="13" t="str">
        <v>worksheet get</v>
      </c>
      <c r="G34" s="13" t="str">
        <v>ID_ISIN</v>
      </c>
      <c r="H34" s="13" t="str">
        <v>security name</v>
      </c>
      <c r="I34" s="13" t="str">
        <v>ticker</v>
      </c>
      <c r="J34" s="13" t="str">
        <v>coupon</v>
      </c>
      <c r="K34" s="18" t="str">
        <v>nxt_call_dt</v>
      </c>
      <c r="L34" s="19" t="str">
        <v>mty_typ</v>
      </c>
      <c r="M34" s="19" t="str">
        <v>crncy</v>
      </c>
      <c r="N34" s="19" t="str">
        <v>amt_outstanding</v>
      </c>
      <c r="O34" s="19" t="str">
        <v>industry_sector</v>
      </c>
      <c r="P34" s="19" t="str">
        <v>unique lookup</v>
      </c>
      <c r="Q34" s="14" t="str">
        <v>yas_ispread</v>
      </c>
      <c r="R34" s="14" t="str">
        <v>blp_i_sprd_mid</v>
      </c>
      <c r="S34" s="13" t="str">
        <v>rtg_moody</v>
      </c>
      <c r="T34" s="13" t="str">
        <v>rtg_sp</v>
      </c>
      <c r="U34" s="13" t="str">
        <v>bb_composite</v>
      </c>
      <c r="V34" s="13" t="str">
        <v>green_bond_loan_indicator</v>
      </c>
      <c r="W34" s="13" t="str">
        <v>yas/blp factor</v>
      </c>
      <c r="X34" s="13" t="str">
        <v>rh sector</v>
      </c>
      <c r="Y34" s="13" t="str">
        <v>reset_idx</v>
      </c>
      <c r="Z34" s="13" t="str">
        <v>basic_spread</v>
      </c>
      <c r="AA34" s="13" t="str">
        <v>reset coupon</v>
      </c>
      <c r="AB34" s="15" t="str">
        <v>lifeYrs</v>
      </c>
      <c r="AC34" s="13" t="str">
        <v>rtgScore</v>
      </c>
      <c r="AD34" s="13" t="str">
        <v>rhRating</v>
      </c>
      <c r="AE34" s="13" t="str">
        <v>RSK_BB_IMPLIED_CDS_SPREAD</v>
      </c>
      <c r="BL34" s="13">
        <v>0</v>
      </c>
    </row>
    <row r="35" spans="3:64" x14ac:dyDescent="0.25">
      <c r="C35" s="13" t="s">
        <v>253</v>
      </c>
      <c r="E35" s="13" t="str" cm="1">
        <f t="array" aca="1" ref="E35:AE44" ca="1">_xlfn._xlws.FILTER(bonds[],(bonds[ticker]=AI13)+(bonds[ticker]=AI14))</f>
        <v>XS1590787799 Corp</v>
      </c>
      <c r="F35" s="13" t="str">
        <f ca="1"/>
        <v>XS1590787799 Corp</v>
      </c>
      <c r="G35" s="13" t="str">
        <f ca="1"/>
        <v>XS1590787799</v>
      </c>
      <c r="H35" s="13" t="str">
        <f ca="1"/>
        <v>TELIAS 3 04/04/78</v>
      </c>
      <c r="I35" s="13" t="str">
        <f ca="1"/>
        <v>TELIAS</v>
      </c>
      <c r="J35" s="13">
        <f ca="1"/>
        <v>3</v>
      </c>
      <c r="K35" s="18">
        <f ca="1"/>
        <v>45020</v>
      </c>
      <c r="L35" s="19" t="str">
        <f ca="1"/>
        <v>CALLABLE</v>
      </c>
      <c r="M35" s="19" t="str">
        <f ca="1"/>
        <v>EUR</v>
      </c>
      <c r="N35" s="19">
        <f ca="1"/>
        <v>900000000</v>
      </c>
      <c r="O35" s="19" t="str">
        <f ca="1"/>
        <v>Communications</v>
      </c>
      <c r="P35" s="19" t="str">
        <f ca="1"/>
        <v>TELIAS 3 04/04/78 nc-23</v>
      </c>
      <c r="Q35" s="14">
        <f ca="1"/>
        <v>156.58365849452366</v>
      </c>
      <c r="R35" s="14">
        <f ca="1"/>
        <v>156.77706909179688</v>
      </c>
      <c r="S35" s="13" t="str">
        <f ca="1"/>
        <v>Baa3</v>
      </c>
      <c r="T35" s="13" t="str">
        <f ca="1"/>
        <v>BBB-</v>
      </c>
      <c r="U35" s="13" t="str">
        <f ca="1"/>
        <v>BBB-</v>
      </c>
      <c r="V35" s="13" t="str">
        <f ca="1"/>
        <v>N</v>
      </c>
      <c r="W35" s="13">
        <f ca="1"/>
        <v>0.99876633363288625</v>
      </c>
      <c r="X35" s="13" t="str">
        <f ca="1"/>
        <v>TMT/ AUTO</v>
      </c>
      <c r="Y35" s="13" t="str">
        <f ca="1"/>
        <v>EUSA5</v>
      </c>
      <c r="Z35" s="13">
        <f ca="1"/>
        <v>264.5</v>
      </c>
      <c r="AA35" s="13">
        <f ca="1"/>
        <v>227.4</v>
      </c>
      <c r="AB35" s="15">
        <f ca="1"/>
        <v>2.6246575342465754</v>
      </c>
      <c r="AC35" s="13">
        <f ca="1"/>
        <v>12</v>
      </c>
      <c r="AD35" s="13" t="str">
        <f ca="1"/>
        <v>BBB-</v>
      </c>
      <c r="AE35" s="13">
        <f ca="1"/>
        <v>59</v>
      </c>
      <c r="BL35" s="13">
        <v>0</v>
      </c>
    </row>
    <row r="36" spans="3:64" x14ac:dyDescent="0.25">
      <c r="E36" s="13" t="str">
        <f ca="1"/>
        <v>XS2082429890 Corp</v>
      </c>
      <c r="F36" s="13" t="str">
        <f ca="1"/>
        <v>XS2082429890 Corp</v>
      </c>
      <c r="G36" s="13" t="str">
        <f ca="1"/>
        <v>XS2082429890</v>
      </c>
      <c r="H36" s="13" t="str">
        <f ca="1"/>
        <v>TELIAS 1 3/8 05/11/81</v>
      </c>
      <c r="I36" s="13" t="str">
        <f ca="1"/>
        <v>TELIAS</v>
      </c>
      <c r="J36" s="13">
        <f ca="1"/>
        <v>1.375</v>
      </c>
      <c r="K36" s="18">
        <f ca="1"/>
        <v>46064</v>
      </c>
      <c r="L36" s="19" t="str">
        <f ca="1"/>
        <v>CALLABLE</v>
      </c>
      <c r="M36" s="19" t="str">
        <f ca="1"/>
        <v>EUR</v>
      </c>
      <c r="N36" s="19">
        <f ca="1"/>
        <v>500000000</v>
      </c>
      <c r="O36" s="19" t="str">
        <f ca="1"/>
        <v>Communications</v>
      </c>
      <c r="P36" s="19" t="str">
        <f ca="1"/>
        <v>TELIAS 1 3/8 05/11/81 nc-26</v>
      </c>
      <c r="Q36" s="14">
        <f ca="1"/>
        <v>176.85378392210592</v>
      </c>
      <c r="R36" s="14">
        <f ca="1"/>
        <v>176.69302368164063</v>
      </c>
      <c r="S36" s="13" t="str">
        <f ca="1"/>
        <v>Baa3</v>
      </c>
      <c r="T36" s="13" t="str">
        <f ca="1"/>
        <v>BBB-</v>
      </c>
      <c r="U36" s="13" t="str">
        <f ca="1"/>
        <v>BBB-</v>
      </c>
      <c r="V36" s="13" t="str">
        <f ca="1"/>
        <v>Y</v>
      </c>
      <c r="W36" s="13">
        <f ca="1"/>
        <v>1.0009098278874606</v>
      </c>
      <c r="X36" s="13" t="str">
        <f ca="1"/>
        <v>TMT/ AUTO</v>
      </c>
      <c r="Y36" s="13" t="str">
        <f ca="1"/>
        <v>EUSA5</v>
      </c>
      <c r="Z36" s="13">
        <f ca="1"/>
        <v>172.39999389648438</v>
      </c>
      <c r="AA36" s="13">
        <f ca="1"/>
        <v>135.29999389648438</v>
      </c>
      <c r="AB36" s="15">
        <f ca="1"/>
        <v>5.484931506849315</v>
      </c>
      <c r="AC36" s="13">
        <f ca="1"/>
        <v>12</v>
      </c>
      <c r="AD36" s="13" t="str">
        <f ca="1"/>
        <v>BBB-</v>
      </c>
      <c r="AE36" s="13">
        <f ca="1"/>
        <v>59</v>
      </c>
      <c r="BL36" s="13">
        <v>0</v>
      </c>
    </row>
    <row r="37" spans="3:64" x14ac:dyDescent="0.25">
      <c r="E37" s="13" t="str">
        <f ca="1"/>
        <v>XS1490960942 Corp</v>
      </c>
      <c r="F37" s="13" t="str">
        <f ca="1"/>
        <v>XS1490960942 Corp</v>
      </c>
      <c r="G37" s="13" t="str">
        <f ca="1"/>
        <v>XS1490960942</v>
      </c>
      <c r="H37" s="13" t="str">
        <f ca="1"/>
        <v>TELEFO 3 3/4 PERP</v>
      </c>
      <c r="I37" s="13" t="str">
        <f ca="1"/>
        <v>TELEFO</v>
      </c>
      <c r="J37" s="13">
        <f ca="1"/>
        <v>3.75</v>
      </c>
      <c r="K37" s="18">
        <f ca="1"/>
        <v>44635</v>
      </c>
      <c r="L37" s="19" t="str">
        <f ca="1"/>
        <v>PERP/CALL</v>
      </c>
      <c r="M37" s="19" t="str">
        <f ca="1"/>
        <v>EUR</v>
      </c>
      <c r="N37" s="19">
        <f ca="1"/>
        <v>1000000000</v>
      </c>
      <c r="O37" s="19" t="str">
        <f ca="1"/>
        <v>Communications</v>
      </c>
      <c r="P37" s="19" t="str">
        <f ca="1"/>
        <v>TELEFO 3 3/4 PERP nc-22</v>
      </c>
      <c r="Q37" s="14">
        <f ca="1"/>
        <v>305.81330295204145</v>
      </c>
      <c r="R37" s="14">
        <f ca="1"/>
        <v>306.50640869140625</v>
      </c>
      <c r="S37" s="13" t="str">
        <f ca="1"/>
        <v>Ba2</v>
      </c>
      <c r="T37" s="13" t="str">
        <f ca="1"/>
        <v>BB+</v>
      </c>
      <c r="U37" s="13" t="str">
        <f ca="1"/>
        <v>BB</v>
      </c>
      <c r="V37" s="13" t="str">
        <f ca="1"/>
        <v>N</v>
      </c>
      <c r="W37" s="13">
        <f ca="1"/>
        <v>0.99773869087330369</v>
      </c>
      <c r="X37" s="13" t="str">
        <f ca="1"/>
        <v>TMT/ AUTO</v>
      </c>
      <c r="Y37" s="13" t="str">
        <f ca="1"/>
        <v>EUSA5</v>
      </c>
      <c r="Z37" s="13">
        <f ca="1"/>
        <v>385.79998779296875</v>
      </c>
      <c r="AA37" s="13">
        <f ca="1"/>
        <v>348.69998779296873</v>
      </c>
      <c r="AB37" s="15">
        <f ca="1"/>
        <v>1.5698630136986302</v>
      </c>
      <c r="AC37" s="13">
        <f ca="1"/>
        <v>14</v>
      </c>
      <c r="AD37" s="13" t="str">
        <f ca="1"/>
        <v>BB</v>
      </c>
      <c r="AE37" s="13">
        <f ca="1"/>
        <v>221</v>
      </c>
      <c r="BL37" s="13">
        <v>0</v>
      </c>
    </row>
    <row r="38" spans="3:64" x14ac:dyDescent="0.25">
      <c r="E38" s="13" t="str">
        <f ca="1"/>
        <v>XS1731823255 Corp</v>
      </c>
      <c r="F38" s="13" t="str">
        <f ca="1"/>
        <v>XS1731823255 Corp</v>
      </c>
      <c r="G38" s="13" t="str">
        <f ca="1"/>
        <v>XS1731823255</v>
      </c>
      <c r="H38" s="13" t="str">
        <f ca="1"/>
        <v>TELEFO 2 5/8 PERP</v>
      </c>
      <c r="I38" s="13" t="str">
        <f ca="1"/>
        <v>TELEFO</v>
      </c>
      <c r="J38" s="13">
        <f ca="1"/>
        <v>2.625</v>
      </c>
      <c r="K38" s="18">
        <f ca="1"/>
        <v>44992</v>
      </c>
      <c r="L38" s="19" t="str">
        <f ca="1"/>
        <v>PERP/CALL</v>
      </c>
      <c r="M38" s="19" t="str">
        <f ca="1"/>
        <v>EUR</v>
      </c>
      <c r="N38" s="19">
        <f ca="1"/>
        <v>1000000000</v>
      </c>
      <c r="O38" s="19" t="str">
        <f ca="1"/>
        <v>Communications</v>
      </c>
      <c r="P38" s="19" t="str">
        <f ca="1"/>
        <v>TELEFO 2 5/8 PERP nc-23</v>
      </c>
      <c r="Q38" s="14">
        <f ca="1"/>
        <v>338.74338867084248</v>
      </c>
      <c r="R38" s="14">
        <f ca="1"/>
        <v>243.727294921875</v>
      </c>
      <c r="S38" s="13" t="str">
        <f ca="1"/>
        <v>Ba2</v>
      </c>
      <c r="T38" s="13" t="str">
        <f ca="1"/>
        <v>BB+</v>
      </c>
      <c r="U38" s="13" t="str">
        <f ca="1"/>
        <v>BB</v>
      </c>
      <c r="V38" s="13" t="str">
        <f ca="1"/>
        <v>N</v>
      </c>
      <c r="W38" s="13">
        <f ca="1"/>
        <v>1.3898459291538283</v>
      </c>
      <c r="X38" s="13" t="str">
        <f ca="1"/>
        <v>TMT/ AUTO</v>
      </c>
      <c r="Y38" s="13" t="str">
        <f ca="1"/>
        <v>EUSA5</v>
      </c>
      <c r="Z38" s="13">
        <f ca="1"/>
        <v>232.69999694824216</v>
      </c>
      <c r="AA38" s="13">
        <f ca="1"/>
        <v>195.59999694824216</v>
      </c>
      <c r="AB38" s="15">
        <f ca="1"/>
        <v>2.547945205479452</v>
      </c>
      <c r="AC38" s="13">
        <f ca="1"/>
        <v>14</v>
      </c>
      <c r="AD38" s="13" t="str">
        <f ca="1"/>
        <v>BB</v>
      </c>
      <c r="AE38" s="13">
        <f ca="1"/>
        <v>221</v>
      </c>
      <c r="BL38" s="13">
        <v>0</v>
      </c>
    </row>
    <row r="39" spans="3:64" x14ac:dyDescent="0.25">
      <c r="E39" s="13" t="str">
        <f ca="1"/>
        <v>XS1795406575 Corp</v>
      </c>
      <c r="F39" s="13" t="str">
        <f ca="1"/>
        <v>XS1795406575 Corp</v>
      </c>
      <c r="G39" s="13" t="str">
        <f ca="1"/>
        <v>XS1795406575</v>
      </c>
      <c r="H39" s="13" t="str">
        <f ca="1"/>
        <v>TELEFO 3 PERP</v>
      </c>
      <c r="I39" s="13" t="str">
        <f ca="1"/>
        <v>TELEFO</v>
      </c>
      <c r="J39" s="13">
        <f ca="1"/>
        <v>3</v>
      </c>
      <c r="K39" s="18">
        <f ca="1"/>
        <v>45173</v>
      </c>
      <c r="L39" s="19" t="str">
        <f ca="1"/>
        <v>PERP/CALL</v>
      </c>
      <c r="M39" s="19" t="str">
        <f ca="1"/>
        <v>EUR</v>
      </c>
      <c r="N39" s="19">
        <f ca="1"/>
        <v>1250000000</v>
      </c>
      <c r="O39" s="19" t="str">
        <f ca="1"/>
        <v>Communications</v>
      </c>
      <c r="P39" s="19" t="str">
        <f ca="1"/>
        <v>TELEFO 3 PERP nc-23</v>
      </c>
      <c r="Q39" s="14">
        <f ca="1"/>
        <v>349.94185096942539</v>
      </c>
      <c r="R39" s="14">
        <f ca="1"/>
        <v>351.41143798828125</v>
      </c>
      <c r="S39" s="13" t="str">
        <f ca="1"/>
        <v>Ba2</v>
      </c>
      <c r="T39" s="13" t="str">
        <f ca="1"/>
        <v>BB+</v>
      </c>
      <c r="U39" s="13" t="str">
        <f ca="1"/>
        <v>BB</v>
      </c>
      <c r="V39" s="13" t="str">
        <f ca="1"/>
        <v>N</v>
      </c>
      <c r="W39" s="13">
        <f ca="1"/>
        <v>0.99581804443455579</v>
      </c>
      <c r="X39" s="13" t="str">
        <f ca="1"/>
        <v>TMT/ AUTO</v>
      </c>
      <c r="Y39" s="13" t="str">
        <f ca="1"/>
        <v>EUSA5</v>
      </c>
      <c r="Z39" s="13">
        <f ca="1"/>
        <v>245.10000610351563</v>
      </c>
      <c r="AA39" s="13">
        <f ca="1"/>
        <v>208.00000610351563</v>
      </c>
      <c r="AB39" s="15">
        <f ca="1"/>
        <v>3.043835616438356</v>
      </c>
      <c r="AC39" s="13">
        <f ca="1"/>
        <v>14</v>
      </c>
      <c r="AD39" s="13" t="str">
        <f ca="1"/>
        <v>BB</v>
      </c>
      <c r="AE39" s="13">
        <f ca="1"/>
        <v>221</v>
      </c>
      <c r="BL39" s="13">
        <v>0</v>
      </c>
    </row>
    <row r="40" spans="3:64" x14ac:dyDescent="0.25">
      <c r="E40" s="13" t="str">
        <f ca="1"/>
        <v>XS1050461034 Corp</v>
      </c>
      <c r="F40" s="13" t="str">
        <f ca="1"/>
        <v>XS1050461034 Corp</v>
      </c>
      <c r="G40" s="13" t="str">
        <f ca="1"/>
        <v>XS1050461034</v>
      </c>
      <c r="H40" s="13" t="str">
        <f ca="1"/>
        <v>TELEFO 5 7/8 PERP</v>
      </c>
      <c r="I40" s="13" t="str">
        <f ca="1"/>
        <v>TELEFO</v>
      </c>
      <c r="J40" s="13">
        <f ca="1"/>
        <v>5.875</v>
      </c>
      <c r="K40" s="18">
        <f ca="1"/>
        <v>45382</v>
      </c>
      <c r="L40" s="19" t="str">
        <f ca="1"/>
        <v>PERP/CALL</v>
      </c>
      <c r="M40" s="19" t="str">
        <f ca="1"/>
        <v>EUR</v>
      </c>
      <c r="N40" s="19">
        <f ca="1"/>
        <v>1000000000</v>
      </c>
      <c r="O40" s="19" t="str">
        <f ca="1"/>
        <v>Communications</v>
      </c>
      <c r="P40" s="19" t="str">
        <f ca="1"/>
        <v>TELEFO 5 7/8 PERP nc-24</v>
      </c>
      <c r="Q40" s="14">
        <f ca="1"/>
        <v>318.9204749860329</v>
      </c>
      <c r="R40" s="14">
        <f ca="1"/>
        <v>318.9534912109375</v>
      </c>
      <c r="S40" s="13" t="str">
        <f ca="1"/>
        <v>Ba2</v>
      </c>
      <c r="T40" s="13" t="str">
        <f ca="1"/>
        <v>BB+</v>
      </c>
      <c r="U40" s="13" t="str">
        <f ca="1"/>
        <v>BB</v>
      </c>
      <c r="V40" s="13" t="str">
        <f ca="1"/>
        <v>N</v>
      </c>
      <c r="W40" s="13">
        <f ca="1"/>
        <v>0.9998964857704512</v>
      </c>
      <c r="X40" s="13" t="str">
        <f ca="1"/>
        <v>TMT/ AUTO</v>
      </c>
      <c r="Y40" s="13" t="str">
        <f ca="1"/>
        <v>EUSA10</v>
      </c>
      <c r="Z40" s="13">
        <f ca="1"/>
        <v>430.10000610351568</v>
      </c>
      <c r="AA40" s="13">
        <f ca="1"/>
        <v>410.92000610351568</v>
      </c>
      <c r="AB40" s="15">
        <f ca="1"/>
        <v>3.6164383561643834</v>
      </c>
      <c r="AC40" s="13">
        <f ca="1"/>
        <v>14</v>
      </c>
      <c r="AD40" s="13" t="str">
        <f ca="1"/>
        <v>BB</v>
      </c>
      <c r="AE40" s="13">
        <f ca="1"/>
        <v>221</v>
      </c>
      <c r="BL40" s="13">
        <v>0</v>
      </c>
    </row>
    <row r="41" spans="3:64" x14ac:dyDescent="0.25">
      <c r="E41" s="13" t="str">
        <f ca="1"/>
        <v>XS1933828433 Corp</v>
      </c>
      <c r="F41" s="13" t="str">
        <f ca="1"/>
        <v>XS1933828433 Corp</v>
      </c>
      <c r="G41" s="13" t="str">
        <f ca="1"/>
        <v>XS1933828433</v>
      </c>
      <c r="H41" s="13" t="str">
        <f ca="1"/>
        <v>TELEFO 4 3/8 PERP</v>
      </c>
      <c r="I41" s="13" t="str">
        <f ca="1"/>
        <v>TELEFO</v>
      </c>
      <c r="J41" s="13">
        <f ca="1"/>
        <v>4.375</v>
      </c>
      <c r="K41" s="18">
        <f ca="1"/>
        <v>45640</v>
      </c>
      <c r="L41" s="19" t="str">
        <f ca="1"/>
        <v>PERP/CALL</v>
      </c>
      <c r="M41" s="19" t="str">
        <f ca="1"/>
        <v>EUR</v>
      </c>
      <c r="N41" s="19">
        <f ca="1"/>
        <v>1300000000</v>
      </c>
      <c r="O41" s="19" t="str">
        <f ca="1"/>
        <v>Communications</v>
      </c>
      <c r="P41" s="19" t="str">
        <f ca="1"/>
        <v>TELEFO 4 3/8 PERP nc-24</v>
      </c>
      <c r="Q41" s="14">
        <f ca="1"/>
        <v>332.4179925619249</v>
      </c>
      <c r="R41" s="14">
        <f ca="1"/>
        <v>325.75033569335938</v>
      </c>
      <c r="S41" s="13" t="str">
        <f ca="1"/>
        <v>Ba2</v>
      </c>
      <c r="T41" s="13" t="str">
        <f ca="1"/>
        <v>BB+</v>
      </c>
      <c r="U41" s="13" t="str">
        <f ca="1"/>
        <v>BB</v>
      </c>
      <c r="V41" s="13" t="str">
        <f ca="1"/>
        <v>N</v>
      </c>
      <c r="W41" s="13">
        <f ca="1"/>
        <v>1.0204686108899119</v>
      </c>
      <c r="X41" s="13" t="str">
        <f ca="1"/>
        <v>TMT/ AUTO</v>
      </c>
      <c r="Y41" s="13" t="str">
        <f ca="1"/>
        <v>EUSA6</v>
      </c>
      <c r="Z41" s="13">
        <f ca="1"/>
        <v>410.70001220703125</v>
      </c>
      <c r="AA41" s="13">
        <f ca="1"/>
        <v>376.52001220703124</v>
      </c>
      <c r="AB41" s="15">
        <f ca="1"/>
        <v>4.3232876712328769</v>
      </c>
      <c r="AC41" s="13">
        <f ca="1"/>
        <v>14</v>
      </c>
      <c r="AD41" s="13" t="str">
        <f ca="1"/>
        <v>BB</v>
      </c>
      <c r="AE41" s="13">
        <f ca="1"/>
        <v>221</v>
      </c>
      <c r="BL41" s="13">
        <v>0</v>
      </c>
    </row>
    <row r="42" spans="3:64" x14ac:dyDescent="0.25">
      <c r="E42" s="13" t="str">
        <f ca="1"/>
        <v>XS1795406658 Corp</v>
      </c>
      <c r="F42" s="13" t="str">
        <f ca="1"/>
        <v>XS1795406658 Corp</v>
      </c>
      <c r="G42" s="13" t="str">
        <f ca="1"/>
        <v>XS1795406658</v>
      </c>
      <c r="H42" s="13" t="str">
        <f ca="1"/>
        <v>TELEFO 3 7/8 PERP</v>
      </c>
      <c r="I42" s="13" t="str">
        <f ca="1"/>
        <v>TELEFO</v>
      </c>
      <c r="J42" s="13">
        <f ca="1"/>
        <v>3.875</v>
      </c>
      <c r="K42" s="18">
        <f ca="1"/>
        <v>46195</v>
      </c>
      <c r="L42" s="19" t="str">
        <f ca="1"/>
        <v>PERP/CALL</v>
      </c>
      <c r="M42" s="19" t="str">
        <f ca="1"/>
        <v>EUR</v>
      </c>
      <c r="N42" s="19">
        <f ca="1"/>
        <v>1000000000</v>
      </c>
      <c r="O42" s="19" t="str">
        <f ca="1"/>
        <v>Communications</v>
      </c>
      <c r="P42" s="19" t="str">
        <f ca="1"/>
        <v>TELEFO 3 7/8 PERP nc-26</v>
      </c>
      <c r="Q42" s="14">
        <f ca="1"/>
        <v>372.81698188762505</v>
      </c>
      <c r="R42" s="14">
        <f ca="1"/>
        <v>316.06753540039063</v>
      </c>
      <c r="S42" s="13" t="str">
        <f ca="1"/>
        <v>Ba2</v>
      </c>
      <c r="T42" s="13" t="str">
        <f ca="1"/>
        <v>BB+</v>
      </c>
      <c r="U42" s="13" t="str">
        <f ca="1"/>
        <v>BB</v>
      </c>
      <c r="V42" s="13" t="str">
        <f ca="1"/>
        <v>N</v>
      </c>
      <c r="W42" s="13">
        <f ca="1"/>
        <v>1.1795484829384482</v>
      </c>
      <c r="X42" s="13" t="str">
        <f ca="1"/>
        <v>TMT/ AUTO</v>
      </c>
      <c r="Y42" s="13" t="str">
        <f ca="1"/>
        <v>EUSA8</v>
      </c>
      <c r="Z42" s="13">
        <f ca="1"/>
        <v>296.70001220703125</v>
      </c>
      <c r="AA42" s="13">
        <f ca="1"/>
        <v>269.57001220703125</v>
      </c>
      <c r="AB42" s="15">
        <f ca="1"/>
        <v>5.8438356164383558</v>
      </c>
      <c r="AC42" s="13">
        <f ca="1"/>
        <v>14</v>
      </c>
      <c r="AD42" s="13" t="str">
        <f ca="1"/>
        <v>BB</v>
      </c>
      <c r="AE42" s="13">
        <f ca="1"/>
        <v>221</v>
      </c>
      <c r="BL42" s="13">
        <v>0</v>
      </c>
    </row>
    <row r="43" spans="3:64" x14ac:dyDescent="0.25">
      <c r="E43" s="13" t="str">
        <f ca="1"/>
        <v>XS2109819859 Corp</v>
      </c>
      <c r="F43" s="13" t="str">
        <f ca="1"/>
        <v>XS2109819859 Corp</v>
      </c>
      <c r="G43" s="13" t="str">
        <f ca="1"/>
        <v>XS2109819859</v>
      </c>
      <c r="H43" s="13" t="str">
        <f ca="1"/>
        <v>TELEFO 2.502 PERP</v>
      </c>
      <c r="I43" s="13" t="str">
        <f ca="1"/>
        <v>TELEFO</v>
      </c>
      <c r="J43" s="13">
        <f ca="1"/>
        <v>2.5019999999999998</v>
      </c>
      <c r="K43" s="18">
        <f ca="1"/>
        <v>46423</v>
      </c>
      <c r="L43" s="19" t="str">
        <f ca="1"/>
        <v>PERP/CALL</v>
      </c>
      <c r="M43" s="19" t="str">
        <f ca="1"/>
        <v>EUR</v>
      </c>
      <c r="N43" s="19">
        <f ca="1"/>
        <v>500000000</v>
      </c>
      <c r="O43" s="19" t="str">
        <f ca="1"/>
        <v>Communications</v>
      </c>
      <c r="P43" s="19" t="str">
        <f ca="1"/>
        <v>TELEFO 2.502 PERP nc-27</v>
      </c>
      <c r="Q43" s="14">
        <f ca="1"/>
        <v>360.90698669149538</v>
      </c>
      <c r="R43" s="14">
        <f ca="1"/>
        <v>360.92184448242188</v>
      </c>
      <c r="S43" s="13" t="str">
        <f ca="1"/>
        <v>Ba2</v>
      </c>
      <c r="T43" s="13" t="str">
        <f ca="1"/>
        <v>-</v>
      </c>
      <c r="U43" s="13" t="str">
        <f ca="1"/>
        <v>BB</v>
      </c>
      <c r="V43" s="13" t="str">
        <f ca="1"/>
        <v>Y</v>
      </c>
      <c r="W43" s="13">
        <f ca="1"/>
        <v>0.99995883377203776</v>
      </c>
      <c r="X43" s="13" t="str">
        <f ca="1"/>
        <v>TMT/ AUTO</v>
      </c>
      <c r="Y43" s="13" t="str">
        <f ca="1"/>
        <v>EUSA7</v>
      </c>
      <c r="Z43" s="13">
        <f ca="1"/>
        <v>266.29998779296875</v>
      </c>
      <c r="AA43" s="13">
        <f ca="1"/>
        <v>235.46998779296874</v>
      </c>
      <c r="AB43" s="15">
        <f ca="1"/>
        <v>6.4684931506849317</v>
      </c>
      <c r="AC43" s="13">
        <f ca="1"/>
        <v>14</v>
      </c>
      <c r="AD43" s="13" t="str">
        <f ca="1"/>
        <v>BB</v>
      </c>
      <c r="AE43" s="13">
        <f ca="1"/>
        <v>221</v>
      </c>
      <c r="BL43" s="13">
        <v>0</v>
      </c>
    </row>
    <row r="44" spans="3:64" x14ac:dyDescent="0.25">
      <c r="E44" s="13" t="str">
        <f ca="1"/>
        <v>XS2056371334 Corp</v>
      </c>
      <c r="F44" s="13" t="str">
        <f ca="1"/>
        <v>XS2056371334 Corp</v>
      </c>
      <c r="G44" s="13" t="str">
        <f ca="1"/>
        <v>XS2056371334</v>
      </c>
      <c r="H44" s="13" t="str">
        <f ca="1"/>
        <v>TELEFO 2 7/8 PERP</v>
      </c>
      <c r="I44" s="13" t="str">
        <f ca="1"/>
        <v>TELEFO</v>
      </c>
      <c r="J44" s="13">
        <f ca="1"/>
        <v>2.875</v>
      </c>
      <c r="K44" s="18">
        <f ca="1"/>
        <v>46562</v>
      </c>
      <c r="L44" s="19" t="str">
        <f ca="1"/>
        <v>PERP/CALL</v>
      </c>
      <c r="M44" s="19" t="str">
        <f ca="1"/>
        <v>EUR</v>
      </c>
      <c r="N44" s="19">
        <f ca="1"/>
        <v>500000000</v>
      </c>
      <c r="O44" s="19" t="str">
        <f ca="1"/>
        <v>Communications</v>
      </c>
      <c r="P44" s="19" t="str">
        <f ca="1"/>
        <v>TELEFO 2 7/8 PERP nc-27</v>
      </c>
      <c r="Q44" s="14">
        <f ca="1"/>
        <v>378.26843752897906</v>
      </c>
      <c r="R44" s="14">
        <f ca="1"/>
        <v>378.1036376953125</v>
      </c>
      <c r="S44" s="13" t="str">
        <f ca="1"/>
        <v>Ba2</v>
      </c>
      <c r="T44" s="13" t="str">
        <f ca="1"/>
        <v>BB+</v>
      </c>
      <c r="U44" s="13" t="str">
        <f ca="1"/>
        <v>BB</v>
      </c>
      <c r="V44" s="13" t="str">
        <f ca="1"/>
        <v>N</v>
      </c>
      <c r="W44" s="13">
        <f ca="1"/>
        <v>1.000435858894855</v>
      </c>
      <c r="X44" s="13" t="str">
        <f ca="1"/>
        <v>TMT/ AUTO</v>
      </c>
      <c r="Y44" s="13" t="str">
        <f ca="1"/>
        <v>EUSA8</v>
      </c>
      <c r="Z44" s="13">
        <f ca="1"/>
        <v>307.10000610351563</v>
      </c>
      <c r="AA44" s="13">
        <f ca="1"/>
        <v>279.97000610351563</v>
      </c>
      <c r="AB44" s="15">
        <f ca="1"/>
        <v>6.8493150684931505</v>
      </c>
      <c r="AC44" s="13">
        <f ca="1"/>
        <v>14</v>
      </c>
      <c r="AD44" s="13" t="str">
        <f ca="1"/>
        <v>BB</v>
      </c>
      <c r="AE44" s="13">
        <f ca="1"/>
        <v>221</v>
      </c>
      <c r="BL44" s="13">
        <v>0</v>
      </c>
    </row>
    <row r="45" spans="3:64" x14ac:dyDescent="0.25">
      <c r="BL45" s="13">
        <v>0</v>
      </c>
    </row>
    <row r="46" spans="3:64" x14ac:dyDescent="0.25">
      <c r="BL46" s="13">
        <v>0</v>
      </c>
    </row>
    <row r="47" spans="3:64" x14ac:dyDescent="0.25">
      <c r="BL47" s="13">
        <v>0</v>
      </c>
    </row>
    <row r="48" spans="3:64" x14ac:dyDescent="0.25">
      <c r="E48" s="13" t="str" cm="1">
        <f t="array" ref="E48:AE48">bonds[#Headers]</f>
        <v>isin get</v>
      </c>
      <c r="F48" s="13" t="str">
        <v>worksheet get</v>
      </c>
      <c r="G48" s="13" t="str">
        <v>ID_ISIN</v>
      </c>
      <c r="H48" s="13" t="str">
        <v>security name</v>
      </c>
      <c r="I48" s="13" t="str">
        <v>ticker</v>
      </c>
      <c r="J48" s="13" t="str">
        <v>coupon</v>
      </c>
      <c r="K48" s="18" t="str">
        <v>nxt_call_dt</v>
      </c>
      <c r="L48" s="19" t="str">
        <v>mty_typ</v>
      </c>
      <c r="M48" s="19" t="str">
        <v>crncy</v>
      </c>
      <c r="N48" s="19" t="str">
        <v>amt_outstanding</v>
      </c>
      <c r="O48" s="19" t="str">
        <v>industry_sector</v>
      </c>
      <c r="P48" s="19" t="str">
        <v>unique lookup</v>
      </c>
      <c r="Q48" s="14" t="str">
        <v>yas_ispread</v>
      </c>
      <c r="R48" s="14" t="str">
        <v>blp_i_sprd_mid</v>
      </c>
      <c r="S48" s="13" t="str">
        <v>rtg_moody</v>
      </c>
      <c r="T48" s="13" t="str">
        <v>rtg_sp</v>
      </c>
      <c r="U48" s="13" t="str">
        <v>bb_composite</v>
      </c>
      <c r="V48" s="13" t="str">
        <v>green_bond_loan_indicator</v>
      </c>
      <c r="W48" s="13" t="str">
        <v>yas/blp factor</v>
      </c>
      <c r="X48" s="13" t="str">
        <v>rh sector</v>
      </c>
      <c r="Y48" s="13" t="str">
        <v>reset_idx</v>
      </c>
      <c r="Z48" s="13" t="str">
        <v>basic_spread</v>
      </c>
      <c r="AA48" s="13" t="str">
        <v>reset coupon</v>
      </c>
      <c r="AB48" s="15" t="str">
        <v>lifeYrs</v>
      </c>
      <c r="AC48" s="13" t="str">
        <v>rtgScore</v>
      </c>
      <c r="AD48" s="13" t="str">
        <v>rhRating</v>
      </c>
      <c r="AE48" s="13" t="str">
        <v>RSK_BB_IMPLIED_CDS_SPREAD</v>
      </c>
      <c r="BL48" s="13">
        <v>0</v>
      </c>
    </row>
    <row r="49" spans="3:64" x14ac:dyDescent="0.25">
      <c r="C49" s="13" t="s">
        <v>262</v>
      </c>
      <c r="E49" s="13" t="str" cm="1">
        <f t="array" aca="1" ref="E49:AE79" ca="1">_xlfn._xlws.FILTER(bonds[],COUNTIF(_xlfn.ANCHORARRAY(AI13),bonds[ticker]))</f>
        <v>XS1590787799 Corp</v>
      </c>
      <c r="F49" s="13" t="str">
        <f ca="1"/>
        <v>XS1590787799 Corp</v>
      </c>
      <c r="G49" s="13" t="str">
        <f ca="1"/>
        <v>XS1590787799</v>
      </c>
      <c r="H49" s="13" t="str">
        <f ca="1"/>
        <v>TELIAS 3 04/04/78</v>
      </c>
      <c r="I49" s="13" t="str">
        <f ca="1"/>
        <v>TELIAS</v>
      </c>
      <c r="J49" s="13">
        <f ca="1"/>
        <v>3</v>
      </c>
      <c r="K49" s="18">
        <f ca="1"/>
        <v>45020</v>
      </c>
      <c r="L49" s="19" t="str">
        <f ca="1"/>
        <v>CALLABLE</v>
      </c>
      <c r="M49" s="19" t="str">
        <f ca="1"/>
        <v>EUR</v>
      </c>
      <c r="N49" s="19">
        <f ca="1"/>
        <v>900000000</v>
      </c>
      <c r="O49" s="19" t="str">
        <f ca="1"/>
        <v>Communications</v>
      </c>
      <c r="P49" s="19" t="str">
        <f ca="1"/>
        <v>TELIAS 3 04/04/78 nc-23</v>
      </c>
      <c r="Q49" s="14">
        <f ca="1"/>
        <v>156.58365849452366</v>
      </c>
      <c r="R49" s="14">
        <f ca="1"/>
        <v>156.77706909179688</v>
      </c>
      <c r="S49" s="13" t="str">
        <f ca="1"/>
        <v>Baa3</v>
      </c>
      <c r="T49" s="13" t="str">
        <f ca="1"/>
        <v>BBB-</v>
      </c>
      <c r="U49" s="13" t="str">
        <f ca="1"/>
        <v>BBB-</v>
      </c>
      <c r="V49" s="13" t="str">
        <f ca="1"/>
        <v>N</v>
      </c>
      <c r="W49" s="13">
        <f ca="1"/>
        <v>0.99876633363288625</v>
      </c>
      <c r="X49" s="13" t="str">
        <f ca="1"/>
        <v>TMT/ AUTO</v>
      </c>
      <c r="Y49" s="13" t="str">
        <f ca="1"/>
        <v>EUSA5</v>
      </c>
      <c r="Z49" s="13">
        <f ca="1"/>
        <v>264.5</v>
      </c>
      <c r="AA49" s="13">
        <f ca="1"/>
        <v>227.4</v>
      </c>
      <c r="AB49" s="15">
        <f ca="1"/>
        <v>2.6246575342465754</v>
      </c>
      <c r="AC49" s="13">
        <f ca="1"/>
        <v>12</v>
      </c>
      <c r="AD49" s="13" t="str">
        <f ca="1"/>
        <v>BBB-</v>
      </c>
      <c r="AE49" s="13">
        <f ca="1"/>
        <v>59</v>
      </c>
      <c r="BL49" s="13">
        <v>0</v>
      </c>
    </row>
    <row r="50" spans="3:64" x14ac:dyDescent="0.25">
      <c r="E50" s="13" t="str">
        <f ca="1"/>
        <v>XS2082429890 Corp</v>
      </c>
      <c r="F50" s="13" t="str">
        <f ca="1"/>
        <v>XS2082429890 Corp</v>
      </c>
      <c r="G50" s="13" t="str">
        <f ca="1"/>
        <v>XS2082429890</v>
      </c>
      <c r="H50" s="13" t="str">
        <f ca="1"/>
        <v>TELIAS 1 3/8 05/11/81</v>
      </c>
      <c r="I50" s="13" t="str">
        <f ca="1"/>
        <v>TELIAS</v>
      </c>
      <c r="J50" s="13">
        <f ca="1"/>
        <v>1.375</v>
      </c>
      <c r="K50" s="18">
        <f ca="1"/>
        <v>46064</v>
      </c>
      <c r="L50" s="19" t="str">
        <f ca="1"/>
        <v>CALLABLE</v>
      </c>
      <c r="M50" s="19" t="str">
        <f ca="1"/>
        <v>EUR</v>
      </c>
      <c r="N50" s="19">
        <f ca="1"/>
        <v>500000000</v>
      </c>
      <c r="O50" s="19" t="str">
        <f ca="1"/>
        <v>Communications</v>
      </c>
      <c r="P50" s="19" t="str">
        <f ca="1"/>
        <v>TELIAS 1 3/8 05/11/81 nc-26</v>
      </c>
      <c r="Q50" s="14">
        <f ca="1"/>
        <v>176.85378392210592</v>
      </c>
      <c r="R50" s="14">
        <f ca="1"/>
        <v>176.69302368164063</v>
      </c>
      <c r="S50" s="13" t="str">
        <f ca="1"/>
        <v>Baa3</v>
      </c>
      <c r="T50" s="13" t="str">
        <f ca="1"/>
        <v>BBB-</v>
      </c>
      <c r="U50" s="13" t="str">
        <f ca="1"/>
        <v>BBB-</v>
      </c>
      <c r="V50" s="13" t="str">
        <f ca="1"/>
        <v>Y</v>
      </c>
      <c r="W50" s="13">
        <f ca="1"/>
        <v>1.0009098278874606</v>
      </c>
      <c r="X50" s="13" t="str">
        <f ca="1"/>
        <v>TMT/ AUTO</v>
      </c>
      <c r="Y50" s="13" t="str">
        <f ca="1"/>
        <v>EUSA5</v>
      </c>
      <c r="Z50" s="13">
        <f ca="1"/>
        <v>172.39999389648438</v>
      </c>
      <c r="AA50" s="13">
        <f ca="1"/>
        <v>135.29999389648438</v>
      </c>
      <c r="AB50" s="15">
        <f ca="1"/>
        <v>5.484931506849315</v>
      </c>
      <c r="AC50" s="13">
        <f ca="1"/>
        <v>12</v>
      </c>
      <c r="AD50" s="13" t="str">
        <f ca="1"/>
        <v>BBB-</v>
      </c>
      <c r="AE50" s="13">
        <f ca="1"/>
        <v>59</v>
      </c>
      <c r="BL50" s="13">
        <v>0</v>
      </c>
    </row>
    <row r="51" spans="3:64" x14ac:dyDescent="0.25">
      <c r="E51" s="13" t="str">
        <f ca="1"/>
        <v>XS1490960942 Corp</v>
      </c>
      <c r="F51" s="13" t="str">
        <f ca="1"/>
        <v>XS1490960942 Corp</v>
      </c>
      <c r="G51" s="13" t="str">
        <f ca="1"/>
        <v>XS1490960942</v>
      </c>
      <c r="H51" s="13" t="str">
        <f ca="1"/>
        <v>TELEFO 3 3/4 PERP</v>
      </c>
      <c r="I51" s="13" t="str">
        <f ca="1"/>
        <v>TELEFO</v>
      </c>
      <c r="J51" s="13">
        <f ca="1"/>
        <v>3.75</v>
      </c>
      <c r="K51" s="18">
        <f ca="1"/>
        <v>44635</v>
      </c>
      <c r="L51" s="19" t="str">
        <f ca="1"/>
        <v>PERP/CALL</v>
      </c>
      <c r="M51" s="19" t="str">
        <f ca="1"/>
        <v>EUR</v>
      </c>
      <c r="N51" s="19">
        <f ca="1"/>
        <v>1000000000</v>
      </c>
      <c r="O51" s="19" t="str">
        <f ca="1"/>
        <v>Communications</v>
      </c>
      <c r="P51" s="19" t="str">
        <f ca="1"/>
        <v>TELEFO 3 3/4 PERP nc-22</v>
      </c>
      <c r="Q51" s="14">
        <f ca="1"/>
        <v>305.81330295204145</v>
      </c>
      <c r="R51" s="14">
        <f ca="1"/>
        <v>306.50640869140625</v>
      </c>
      <c r="S51" s="13" t="str">
        <f ca="1"/>
        <v>Ba2</v>
      </c>
      <c r="T51" s="13" t="str">
        <f ca="1"/>
        <v>BB+</v>
      </c>
      <c r="U51" s="13" t="str">
        <f ca="1"/>
        <v>BB</v>
      </c>
      <c r="V51" s="13" t="str">
        <f ca="1"/>
        <v>N</v>
      </c>
      <c r="W51" s="13">
        <f ca="1"/>
        <v>0.99773869087330369</v>
      </c>
      <c r="X51" s="13" t="str">
        <f ca="1"/>
        <v>TMT/ AUTO</v>
      </c>
      <c r="Y51" s="13" t="str">
        <f ca="1"/>
        <v>EUSA5</v>
      </c>
      <c r="Z51" s="13">
        <f ca="1"/>
        <v>385.79998779296875</v>
      </c>
      <c r="AA51" s="13">
        <f ca="1"/>
        <v>348.69998779296873</v>
      </c>
      <c r="AB51" s="15">
        <f ca="1"/>
        <v>1.5698630136986302</v>
      </c>
      <c r="AC51" s="13">
        <f ca="1"/>
        <v>14</v>
      </c>
      <c r="AD51" s="13" t="str">
        <f ca="1"/>
        <v>BB</v>
      </c>
      <c r="AE51" s="13">
        <f ca="1"/>
        <v>221</v>
      </c>
      <c r="BL51" s="13">
        <v>0</v>
      </c>
    </row>
    <row r="52" spans="3:64" x14ac:dyDescent="0.25">
      <c r="E52" s="13" t="str">
        <f ca="1"/>
        <v>XS1731823255 Corp</v>
      </c>
      <c r="F52" s="13" t="str">
        <f ca="1"/>
        <v>XS1731823255 Corp</v>
      </c>
      <c r="G52" s="13" t="str">
        <f ca="1"/>
        <v>XS1731823255</v>
      </c>
      <c r="H52" s="13" t="str">
        <f ca="1"/>
        <v>TELEFO 2 5/8 PERP</v>
      </c>
      <c r="I52" s="13" t="str">
        <f ca="1"/>
        <v>TELEFO</v>
      </c>
      <c r="J52" s="13">
        <f ca="1"/>
        <v>2.625</v>
      </c>
      <c r="K52" s="18">
        <f ca="1"/>
        <v>44992</v>
      </c>
      <c r="L52" s="19" t="str">
        <f ca="1"/>
        <v>PERP/CALL</v>
      </c>
      <c r="M52" s="19" t="str">
        <f ca="1"/>
        <v>EUR</v>
      </c>
      <c r="N52" s="19">
        <f ca="1"/>
        <v>1000000000</v>
      </c>
      <c r="O52" s="19" t="str">
        <f ca="1"/>
        <v>Communications</v>
      </c>
      <c r="P52" s="19" t="str">
        <f ca="1"/>
        <v>TELEFO 2 5/8 PERP nc-23</v>
      </c>
      <c r="Q52" s="14">
        <f ca="1"/>
        <v>338.74338867084248</v>
      </c>
      <c r="R52" s="14">
        <f ca="1"/>
        <v>243.727294921875</v>
      </c>
      <c r="S52" s="13" t="str">
        <f ca="1"/>
        <v>Ba2</v>
      </c>
      <c r="T52" s="13" t="str">
        <f ca="1"/>
        <v>BB+</v>
      </c>
      <c r="U52" s="13" t="str">
        <f ca="1"/>
        <v>BB</v>
      </c>
      <c r="V52" s="13" t="str">
        <f ca="1"/>
        <v>N</v>
      </c>
      <c r="W52" s="13">
        <f ca="1"/>
        <v>1.3898459291538283</v>
      </c>
      <c r="X52" s="13" t="str">
        <f ca="1"/>
        <v>TMT/ AUTO</v>
      </c>
      <c r="Y52" s="13" t="str">
        <f ca="1"/>
        <v>EUSA5</v>
      </c>
      <c r="Z52" s="13">
        <f ca="1"/>
        <v>232.69999694824216</v>
      </c>
      <c r="AA52" s="13">
        <f ca="1"/>
        <v>195.59999694824216</v>
      </c>
      <c r="AB52" s="15">
        <f ca="1"/>
        <v>2.547945205479452</v>
      </c>
      <c r="AC52" s="13">
        <f ca="1"/>
        <v>14</v>
      </c>
      <c r="AD52" s="13" t="str">
        <f ca="1"/>
        <v>BB</v>
      </c>
      <c r="AE52" s="13">
        <f ca="1"/>
        <v>221</v>
      </c>
      <c r="BL52" s="13">
        <v>0</v>
      </c>
    </row>
    <row r="53" spans="3:64" x14ac:dyDescent="0.25">
      <c r="E53" s="13" t="str">
        <f ca="1"/>
        <v>XS1795406575 Corp</v>
      </c>
      <c r="F53" s="13" t="str">
        <f ca="1"/>
        <v>XS1795406575 Corp</v>
      </c>
      <c r="G53" s="13" t="str">
        <f ca="1"/>
        <v>XS1795406575</v>
      </c>
      <c r="H53" s="13" t="str">
        <f ca="1"/>
        <v>TELEFO 3 PERP</v>
      </c>
      <c r="I53" s="13" t="str">
        <f ca="1"/>
        <v>TELEFO</v>
      </c>
      <c r="J53" s="13">
        <f ca="1"/>
        <v>3</v>
      </c>
      <c r="K53" s="18">
        <f ca="1"/>
        <v>45173</v>
      </c>
      <c r="L53" s="19" t="str">
        <f ca="1"/>
        <v>PERP/CALL</v>
      </c>
      <c r="M53" s="19" t="str">
        <f ca="1"/>
        <v>EUR</v>
      </c>
      <c r="N53" s="19">
        <f ca="1"/>
        <v>1250000000</v>
      </c>
      <c r="O53" s="19" t="str">
        <f ca="1"/>
        <v>Communications</v>
      </c>
      <c r="P53" s="19" t="str">
        <f ca="1"/>
        <v>TELEFO 3 PERP nc-23</v>
      </c>
      <c r="Q53" s="14">
        <f ca="1"/>
        <v>349.94185096942539</v>
      </c>
      <c r="R53" s="14">
        <f ca="1"/>
        <v>351.41143798828125</v>
      </c>
      <c r="S53" s="13" t="str">
        <f ca="1"/>
        <v>Ba2</v>
      </c>
      <c r="T53" s="13" t="str">
        <f ca="1"/>
        <v>BB+</v>
      </c>
      <c r="U53" s="13" t="str">
        <f ca="1"/>
        <v>BB</v>
      </c>
      <c r="V53" s="13" t="str">
        <f ca="1"/>
        <v>N</v>
      </c>
      <c r="W53" s="13">
        <f ca="1"/>
        <v>0.99581804443455579</v>
      </c>
      <c r="X53" s="13" t="str">
        <f ca="1"/>
        <v>TMT/ AUTO</v>
      </c>
      <c r="Y53" s="13" t="str">
        <f ca="1"/>
        <v>EUSA5</v>
      </c>
      <c r="Z53" s="13">
        <f ca="1"/>
        <v>245.10000610351563</v>
      </c>
      <c r="AA53" s="13">
        <f ca="1"/>
        <v>208.00000610351563</v>
      </c>
      <c r="AB53" s="15">
        <f ca="1"/>
        <v>3.043835616438356</v>
      </c>
      <c r="AC53" s="13">
        <f ca="1"/>
        <v>14</v>
      </c>
      <c r="AD53" s="13" t="str">
        <f ca="1"/>
        <v>BB</v>
      </c>
      <c r="AE53" s="13">
        <f ca="1"/>
        <v>221</v>
      </c>
      <c r="BL53" s="13">
        <v>0</v>
      </c>
    </row>
    <row r="54" spans="3:64" x14ac:dyDescent="0.25">
      <c r="E54" s="13" t="str">
        <f ca="1"/>
        <v>XS1050461034 Corp</v>
      </c>
      <c r="F54" s="13" t="str">
        <f ca="1"/>
        <v>XS1050461034 Corp</v>
      </c>
      <c r="G54" s="13" t="str">
        <f ca="1"/>
        <v>XS1050461034</v>
      </c>
      <c r="H54" s="13" t="str">
        <f ca="1"/>
        <v>TELEFO 5 7/8 PERP</v>
      </c>
      <c r="I54" s="13" t="str">
        <f ca="1"/>
        <v>TELEFO</v>
      </c>
      <c r="J54" s="13">
        <f ca="1"/>
        <v>5.875</v>
      </c>
      <c r="K54" s="18">
        <f ca="1"/>
        <v>45382</v>
      </c>
      <c r="L54" s="19" t="str">
        <f ca="1"/>
        <v>PERP/CALL</v>
      </c>
      <c r="M54" s="19" t="str">
        <f ca="1"/>
        <v>EUR</v>
      </c>
      <c r="N54" s="19">
        <f ca="1"/>
        <v>1000000000</v>
      </c>
      <c r="O54" s="19" t="str">
        <f ca="1"/>
        <v>Communications</v>
      </c>
      <c r="P54" s="19" t="str">
        <f ca="1"/>
        <v>TELEFO 5 7/8 PERP nc-24</v>
      </c>
      <c r="Q54" s="14">
        <f ca="1"/>
        <v>318.9204749860329</v>
      </c>
      <c r="R54" s="14">
        <f ca="1"/>
        <v>318.9534912109375</v>
      </c>
      <c r="S54" s="13" t="str">
        <f ca="1"/>
        <v>Ba2</v>
      </c>
      <c r="T54" s="13" t="str">
        <f ca="1"/>
        <v>BB+</v>
      </c>
      <c r="U54" s="13" t="str">
        <f ca="1"/>
        <v>BB</v>
      </c>
      <c r="V54" s="13" t="str">
        <f ca="1"/>
        <v>N</v>
      </c>
      <c r="W54" s="13">
        <f ca="1"/>
        <v>0.9998964857704512</v>
      </c>
      <c r="X54" s="13" t="str">
        <f ca="1"/>
        <v>TMT/ AUTO</v>
      </c>
      <c r="Y54" s="13" t="str">
        <f ca="1"/>
        <v>EUSA10</v>
      </c>
      <c r="Z54" s="13">
        <f ca="1"/>
        <v>430.10000610351568</v>
      </c>
      <c r="AA54" s="13">
        <f ca="1"/>
        <v>410.92000610351568</v>
      </c>
      <c r="AB54" s="15">
        <f ca="1"/>
        <v>3.6164383561643834</v>
      </c>
      <c r="AC54" s="13">
        <f ca="1"/>
        <v>14</v>
      </c>
      <c r="AD54" s="13" t="str">
        <f ca="1"/>
        <v>BB</v>
      </c>
      <c r="AE54" s="13">
        <f ca="1"/>
        <v>221</v>
      </c>
      <c r="BL54" s="13">
        <v>0</v>
      </c>
    </row>
    <row r="55" spans="3:64" x14ac:dyDescent="0.25">
      <c r="E55" s="13" t="str">
        <f ca="1"/>
        <v>XS1933828433 Corp</v>
      </c>
      <c r="F55" s="13" t="str">
        <f ca="1"/>
        <v>XS1933828433 Corp</v>
      </c>
      <c r="G55" s="13" t="str">
        <f ca="1"/>
        <v>XS1933828433</v>
      </c>
      <c r="H55" s="13" t="str">
        <f ca="1"/>
        <v>TELEFO 4 3/8 PERP</v>
      </c>
      <c r="I55" s="13" t="str">
        <f ca="1"/>
        <v>TELEFO</v>
      </c>
      <c r="J55" s="13">
        <f ca="1"/>
        <v>4.375</v>
      </c>
      <c r="K55" s="18">
        <f ca="1"/>
        <v>45640</v>
      </c>
      <c r="L55" s="19" t="str">
        <f ca="1"/>
        <v>PERP/CALL</v>
      </c>
      <c r="M55" s="19" t="str">
        <f ca="1"/>
        <v>EUR</v>
      </c>
      <c r="N55" s="19">
        <f ca="1"/>
        <v>1300000000</v>
      </c>
      <c r="O55" s="19" t="str">
        <f ca="1"/>
        <v>Communications</v>
      </c>
      <c r="P55" s="19" t="str">
        <f ca="1"/>
        <v>TELEFO 4 3/8 PERP nc-24</v>
      </c>
      <c r="Q55" s="14">
        <f ca="1"/>
        <v>332.4179925619249</v>
      </c>
      <c r="R55" s="14">
        <f ca="1"/>
        <v>325.75033569335938</v>
      </c>
      <c r="S55" s="13" t="str">
        <f ca="1"/>
        <v>Ba2</v>
      </c>
      <c r="T55" s="13" t="str">
        <f ca="1"/>
        <v>BB+</v>
      </c>
      <c r="U55" s="13" t="str">
        <f ca="1"/>
        <v>BB</v>
      </c>
      <c r="V55" s="13" t="str">
        <f ca="1"/>
        <v>N</v>
      </c>
      <c r="W55" s="13">
        <f ca="1"/>
        <v>1.0204686108899119</v>
      </c>
      <c r="X55" s="13" t="str">
        <f ca="1"/>
        <v>TMT/ AUTO</v>
      </c>
      <c r="Y55" s="13" t="str">
        <f ca="1"/>
        <v>EUSA6</v>
      </c>
      <c r="Z55" s="13">
        <f ca="1"/>
        <v>410.70001220703125</v>
      </c>
      <c r="AA55" s="13">
        <f ca="1"/>
        <v>376.52001220703124</v>
      </c>
      <c r="AB55" s="15">
        <f ca="1"/>
        <v>4.3232876712328769</v>
      </c>
      <c r="AC55" s="13">
        <f ca="1"/>
        <v>14</v>
      </c>
      <c r="AD55" s="13" t="str">
        <f ca="1"/>
        <v>BB</v>
      </c>
      <c r="AE55" s="13">
        <f ca="1"/>
        <v>221</v>
      </c>
      <c r="BL55" s="13">
        <v>0</v>
      </c>
    </row>
    <row r="56" spans="3:64" x14ac:dyDescent="0.25">
      <c r="E56" s="13" t="str">
        <f ca="1"/>
        <v>XS1795406658 Corp</v>
      </c>
      <c r="F56" s="13" t="str">
        <f ca="1"/>
        <v>XS1795406658 Corp</v>
      </c>
      <c r="G56" s="13" t="str">
        <f ca="1"/>
        <v>XS1795406658</v>
      </c>
      <c r="H56" s="13" t="str">
        <f ca="1"/>
        <v>TELEFO 3 7/8 PERP</v>
      </c>
      <c r="I56" s="13" t="str">
        <f ca="1"/>
        <v>TELEFO</v>
      </c>
      <c r="J56" s="13">
        <f ca="1"/>
        <v>3.875</v>
      </c>
      <c r="K56" s="18">
        <f ca="1"/>
        <v>46195</v>
      </c>
      <c r="L56" s="19" t="str">
        <f ca="1"/>
        <v>PERP/CALL</v>
      </c>
      <c r="M56" s="19" t="str">
        <f ca="1"/>
        <v>EUR</v>
      </c>
      <c r="N56" s="19">
        <f ca="1"/>
        <v>1000000000</v>
      </c>
      <c r="O56" s="19" t="str">
        <f ca="1"/>
        <v>Communications</v>
      </c>
      <c r="P56" s="19" t="str">
        <f ca="1"/>
        <v>TELEFO 3 7/8 PERP nc-26</v>
      </c>
      <c r="Q56" s="14">
        <f ca="1"/>
        <v>372.81698188762505</v>
      </c>
      <c r="R56" s="14">
        <f ca="1"/>
        <v>316.06753540039063</v>
      </c>
      <c r="S56" s="13" t="str">
        <f ca="1"/>
        <v>Ba2</v>
      </c>
      <c r="T56" s="13" t="str">
        <f ca="1"/>
        <v>BB+</v>
      </c>
      <c r="U56" s="13" t="str">
        <f ca="1"/>
        <v>BB</v>
      </c>
      <c r="V56" s="13" t="str">
        <f ca="1"/>
        <v>N</v>
      </c>
      <c r="W56" s="13">
        <f ca="1"/>
        <v>1.1795484829384482</v>
      </c>
      <c r="X56" s="13" t="str">
        <f ca="1"/>
        <v>TMT/ AUTO</v>
      </c>
      <c r="Y56" s="13" t="str">
        <f ca="1"/>
        <v>EUSA8</v>
      </c>
      <c r="Z56" s="13">
        <f ca="1"/>
        <v>296.70001220703125</v>
      </c>
      <c r="AA56" s="13">
        <f ca="1"/>
        <v>269.57001220703125</v>
      </c>
      <c r="AB56" s="15">
        <f ca="1"/>
        <v>5.8438356164383558</v>
      </c>
      <c r="AC56" s="13">
        <f ca="1"/>
        <v>14</v>
      </c>
      <c r="AD56" s="13" t="str">
        <f ca="1"/>
        <v>BB</v>
      </c>
      <c r="AE56" s="13">
        <f ca="1"/>
        <v>221</v>
      </c>
      <c r="BL56" s="13">
        <v>0</v>
      </c>
    </row>
    <row r="57" spans="3:64" x14ac:dyDescent="0.25">
      <c r="E57" s="13" t="str">
        <f ca="1"/>
        <v>XS2109819859 Corp</v>
      </c>
      <c r="F57" s="13" t="str">
        <f ca="1"/>
        <v>XS2109819859 Corp</v>
      </c>
      <c r="G57" s="13" t="str">
        <f ca="1"/>
        <v>XS2109819859</v>
      </c>
      <c r="H57" s="13" t="str">
        <f ca="1"/>
        <v>TELEFO 2.502 PERP</v>
      </c>
      <c r="I57" s="13" t="str">
        <f ca="1"/>
        <v>TELEFO</v>
      </c>
      <c r="J57" s="13">
        <f ca="1"/>
        <v>2.5019999999999998</v>
      </c>
      <c r="K57" s="18">
        <f ca="1"/>
        <v>46423</v>
      </c>
      <c r="L57" s="19" t="str">
        <f ca="1"/>
        <v>PERP/CALL</v>
      </c>
      <c r="M57" s="19" t="str">
        <f ca="1"/>
        <v>EUR</v>
      </c>
      <c r="N57" s="19">
        <f ca="1"/>
        <v>500000000</v>
      </c>
      <c r="O57" s="19" t="str">
        <f ca="1"/>
        <v>Communications</v>
      </c>
      <c r="P57" s="19" t="str">
        <f ca="1"/>
        <v>TELEFO 2.502 PERP nc-27</v>
      </c>
      <c r="Q57" s="14">
        <f ca="1"/>
        <v>360.90698669149538</v>
      </c>
      <c r="R57" s="14">
        <f ca="1"/>
        <v>360.92184448242188</v>
      </c>
      <c r="S57" s="13" t="str">
        <f ca="1"/>
        <v>Ba2</v>
      </c>
      <c r="T57" s="13" t="str">
        <f ca="1"/>
        <v>-</v>
      </c>
      <c r="U57" s="13" t="str">
        <f ca="1"/>
        <v>BB</v>
      </c>
      <c r="V57" s="13" t="str">
        <f ca="1"/>
        <v>Y</v>
      </c>
      <c r="W57" s="13">
        <f ca="1"/>
        <v>0.99995883377203776</v>
      </c>
      <c r="X57" s="13" t="str">
        <f ca="1"/>
        <v>TMT/ AUTO</v>
      </c>
      <c r="Y57" s="13" t="str">
        <f ca="1"/>
        <v>EUSA7</v>
      </c>
      <c r="Z57" s="13">
        <f ca="1"/>
        <v>266.29998779296875</v>
      </c>
      <c r="AA57" s="13">
        <f ca="1"/>
        <v>235.46998779296874</v>
      </c>
      <c r="AB57" s="15">
        <f ca="1"/>
        <v>6.4684931506849317</v>
      </c>
      <c r="AC57" s="13">
        <f ca="1"/>
        <v>14</v>
      </c>
      <c r="AD57" s="13" t="str">
        <f ca="1"/>
        <v>BB</v>
      </c>
      <c r="AE57" s="13">
        <f ca="1"/>
        <v>221</v>
      </c>
      <c r="BL57" s="13">
        <v>0</v>
      </c>
    </row>
    <row r="58" spans="3:64" x14ac:dyDescent="0.25">
      <c r="E58" s="13" t="str">
        <f ca="1"/>
        <v>XS2056371334 Corp</v>
      </c>
      <c r="F58" s="13" t="str">
        <f ca="1"/>
        <v>XS2056371334 Corp</v>
      </c>
      <c r="G58" s="13" t="str">
        <f ca="1"/>
        <v>XS2056371334</v>
      </c>
      <c r="H58" s="13" t="str">
        <f ca="1"/>
        <v>TELEFO 2 7/8 PERP</v>
      </c>
      <c r="I58" s="13" t="str">
        <f ca="1"/>
        <v>TELEFO</v>
      </c>
      <c r="J58" s="13">
        <f ca="1"/>
        <v>2.875</v>
      </c>
      <c r="K58" s="18">
        <f ca="1"/>
        <v>46562</v>
      </c>
      <c r="L58" s="19" t="str">
        <f ca="1"/>
        <v>PERP/CALL</v>
      </c>
      <c r="M58" s="19" t="str">
        <f ca="1"/>
        <v>EUR</v>
      </c>
      <c r="N58" s="19">
        <f ca="1"/>
        <v>500000000</v>
      </c>
      <c r="O58" s="19" t="str">
        <f ca="1"/>
        <v>Communications</v>
      </c>
      <c r="P58" s="19" t="str">
        <f ca="1"/>
        <v>TELEFO 2 7/8 PERP nc-27</v>
      </c>
      <c r="Q58" s="14">
        <f ca="1"/>
        <v>378.26843752897906</v>
      </c>
      <c r="R58" s="14">
        <f ca="1"/>
        <v>378.1036376953125</v>
      </c>
      <c r="S58" s="13" t="str">
        <f ca="1"/>
        <v>Ba2</v>
      </c>
      <c r="T58" s="13" t="str">
        <f ca="1"/>
        <v>BB+</v>
      </c>
      <c r="U58" s="13" t="str">
        <f ca="1"/>
        <v>BB</v>
      </c>
      <c r="V58" s="13" t="str">
        <f ca="1"/>
        <v>N</v>
      </c>
      <c r="W58" s="13">
        <f ca="1"/>
        <v>1.000435858894855</v>
      </c>
      <c r="X58" s="13" t="str">
        <f ca="1"/>
        <v>TMT/ AUTO</v>
      </c>
      <c r="Y58" s="13" t="str">
        <f ca="1"/>
        <v>EUSA8</v>
      </c>
      <c r="Z58" s="13">
        <f ca="1"/>
        <v>307.10000610351563</v>
      </c>
      <c r="AA58" s="13">
        <f ca="1"/>
        <v>279.97000610351563</v>
      </c>
      <c r="AB58" s="15">
        <f ca="1"/>
        <v>6.8493150684931505</v>
      </c>
      <c r="AC58" s="13">
        <f ca="1"/>
        <v>14</v>
      </c>
      <c r="AD58" s="13" t="str">
        <f ca="1"/>
        <v>BB</v>
      </c>
      <c r="AE58" s="13">
        <f ca="1"/>
        <v>221</v>
      </c>
      <c r="BL58" s="13">
        <v>0</v>
      </c>
    </row>
    <row r="59" spans="3:64" x14ac:dyDescent="0.25">
      <c r="E59" s="13" t="str">
        <f ca="1"/>
        <v>FR0011531730 Corp</v>
      </c>
      <c r="F59" s="13" t="str">
        <f ca="1"/>
        <v>FR0011531730 Corp</v>
      </c>
      <c r="G59" s="13" t="str">
        <f ca="1"/>
        <v>FR0011531730</v>
      </c>
      <c r="H59" s="13" t="str">
        <f ca="1"/>
        <v>ENGIFP 4 3/4 PERP</v>
      </c>
      <c r="I59" s="13" t="str">
        <f ca="1"/>
        <v>ENGIFP</v>
      </c>
      <c r="J59" s="13">
        <f ca="1"/>
        <v>4.75</v>
      </c>
      <c r="K59" s="18">
        <f ca="1"/>
        <v>44387</v>
      </c>
      <c r="L59" s="19" t="str">
        <f ca="1"/>
        <v>PERP/CALL</v>
      </c>
      <c r="M59" s="19" t="str">
        <f ca="1"/>
        <v>EUR</v>
      </c>
      <c r="N59" s="19">
        <f ca="1"/>
        <v>413099999.99999994</v>
      </c>
      <c r="O59" s="19" t="str">
        <f ca="1"/>
        <v>Utilities</v>
      </c>
      <c r="P59" s="19" t="str">
        <f ca="1"/>
        <v>ENGIFP 4 3/4 PERP nc-21</v>
      </c>
      <c r="Q59" s="14">
        <f ca="1"/>
        <v>91.876171565887674</v>
      </c>
      <c r="R59" s="14">
        <f ca="1"/>
        <v>86.550003051757813</v>
      </c>
      <c r="S59" s="13" t="str">
        <f ca="1"/>
        <v>Baa2</v>
      </c>
      <c r="T59" s="13" t="str">
        <f ca="1"/>
        <v>BBB-</v>
      </c>
      <c r="U59" s="13" t="str">
        <f ca="1"/>
        <v>BBB</v>
      </c>
      <c r="V59" s="13" t="str">
        <f ca="1"/>
        <v>N</v>
      </c>
      <c r="W59" s="13">
        <f ca="1"/>
        <v>1.0615386288426212</v>
      </c>
      <c r="X59" s="13" t="str">
        <f ca="1"/>
        <v>UTILS</v>
      </c>
      <c r="Y59" s="13" t="str">
        <f ca="1"/>
        <v>EUSA8</v>
      </c>
      <c r="Z59" s="13">
        <f ca="1"/>
        <v>342.39999389648438</v>
      </c>
      <c r="AA59" s="13">
        <f ca="1"/>
        <v>315.26999389648438</v>
      </c>
      <c r="AB59" s="15">
        <f ca="1"/>
        <v>0.8904109589041096</v>
      </c>
      <c r="AC59" s="13">
        <f ca="1"/>
        <v>11</v>
      </c>
      <c r="AD59" s="13" t="str">
        <f ca="1"/>
        <v>BBB</v>
      </c>
      <c r="AE59" s="13">
        <f ca="1"/>
        <v>48</v>
      </c>
      <c r="BL59" s="13">
        <v>0</v>
      </c>
    </row>
    <row r="60" spans="3:64" x14ac:dyDescent="0.25">
      <c r="E60" s="13" t="str">
        <f ca="1"/>
        <v>FR0013310505 Corp</v>
      </c>
      <c r="F60" s="13" t="str">
        <f ca="1"/>
        <v>FR0013310505 Corp</v>
      </c>
      <c r="G60" s="13" t="str">
        <f ca="1"/>
        <v>FR0013310505</v>
      </c>
      <c r="H60" s="13" t="str">
        <f ca="1"/>
        <v>ENGIFP 1 3/8 PERP</v>
      </c>
      <c r="I60" s="13" t="str">
        <f ca="1"/>
        <v>ENGIFP</v>
      </c>
      <c r="J60" s="13">
        <f ca="1"/>
        <v>1.375</v>
      </c>
      <c r="K60" s="18">
        <f ca="1"/>
        <v>44942</v>
      </c>
      <c r="L60" s="19" t="str">
        <f ca="1"/>
        <v>PERP/CALL</v>
      </c>
      <c r="M60" s="19" t="str">
        <f ca="1"/>
        <v>EUR</v>
      </c>
      <c r="N60" s="19">
        <f ca="1"/>
        <v>1000000000</v>
      </c>
      <c r="O60" s="19" t="str">
        <f ca="1"/>
        <v>Utilities</v>
      </c>
      <c r="P60" s="19" t="str">
        <f ca="1"/>
        <v>ENGIFP 1 3/8 PERP nc-23</v>
      </c>
      <c r="Q60" s="14">
        <f ca="1"/>
        <v>169.60991253465772</v>
      </c>
      <c r="R60" s="14">
        <f ca="1"/>
        <v>169.20472717285156</v>
      </c>
      <c r="S60" s="13" t="str">
        <f ca="1"/>
        <v>Baa2</v>
      </c>
      <c r="T60" s="13" t="str">
        <f ca="1"/>
        <v>BBB-</v>
      </c>
      <c r="U60" s="13" t="str">
        <f ca="1"/>
        <v>BBB</v>
      </c>
      <c r="V60" s="13" t="str">
        <f ca="1"/>
        <v>Y</v>
      </c>
      <c r="W60" s="13">
        <f ca="1"/>
        <v>1.0023946456377206</v>
      </c>
      <c r="X60" s="13" t="str">
        <f ca="1"/>
        <v>UTILS</v>
      </c>
      <c r="Y60" s="13" t="str">
        <f ca="1"/>
        <v>EUSA5</v>
      </c>
      <c r="Z60" s="13">
        <f ca="1"/>
        <v>114.5</v>
      </c>
      <c r="AA60" s="13">
        <f ca="1"/>
        <v>77.400000000000006</v>
      </c>
      <c r="AB60" s="15">
        <f ca="1"/>
        <v>2.4109589041095889</v>
      </c>
      <c r="AC60" s="13">
        <f ca="1"/>
        <v>11</v>
      </c>
      <c r="AD60" s="13" t="str">
        <f ca="1"/>
        <v>BBB</v>
      </c>
      <c r="AE60" s="13">
        <f ca="1"/>
        <v>48</v>
      </c>
      <c r="BL60" s="13">
        <v>0</v>
      </c>
    </row>
    <row r="61" spans="3:64" x14ac:dyDescent="0.25">
      <c r="E61" s="13" t="str">
        <f ca="1"/>
        <v>FR0011942283 Corp</v>
      </c>
      <c r="F61" s="13" t="str">
        <f ca="1"/>
        <v>FR0011942283 Corp</v>
      </c>
      <c r="G61" s="13" t="str">
        <f ca="1"/>
        <v>FR0011942283</v>
      </c>
      <c r="H61" s="13" t="str">
        <f ca="1"/>
        <v>ENGIFP 3 7/8 PERP</v>
      </c>
      <c r="I61" s="13" t="str">
        <f ca="1"/>
        <v>ENGIFP</v>
      </c>
      <c r="J61" s="13">
        <f ca="1"/>
        <v>3.875</v>
      </c>
      <c r="K61" s="18">
        <f ca="1"/>
        <v>45445</v>
      </c>
      <c r="L61" s="19" t="str">
        <f ca="1"/>
        <v>PERP/CALL</v>
      </c>
      <c r="M61" s="19" t="str">
        <f ca="1"/>
        <v>EUR</v>
      </c>
      <c r="N61" s="19">
        <f ca="1"/>
        <v>1000000000</v>
      </c>
      <c r="O61" s="19" t="str">
        <f ca="1"/>
        <v>Utilities</v>
      </c>
      <c r="P61" s="19" t="str">
        <f ca="1"/>
        <v>ENGIFP 3 7/8 PERP nc-24</v>
      </c>
      <c r="Q61" s="14">
        <f ca="1"/>
        <v>179.08202606924146</v>
      </c>
      <c r="R61" s="14">
        <f ca="1"/>
        <v>178.97824096679688</v>
      </c>
      <c r="S61" s="13" t="str">
        <f ca="1"/>
        <v>Baa2</v>
      </c>
      <c r="T61" s="13" t="str">
        <f ca="1"/>
        <v>BBB-</v>
      </c>
      <c r="U61" s="13" t="str">
        <f ca="1"/>
        <v>BBB</v>
      </c>
      <c r="V61" s="13" t="str">
        <f ca="1"/>
        <v>N</v>
      </c>
      <c r="W61" s="13">
        <f ca="1"/>
        <v>1.0005798755305895</v>
      </c>
      <c r="X61" s="13" t="str">
        <f ca="1"/>
        <v>UTILS</v>
      </c>
      <c r="Y61" s="13" t="str">
        <f ca="1"/>
        <v>EUSA10</v>
      </c>
      <c r="Z61" s="13">
        <f ca="1"/>
        <v>265</v>
      </c>
      <c r="AA61" s="13">
        <f ca="1"/>
        <v>245.82</v>
      </c>
      <c r="AB61" s="15">
        <f ca="1"/>
        <v>3.7890410958904108</v>
      </c>
      <c r="AC61" s="13">
        <f ca="1"/>
        <v>11</v>
      </c>
      <c r="AD61" s="13" t="str">
        <f ca="1"/>
        <v>BBB</v>
      </c>
      <c r="AE61" s="13">
        <f ca="1"/>
        <v>48</v>
      </c>
      <c r="BL61" s="13">
        <v>0</v>
      </c>
    </row>
    <row r="62" spans="3:64" x14ac:dyDescent="0.25">
      <c r="E62" s="13" t="str">
        <f ca="1"/>
        <v>FR0013398229 Corp</v>
      </c>
      <c r="F62" s="13" t="str">
        <f ca="1"/>
        <v>FR0013398229 Corp</v>
      </c>
      <c r="G62" s="13" t="str">
        <f ca="1"/>
        <v>FR0013398229</v>
      </c>
      <c r="H62" s="13" t="str">
        <f ca="1"/>
        <v>ENGIFP 3 1/4 PERP</v>
      </c>
      <c r="I62" s="13" t="str">
        <f ca="1"/>
        <v>ENGIFP</v>
      </c>
      <c r="J62" s="13">
        <f ca="1"/>
        <v>3.25</v>
      </c>
      <c r="K62" s="18">
        <f ca="1"/>
        <v>45624</v>
      </c>
      <c r="L62" s="19" t="str">
        <f ca="1"/>
        <v>PERP/CALL</v>
      </c>
      <c r="M62" s="19" t="str">
        <f ca="1"/>
        <v>EUR</v>
      </c>
      <c r="N62" s="19">
        <f ca="1"/>
        <v>1000000000</v>
      </c>
      <c r="O62" s="19" t="str">
        <f ca="1"/>
        <v>Utilities</v>
      </c>
      <c r="P62" s="19" t="str">
        <f ca="1"/>
        <v>ENGIFP 3 1/4 PERP nc-24</v>
      </c>
      <c r="Q62" s="14">
        <f ca="1"/>
        <v>189.10445287509788</v>
      </c>
      <c r="R62" s="14">
        <f ca="1"/>
        <v>180.20928955078125</v>
      </c>
      <c r="S62" s="13" t="str">
        <f ca="1"/>
        <v>Baa2</v>
      </c>
      <c r="T62" s="13" t="str">
        <f ca="1"/>
        <v>BBB-</v>
      </c>
      <c r="U62" s="13" t="str">
        <f ca="1"/>
        <v>BBB</v>
      </c>
      <c r="V62" s="13" t="str">
        <f ca="1"/>
        <v>Y</v>
      </c>
      <c r="W62" s="13">
        <f ca="1"/>
        <v>1.0493601819667018</v>
      </c>
      <c r="X62" s="13" t="str">
        <f ca="1"/>
        <v>UTILS</v>
      </c>
      <c r="Y62" s="13" t="str">
        <f ca="1"/>
        <v>EUSA5</v>
      </c>
      <c r="Z62" s="13">
        <f ca="1"/>
        <v>316.89999389648438</v>
      </c>
      <c r="AA62" s="13">
        <f ca="1"/>
        <v>279.79999389648435</v>
      </c>
      <c r="AB62" s="15">
        <f ca="1"/>
        <v>4.279452054794521</v>
      </c>
      <c r="AC62" s="13">
        <f ca="1"/>
        <v>11</v>
      </c>
      <c r="AD62" s="13" t="str">
        <f ca="1"/>
        <v>BBB</v>
      </c>
      <c r="AE62" s="13">
        <f ca="1"/>
        <v>48</v>
      </c>
      <c r="BL62" s="13">
        <v>0</v>
      </c>
    </row>
    <row r="63" spans="3:64" x14ac:dyDescent="0.25">
      <c r="E63" s="13" t="str">
        <f ca="1"/>
        <v>FR0013431244 Corp</v>
      </c>
      <c r="F63" s="13" t="str">
        <f ca="1"/>
        <v>FR0013431244 Corp</v>
      </c>
      <c r="G63" s="13" t="str">
        <f ca="1"/>
        <v>FR0013431244</v>
      </c>
      <c r="H63" s="13" t="str">
        <f ca="1"/>
        <v>ENGIFP 1 5/8 PERP</v>
      </c>
      <c r="I63" s="13" t="str">
        <f ca="1"/>
        <v>ENGIFP</v>
      </c>
      <c r="J63" s="13">
        <f ca="1"/>
        <v>1.625</v>
      </c>
      <c r="K63" s="18">
        <f ca="1"/>
        <v>45755</v>
      </c>
      <c r="L63" s="19" t="str">
        <f ca="1"/>
        <v>PERP/CALL</v>
      </c>
      <c r="M63" s="19" t="str">
        <f ca="1"/>
        <v>EUR</v>
      </c>
      <c r="N63" s="19">
        <f ca="1"/>
        <v>500000000</v>
      </c>
      <c r="O63" s="19" t="str">
        <f ca="1"/>
        <v>Utilities</v>
      </c>
      <c r="P63" s="19" t="str">
        <f ca="1"/>
        <v>ENGIFP 1 5/8 PERP nc-25</v>
      </c>
      <c r="Q63" s="14">
        <f ca="1"/>
        <v>190.03802292870137</v>
      </c>
      <c r="R63" s="14">
        <f ca="1"/>
        <v>190.03773498535156</v>
      </c>
      <c r="S63" s="13" t="str">
        <f ca="1"/>
        <v>Baa2</v>
      </c>
      <c r="T63" s="13" t="str">
        <f ca="1"/>
        <v>BBB-</v>
      </c>
      <c r="U63" s="13" t="str">
        <f ca="1"/>
        <v>BBB</v>
      </c>
      <c r="V63" s="13" t="str">
        <f ca="1"/>
        <v>N</v>
      </c>
      <c r="W63" s="13">
        <f ca="1"/>
        <v>1.00000151519039</v>
      </c>
      <c r="X63" s="13" t="str">
        <f ca="1"/>
        <v>UTILS</v>
      </c>
      <c r="Y63" s="13" t="str">
        <f ca="1"/>
        <v>EUSA5</v>
      </c>
      <c r="Z63" s="13">
        <f ca="1"/>
        <v>184</v>
      </c>
      <c r="AA63" s="13">
        <f ca="1"/>
        <v>146.9</v>
      </c>
      <c r="AB63" s="15">
        <f ca="1"/>
        <v>4.6383561643835618</v>
      </c>
      <c r="AC63" s="13">
        <f ca="1"/>
        <v>11</v>
      </c>
      <c r="AD63" s="13" t="str">
        <f ca="1"/>
        <v>BBB</v>
      </c>
      <c r="AE63" s="13">
        <f ca="1"/>
        <v>48</v>
      </c>
      <c r="BL63" s="13">
        <v>0</v>
      </c>
    </row>
    <row r="64" spans="3:64" x14ac:dyDescent="0.25">
      <c r="E64" s="13" t="str">
        <f ca="1"/>
        <v>XS1044811591 Corp</v>
      </c>
      <c r="F64" s="13" t="str">
        <f ca="1"/>
        <v>XS1044811591 Corp</v>
      </c>
      <c r="G64" s="13" t="str">
        <f ca="1"/>
        <v>XS1044811591</v>
      </c>
      <c r="H64" s="13" t="str">
        <f ca="1"/>
        <v>ENBW 3 5/8 04/02/76</v>
      </c>
      <c r="I64" s="13" t="str">
        <f ca="1"/>
        <v>ENBW</v>
      </c>
      <c r="J64" s="13">
        <f ca="1"/>
        <v>3.625</v>
      </c>
      <c r="K64" s="18">
        <f ca="1"/>
        <v>44288</v>
      </c>
      <c r="L64" s="19" t="str">
        <f ca="1"/>
        <v>CALLABLE</v>
      </c>
      <c r="M64" s="19" t="str">
        <f ca="1"/>
        <v>EUR</v>
      </c>
      <c r="N64" s="19">
        <f ca="1"/>
        <v>1000000000</v>
      </c>
      <c r="O64" s="19" t="str">
        <f ca="1"/>
        <v>Utilities</v>
      </c>
      <c r="P64" s="19" t="str">
        <f ca="1"/>
        <v>ENBW 3 5/8 04/02/76 nc-21</v>
      </c>
      <c r="Q64" s="14">
        <f ca="1"/>
        <v>93.150240734462656</v>
      </c>
      <c r="R64" s="14">
        <f ca="1"/>
        <v>92.102134704589844</v>
      </c>
      <c r="S64" s="13" t="str">
        <f ca="1"/>
        <v>Baa2</v>
      </c>
      <c r="T64" s="13" t="str">
        <f ca="1"/>
        <v>BBB-</v>
      </c>
      <c r="U64" s="13" t="str">
        <f ca="1"/>
        <v>BBB-</v>
      </c>
      <c r="V64" s="13" t="str">
        <f ca="1"/>
        <v>N</v>
      </c>
      <c r="W64" s="13">
        <f ca="1"/>
        <v>1.0113798234235778</v>
      </c>
      <c r="X64" s="13" t="str">
        <f ca="1"/>
        <v>UTILS</v>
      </c>
      <c r="Y64" s="13" t="str">
        <f ca="1"/>
        <v>EUSA5</v>
      </c>
      <c r="Z64" s="13">
        <f ca="1"/>
        <v>233.80000305175784</v>
      </c>
      <c r="AA64" s="13">
        <f ca="1"/>
        <v>196.70000305175785</v>
      </c>
      <c r="AB64" s="15">
        <f ca="1"/>
        <v>0.61917808219178083</v>
      </c>
      <c r="AC64" s="13">
        <f ca="1"/>
        <v>12</v>
      </c>
      <c r="AD64" s="13" t="str">
        <f ca="1"/>
        <v>BBB-</v>
      </c>
      <c r="AE64" s="13">
        <f ca="1"/>
        <v>64</v>
      </c>
      <c r="BL64" s="13">
        <v>0</v>
      </c>
    </row>
    <row r="65" spans="5:64" x14ac:dyDescent="0.25">
      <c r="E65" s="13" t="str">
        <f ca="1"/>
        <v>XS1405770907 Corp</v>
      </c>
      <c r="F65" s="13" t="str">
        <f ca="1"/>
        <v>XS1405770907 Corp</v>
      </c>
      <c r="G65" s="13" t="str">
        <f ca="1"/>
        <v>XS1405770907</v>
      </c>
      <c r="H65" s="13" t="str">
        <f ca="1"/>
        <v>ENBW 3 3/8 04/05/77</v>
      </c>
      <c r="I65" s="13" t="str">
        <f ca="1"/>
        <v>ENBW</v>
      </c>
      <c r="J65" s="13">
        <f ca="1"/>
        <v>3.375</v>
      </c>
      <c r="K65" s="18">
        <f ca="1"/>
        <v>44566</v>
      </c>
      <c r="L65" s="19" t="str">
        <f ca="1"/>
        <v>CALLABLE</v>
      </c>
      <c r="M65" s="19" t="str">
        <f ca="1"/>
        <v>EUR</v>
      </c>
      <c r="N65" s="19">
        <f ca="1"/>
        <v>725000000</v>
      </c>
      <c r="O65" s="19" t="str">
        <f ca="1"/>
        <v>Utilities</v>
      </c>
      <c r="P65" s="19" t="str">
        <f ca="1"/>
        <v>ENBW 3 3/8 04/05/77 nc-22</v>
      </c>
      <c r="Q65" s="14">
        <f ca="1"/>
        <v>155.86477323282571</v>
      </c>
      <c r="R65" s="14">
        <f ca="1"/>
        <v>115.87422180175781</v>
      </c>
      <c r="S65" s="13" t="str">
        <f ca="1"/>
        <v>Baa2</v>
      </c>
      <c r="T65" s="13" t="str">
        <f ca="1"/>
        <v>BBB-</v>
      </c>
      <c r="U65" s="13" t="str">
        <f ca="1"/>
        <v>BBB-</v>
      </c>
      <c r="V65" s="13" t="str">
        <f ca="1"/>
        <v>N</v>
      </c>
      <c r="W65" s="13">
        <f ca="1"/>
        <v>1.3451203452264413</v>
      </c>
      <c r="X65" s="13" t="str">
        <f ca="1"/>
        <v>UTILS</v>
      </c>
      <c r="Y65" s="13" t="str">
        <f ca="1"/>
        <v>EUSA5</v>
      </c>
      <c r="Z65" s="13">
        <f ca="1"/>
        <v>362.89999389648438</v>
      </c>
      <c r="AA65" s="13">
        <f ca="1"/>
        <v>325.79999389648435</v>
      </c>
      <c r="AB65" s="15">
        <f ca="1"/>
        <v>1.3808219178082193</v>
      </c>
      <c r="AC65" s="13">
        <f ca="1"/>
        <v>12</v>
      </c>
      <c r="AD65" s="13" t="str">
        <f ca="1"/>
        <v>BBB-</v>
      </c>
      <c r="AE65" s="13">
        <f ca="1"/>
        <v>64</v>
      </c>
      <c r="BL65" s="13">
        <v>0</v>
      </c>
    </row>
    <row r="66" spans="5:64" x14ac:dyDescent="0.25">
      <c r="E66" s="13" t="str">
        <f ca="1"/>
        <v>XS2035564975 Corp</v>
      </c>
      <c r="F66" s="13" t="str">
        <f ca="1"/>
        <v>XS2035564975 Corp</v>
      </c>
      <c r="G66" s="13" t="str">
        <f ca="1"/>
        <v>XS2035564975</v>
      </c>
      <c r="H66" s="13" t="str">
        <f ca="1"/>
        <v>ENBW 1 1/8 11/05/79</v>
      </c>
      <c r="I66" s="13" t="str">
        <f ca="1"/>
        <v>ENBW</v>
      </c>
      <c r="J66" s="13">
        <f ca="1"/>
        <v>1.125</v>
      </c>
      <c r="K66" s="18">
        <f ca="1"/>
        <v>45509</v>
      </c>
      <c r="L66" s="19" t="str">
        <f ca="1"/>
        <v>CALLABLE</v>
      </c>
      <c r="M66" s="19" t="str">
        <f ca="1"/>
        <v>EUR</v>
      </c>
      <c r="N66" s="19">
        <f ca="1"/>
        <v>500000000</v>
      </c>
      <c r="O66" s="19" t="str">
        <f ca="1"/>
        <v>Utilities</v>
      </c>
      <c r="P66" s="19" t="str">
        <f ca="1"/>
        <v>ENBW 1 1/8 11/05/79 nc-24</v>
      </c>
      <c r="Q66" s="14">
        <f ca="1"/>
        <v>172.37691727938881</v>
      </c>
      <c r="R66" s="14">
        <f ca="1"/>
        <v>172.37516784667969</v>
      </c>
      <c r="S66" s="13" t="str">
        <f ca="1"/>
        <v>Baa2</v>
      </c>
      <c r="T66" s="13" t="str">
        <f ca="1"/>
        <v>BBB-</v>
      </c>
      <c r="U66" s="13" t="str">
        <f ca="1"/>
        <v>BBB-</v>
      </c>
      <c r="V66" s="13" t="str">
        <f ca="1"/>
        <v>Y</v>
      </c>
      <c r="W66" s="13">
        <f ca="1"/>
        <v>1.0000101489833539</v>
      </c>
      <c r="X66" s="13" t="str">
        <f ca="1"/>
        <v>UTILS</v>
      </c>
      <c r="Y66" s="13" t="str">
        <f ca="1"/>
        <v>EUSA5</v>
      </c>
      <c r="Z66" s="13">
        <f ca="1"/>
        <v>142.39999389648438</v>
      </c>
      <c r="AA66" s="13">
        <f ca="1"/>
        <v>105.29999389648438</v>
      </c>
      <c r="AB66" s="15">
        <f ca="1"/>
        <v>3.9643835616438357</v>
      </c>
      <c r="AC66" s="13">
        <f ca="1"/>
        <v>12</v>
      </c>
      <c r="AD66" s="13" t="str">
        <f ca="1"/>
        <v>BBB-</v>
      </c>
      <c r="AE66" s="13">
        <f ca="1"/>
        <v>64</v>
      </c>
      <c r="BL66" s="13">
        <v>0</v>
      </c>
    </row>
    <row r="67" spans="5:64" x14ac:dyDescent="0.25">
      <c r="E67" s="13" t="str">
        <f ca="1"/>
        <v>XS2196328608 Corp</v>
      </c>
      <c r="F67" s="13" t="str">
        <f ca="1"/>
        <v>XS2196328608 Corp</v>
      </c>
      <c r="G67" s="13" t="str">
        <f ca="1"/>
        <v>XS2196328608</v>
      </c>
      <c r="H67" s="13" t="str">
        <f ca="1"/>
        <v>ENBW 1 7/8 06/29/80</v>
      </c>
      <c r="I67" s="13" t="str">
        <f ca="1"/>
        <v>ENBW</v>
      </c>
      <c r="J67" s="13">
        <f ca="1"/>
        <v>1.875</v>
      </c>
      <c r="K67" s="18">
        <f ca="1"/>
        <v>46111</v>
      </c>
      <c r="L67" s="19" t="str">
        <f ca="1"/>
        <v>CALLABLE</v>
      </c>
      <c r="M67" s="19" t="str">
        <f ca="1"/>
        <v>EUR</v>
      </c>
      <c r="N67" s="19">
        <f ca="1"/>
        <v>500000000</v>
      </c>
      <c r="O67" s="19" t="str">
        <f ca="1"/>
        <v>Utilities</v>
      </c>
      <c r="P67" s="19" t="str">
        <f ca="1"/>
        <v>ENBW 1 7/8 06/29/80 nc-26</v>
      </c>
      <c r="Q67" s="14">
        <f ca="1"/>
        <v>215.1552876185888</v>
      </c>
      <c r="R67" s="14">
        <f ca="1"/>
        <v>215.06996154785156</v>
      </c>
      <c r="S67" s="13" t="str">
        <f ca="1"/>
        <v>Baa2</v>
      </c>
      <c r="T67" s="13" t="str">
        <f ca="1"/>
        <v>BBB-</v>
      </c>
      <c r="U67" s="13" t="str">
        <f ca="1"/>
        <v>BBB-</v>
      </c>
      <c r="V67" s="13" t="str">
        <f ca="1"/>
        <v>Y</v>
      </c>
      <c r="W67" s="13">
        <f ca="1"/>
        <v>1.0003967363462714</v>
      </c>
      <c r="X67" s="13" t="str">
        <f ca="1"/>
        <v>UTILS</v>
      </c>
      <c r="Y67" s="13" t="str">
        <f ca="1"/>
        <v>EUSA5</v>
      </c>
      <c r="Z67" s="13">
        <f ca="1"/>
        <v>232.39999389648438</v>
      </c>
      <c r="AA67" s="13">
        <f ca="1"/>
        <v>195.29999389648438</v>
      </c>
      <c r="AB67" s="15">
        <f ca="1"/>
        <v>5.6136986301369864</v>
      </c>
      <c r="AC67" s="13">
        <f ca="1"/>
        <v>12</v>
      </c>
      <c r="AD67" s="13" t="str">
        <f ca="1"/>
        <v>BBB-</v>
      </c>
      <c r="AE67" s="13">
        <f ca="1"/>
        <v>64</v>
      </c>
      <c r="BL67" s="13">
        <v>0</v>
      </c>
    </row>
    <row r="68" spans="5:64" x14ac:dyDescent="0.25">
      <c r="E68" s="13" t="str">
        <f ca="1"/>
        <v>XS2035564629 Corp</v>
      </c>
      <c r="F68" s="13" t="str">
        <f ca="1"/>
        <v>XS2035564629 Corp</v>
      </c>
      <c r="G68" s="13" t="str">
        <f ca="1"/>
        <v>XS2035564629</v>
      </c>
      <c r="H68" s="13" t="str">
        <f ca="1"/>
        <v>ENBW 1 5/8 08/05/79</v>
      </c>
      <c r="I68" s="13" t="str">
        <f ca="1"/>
        <v>ENBW</v>
      </c>
      <c r="J68" s="13">
        <f ca="1"/>
        <v>1.625</v>
      </c>
      <c r="K68" s="18">
        <f ca="1"/>
        <v>46512</v>
      </c>
      <c r="L68" s="19" t="str">
        <f ca="1"/>
        <v>CALLABLE</v>
      </c>
      <c r="M68" s="19" t="str">
        <f ca="1"/>
        <v>EUR</v>
      </c>
      <c r="N68" s="19">
        <f ca="1"/>
        <v>500000000</v>
      </c>
      <c r="O68" s="19" t="str">
        <f ca="1"/>
        <v>Utilities</v>
      </c>
      <c r="P68" s="19" t="str">
        <f ca="1"/>
        <v>ENBW 1 5/8 08/05/79 nc-27</v>
      </c>
      <c r="Q68" s="14">
        <f ca="1"/>
        <v>208.93890502816888</v>
      </c>
      <c r="R68" s="14">
        <f ca="1"/>
        <v>208.71235656738281</v>
      </c>
      <c r="S68" s="13" t="str">
        <f ca="1"/>
        <v>Baa2</v>
      </c>
      <c r="T68" s="13" t="str">
        <f ca="1"/>
        <v>BBB-</v>
      </c>
      <c r="U68" s="13" t="str">
        <f ca="1"/>
        <v>BBB-</v>
      </c>
      <c r="V68" s="13" t="str">
        <f ca="1"/>
        <v>Y</v>
      </c>
      <c r="W68" s="13">
        <f ca="1"/>
        <v>1.0010854578258424</v>
      </c>
      <c r="X68" s="13" t="str">
        <f ca="1"/>
        <v>UTILS</v>
      </c>
      <c r="Y68" s="13" t="str">
        <f ca="1"/>
        <v>EUAMDB05</v>
      </c>
      <c r="Z68" s="13">
        <f ca="1"/>
        <v>172.5</v>
      </c>
      <c r="AA68" s="13">
        <f ca="1"/>
        <v>138.5</v>
      </c>
      <c r="AB68" s="15">
        <f ca="1"/>
        <v>6.7123287671232879</v>
      </c>
      <c r="AC68" s="13">
        <f ca="1"/>
        <v>12</v>
      </c>
      <c r="AD68" s="13" t="str">
        <f ca="1"/>
        <v>BBB-</v>
      </c>
      <c r="AE68" s="13">
        <f ca="1"/>
        <v>64</v>
      </c>
      <c r="BL68" s="13">
        <v>0</v>
      </c>
    </row>
    <row r="69" spans="5:64" x14ac:dyDescent="0.25">
      <c r="E69" s="13" t="str">
        <f ca="1"/>
        <v>XS1498442521 Corp</v>
      </c>
      <c r="F69" s="13" t="str">
        <f ca="1"/>
        <v>XS1498442521 Corp</v>
      </c>
      <c r="G69" s="13" t="str">
        <f ca="1"/>
        <v>XS1498442521</v>
      </c>
      <c r="H69" s="13" t="str">
        <f ca="1"/>
        <v>ENBW 5 1/8 04/05/77</v>
      </c>
      <c r="I69" s="13" t="str">
        <f ca="1"/>
        <v>ENBW</v>
      </c>
      <c r="J69" s="13">
        <f ca="1"/>
        <v>5.125</v>
      </c>
      <c r="K69" s="18">
        <f ca="1"/>
        <v>44566</v>
      </c>
      <c r="L69" s="19" t="str">
        <f ca="1"/>
        <v>CALLABLE</v>
      </c>
      <c r="M69" s="19" t="str">
        <f ca="1"/>
        <v>USD</v>
      </c>
      <c r="N69" s="19">
        <f ca="1"/>
        <v>300000000</v>
      </c>
      <c r="O69" s="19" t="str">
        <f ca="1"/>
        <v>Utilities</v>
      </c>
      <c r="P69" s="19" t="str">
        <f ca="1"/>
        <v>ENBW 5 1/8 04/05/77 nc-22</v>
      </c>
      <c r="Q69" s="14">
        <f ca="1"/>
        <v>193.83596433987302</v>
      </c>
      <c r="R69" s="14">
        <f ca="1"/>
        <v>135.85491943359375</v>
      </c>
      <c r="S69" s="13" t="str">
        <f ca="1"/>
        <v>Baa2</v>
      </c>
      <c r="T69" s="13" t="str">
        <f ca="1"/>
        <v>BBB-</v>
      </c>
      <c r="U69" s="13" t="str">
        <f ca="1"/>
        <v>BBB-</v>
      </c>
      <c r="V69" s="13" t="str">
        <f ca="1"/>
        <v>N</v>
      </c>
      <c r="W69" s="13">
        <f ca="1"/>
        <v>1.4267864950935438</v>
      </c>
      <c r="X69" s="13" t="str">
        <f ca="1"/>
        <v>UTILS</v>
      </c>
      <c r="Y69" s="13" t="str">
        <f ca="1"/>
        <v>USSW5</v>
      </c>
      <c r="Z69" s="13">
        <f ca="1"/>
        <v>386.89999389648438</v>
      </c>
      <c r="AA69" s="13">
        <f ca="1"/>
        <v>419.85999389648435</v>
      </c>
      <c r="AB69" s="15">
        <f ca="1"/>
        <v>1.3808219178082193</v>
      </c>
      <c r="AC69" s="13">
        <f ca="1"/>
        <v>12</v>
      </c>
      <c r="AD69" s="13" t="str">
        <f ca="1"/>
        <v>BBB-</v>
      </c>
      <c r="AE69" s="13">
        <f ca="1"/>
        <v>64</v>
      </c>
      <c r="BL69" s="13">
        <v>1</v>
      </c>
    </row>
    <row r="70" spans="5:64" x14ac:dyDescent="0.25">
      <c r="E70" s="13" t="str">
        <f ca="1"/>
        <v>XS1591694481 Corp</v>
      </c>
      <c r="F70" s="13" t="str">
        <f ca="1"/>
        <v>XS1591694481 Corp</v>
      </c>
      <c r="G70" s="13" t="str">
        <f ca="1"/>
        <v>XS1591694481</v>
      </c>
      <c r="H70" s="13" t="str">
        <f ca="1"/>
        <v>TENN 2.995 PERP</v>
      </c>
      <c r="I70" s="13" t="str">
        <f ca="1"/>
        <v>TENN</v>
      </c>
      <c r="J70" s="13">
        <f ca="1"/>
        <v>2.9950000000000001</v>
      </c>
      <c r="K70" s="18">
        <f ca="1"/>
        <v>45352</v>
      </c>
      <c r="L70" s="19" t="str">
        <f ca="1"/>
        <v>PERP/CALL</v>
      </c>
      <c r="M70" s="19" t="str">
        <f ca="1"/>
        <v>EUR</v>
      </c>
      <c r="N70" s="19">
        <f ca="1"/>
        <v>1100000000</v>
      </c>
      <c r="O70" s="19" t="str">
        <f ca="1"/>
        <v>Utilities</v>
      </c>
      <c r="P70" s="19" t="str">
        <f ca="1"/>
        <v>TENN 2.995 PERP nc-24</v>
      </c>
      <c r="Q70" s="14">
        <f ca="1"/>
        <v>203.12173296787611</v>
      </c>
      <c r="R70" s="14">
        <f ca="1"/>
        <v>194.35408020019531</v>
      </c>
      <c r="S70" s="13" t="str">
        <f ca="1"/>
        <v>Baa3</v>
      </c>
      <c r="T70" s="13" t="str">
        <f ca="1"/>
        <v>BB+</v>
      </c>
      <c r="U70" s="13" t="str">
        <f ca="1"/>
        <v>BB+</v>
      </c>
      <c r="V70" s="13" t="str">
        <f ca="1"/>
        <v>Y</v>
      </c>
      <c r="W70" s="13">
        <f ca="1"/>
        <v>1.0451117504641509</v>
      </c>
      <c r="X70" s="13" t="str">
        <f ca="1"/>
        <v>UTILS</v>
      </c>
      <c r="Y70" s="13" t="str">
        <f ca="1"/>
        <v>EUSA5</v>
      </c>
      <c r="Z70" s="13">
        <f ca="1"/>
        <v>253.30000305175781</v>
      </c>
      <c r="AA70" s="13">
        <f ca="1"/>
        <v>216.20000305175782</v>
      </c>
      <c r="AB70" s="15">
        <f ca="1"/>
        <v>3.5342465753424657</v>
      </c>
      <c r="AC70" s="13">
        <f ca="1"/>
        <v>13</v>
      </c>
      <c r="AD70" s="13" t="str">
        <f ca="1"/>
        <v>BB+</v>
      </c>
      <c r="AE70" s="13">
        <f ca="1"/>
        <v>70</v>
      </c>
      <c r="BL70" s="13">
        <v>1</v>
      </c>
    </row>
    <row r="71" spans="5:64" x14ac:dyDescent="0.25">
      <c r="E71" s="13" t="str">
        <f ca="1"/>
        <v>XS2207430120 Corp</v>
      </c>
      <c r="F71" s="13" t="str">
        <f ca="1"/>
        <v>XS2207430120 Corp</v>
      </c>
      <c r="G71" s="13" t="str">
        <f ca="1"/>
        <v>XS2207430120</v>
      </c>
      <c r="H71" s="13" t="str">
        <f ca="1"/>
        <v>TENN 2.374 PERP</v>
      </c>
      <c r="I71" s="13" t="str">
        <f ca="1"/>
        <v>TENN</v>
      </c>
      <c r="J71" s="13">
        <f ca="1"/>
        <v>2.3740000000000001</v>
      </c>
      <c r="K71" s="18">
        <f ca="1"/>
        <v>45860</v>
      </c>
      <c r="L71" s="19" t="str">
        <f ca="1"/>
        <v>PERP/CALL</v>
      </c>
      <c r="M71" s="19" t="str">
        <f ca="1"/>
        <v>EUR</v>
      </c>
      <c r="N71" s="19">
        <f ca="1"/>
        <v>1000000000</v>
      </c>
      <c r="O71" s="19" t="str">
        <f ca="1"/>
        <v>Utilities</v>
      </c>
      <c r="P71" s="19" t="str">
        <f ca="1"/>
        <v>TENN 2.374 PERP nc-25</v>
      </c>
      <c r="Q71" s="14">
        <f ca="1"/>
        <v>223.33625715197309</v>
      </c>
      <c r="R71" s="14">
        <f ca="1"/>
        <v>223.2509765625</v>
      </c>
      <c r="S71" s="13" t="str">
        <f ca="1"/>
        <v>Baa3</v>
      </c>
      <c r="T71" s="13" t="str">
        <f ca="1"/>
        <v>BB+</v>
      </c>
      <c r="U71" s="13" t="str">
        <f ca="1"/>
        <v>BB+</v>
      </c>
      <c r="V71" s="13" t="str">
        <f ca="1"/>
        <v>Y</v>
      </c>
      <c r="W71" s="13">
        <f ca="1"/>
        <v>1.0003819942505345</v>
      </c>
      <c r="X71" s="13" t="str">
        <f ca="1"/>
        <v>UTILS</v>
      </c>
      <c r="Y71" s="13" t="str">
        <f ca="1"/>
        <v>EUSA5</v>
      </c>
      <c r="Z71" s="13">
        <f ca="1"/>
        <v>271.89999389648438</v>
      </c>
      <c r="AA71" s="13">
        <f ca="1"/>
        <v>234.79999389648438</v>
      </c>
      <c r="AB71" s="15">
        <f ca="1"/>
        <v>4.9260273972602739</v>
      </c>
      <c r="AC71" s="13">
        <f ca="1"/>
        <v>13</v>
      </c>
      <c r="AD71" s="13" t="str">
        <f ca="1"/>
        <v>BB+</v>
      </c>
      <c r="AE71" s="13">
        <f ca="1"/>
        <v>70</v>
      </c>
      <c r="BL71" s="13">
        <v>0</v>
      </c>
    </row>
    <row r="72" spans="5:64" x14ac:dyDescent="0.25">
      <c r="E72" s="13" t="str">
        <f ca="1"/>
        <v>XS1721244371 Corp</v>
      </c>
      <c r="F72" s="13" t="str">
        <f ca="1"/>
        <v>XS1721244371 Corp</v>
      </c>
      <c r="G72" s="13" t="str">
        <f ca="1"/>
        <v>XS1721244371</v>
      </c>
      <c r="H72" s="13" t="str">
        <f ca="1"/>
        <v>IBESM 1 7/8 PERP</v>
      </c>
      <c r="I72" s="13" t="str">
        <f ca="1"/>
        <v>IBESM</v>
      </c>
      <c r="J72" s="13">
        <f ca="1"/>
        <v>1.875</v>
      </c>
      <c r="K72" s="18">
        <f ca="1"/>
        <v>44979</v>
      </c>
      <c r="L72" s="19" t="str">
        <f ca="1"/>
        <v>PERP/CALL</v>
      </c>
      <c r="M72" s="19" t="str">
        <f ca="1"/>
        <v>EUR</v>
      </c>
      <c r="N72" s="19">
        <f ca="1"/>
        <v>1000000000</v>
      </c>
      <c r="O72" s="19" t="str">
        <f ca="1"/>
        <v>Utilities</v>
      </c>
      <c r="P72" s="19" t="str">
        <f ca="1"/>
        <v>IBESM 1 7/8 PERP nc-23</v>
      </c>
      <c r="Q72" s="14">
        <f ca="1"/>
        <v>140.02742743995941</v>
      </c>
      <c r="R72" s="14">
        <f ca="1"/>
        <v>131.92642211914063</v>
      </c>
      <c r="S72" s="13" t="str">
        <f ca="1"/>
        <v>Baa3</v>
      </c>
      <c r="T72" s="13" t="str">
        <f ca="1"/>
        <v>BBB-</v>
      </c>
      <c r="U72" s="13" t="str">
        <f ca="1"/>
        <v>BBB-</v>
      </c>
      <c r="V72" s="13" t="str">
        <f ca="1"/>
        <v>Y</v>
      </c>
      <c r="W72" s="13">
        <f ca="1"/>
        <v>1.0614054803479995</v>
      </c>
      <c r="X72" s="13" t="str">
        <f ca="1"/>
        <v>UTILS</v>
      </c>
      <c r="Y72" s="13" t="str">
        <f ca="1"/>
        <v>EUSA5</v>
      </c>
      <c r="Z72" s="13">
        <f ca="1"/>
        <v>159.19999694824219</v>
      </c>
      <c r="AA72" s="13">
        <f ca="1"/>
        <v>122.09999694824219</v>
      </c>
      <c r="AB72" s="15">
        <f ca="1"/>
        <v>2.5123287671232877</v>
      </c>
      <c r="AC72" s="13">
        <f ca="1"/>
        <v>12</v>
      </c>
      <c r="AD72" s="13" t="str">
        <f ca="1"/>
        <v>BBB-</v>
      </c>
      <c r="AE72" s="13">
        <f ca="1"/>
        <v>52</v>
      </c>
      <c r="BL72" s="13">
        <v>0</v>
      </c>
    </row>
    <row r="73" spans="5:64" x14ac:dyDescent="0.25">
      <c r="E73" s="13" t="str">
        <f ca="1"/>
        <v>XS1797138960 Corp</v>
      </c>
      <c r="F73" s="13" t="str">
        <f ca="1"/>
        <v>XS1797138960 Corp</v>
      </c>
      <c r="G73" s="13" t="str">
        <f ca="1"/>
        <v>XS1797138960</v>
      </c>
      <c r="H73" s="13" t="str">
        <f ca="1"/>
        <v>IBESM 2 5/8 PERP</v>
      </c>
      <c r="I73" s="13" t="str">
        <f ca="1"/>
        <v>IBESM</v>
      </c>
      <c r="J73" s="13">
        <f ca="1"/>
        <v>2.625</v>
      </c>
      <c r="K73" s="18">
        <f ca="1"/>
        <v>45377</v>
      </c>
      <c r="L73" s="19" t="str">
        <f ca="1"/>
        <v>PERP/CALL</v>
      </c>
      <c r="M73" s="19" t="str">
        <f ca="1"/>
        <v>EUR</v>
      </c>
      <c r="N73" s="19">
        <f ca="1"/>
        <v>700000000</v>
      </c>
      <c r="O73" s="19" t="str">
        <f ca="1"/>
        <v>Utilities</v>
      </c>
      <c r="P73" s="19" t="str">
        <f ca="1"/>
        <v>IBESM 2 5/8 PERP nc-24</v>
      </c>
      <c r="Q73" s="14">
        <f ca="1"/>
        <v>130.29536118866051</v>
      </c>
      <c r="R73" s="14">
        <f ca="1"/>
        <v>130.36500549316406</v>
      </c>
      <c r="S73" s="13" t="str">
        <f ca="1"/>
        <v>Baa3</v>
      </c>
      <c r="T73" s="13" t="str">
        <f ca="1"/>
        <v>BBB-</v>
      </c>
      <c r="U73" s="13" t="str">
        <f ca="1"/>
        <v>BBB-</v>
      </c>
      <c r="V73" s="13" t="str">
        <f ca="1"/>
        <v>Y</v>
      </c>
      <c r="W73" s="13">
        <f ca="1"/>
        <v>0.99946577454401897</v>
      </c>
      <c r="X73" s="13" t="str">
        <f ca="1"/>
        <v>UTILS</v>
      </c>
      <c r="Y73" s="13" t="str">
        <f ca="1"/>
        <v>EUSA5</v>
      </c>
      <c r="Z73" s="13">
        <f ca="1"/>
        <v>206.10000610351565</v>
      </c>
      <c r="AA73" s="13">
        <f ca="1"/>
        <v>169.00000610351566</v>
      </c>
      <c r="AB73" s="15">
        <f ca="1"/>
        <v>3.6027397260273974</v>
      </c>
      <c r="AC73" s="13">
        <f ca="1"/>
        <v>12</v>
      </c>
      <c r="AD73" s="13" t="str">
        <f ca="1"/>
        <v>BBB-</v>
      </c>
      <c r="AE73" s="13">
        <f ca="1"/>
        <v>52</v>
      </c>
      <c r="BL73" s="13">
        <v>0</v>
      </c>
    </row>
    <row r="74" spans="5:64" x14ac:dyDescent="0.25">
      <c r="E74" s="13" t="str">
        <f ca="1"/>
        <v>XS1890845875 Corp</v>
      </c>
      <c r="F74" s="13" t="str">
        <f ca="1"/>
        <v>XS1890845875 Corp</v>
      </c>
      <c r="G74" s="13" t="str">
        <f ca="1"/>
        <v>XS1890845875</v>
      </c>
      <c r="H74" s="13" t="str">
        <f ca="1"/>
        <v>IBESM 3 1/4 PERP</v>
      </c>
      <c r="I74" s="13" t="str">
        <f ca="1"/>
        <v>IBESM</v>
      </c>
      <c r="J74" s="13">
        <f ca="1"/>
        <v>3.25</v>
      </c>
      <c r="K74" s="18">
        <f ca="1"/>
        <v>45608</v>
      </c>
      <c r="L74" s="19" t="str">
        <f ca="1"/>
        <v>PERP/CALL</v>
      </c>
      <c r="M74" s="19" t="str">
        <f ca="1"/>
        <v>EUR</v>
      </c>
      <c r="N74" s="19">
        <f ca="1"/>
        <v>800000000</v>
      </c>
      <c r="O74" s="19" t="str">
        <f ca="1"/>
        <v>Utilities</v>
      </c>
      <c r="P74" s="19" t="str">
        <f ca="1"/>
        <v>IBESM 3 1/4 PERP nc-24</v>
      </c>
      <c r="Q74" s="14">
        <f ca="1"/>
        <v>153.48175583900095</v>
      </c>
      <c r="R74" s="14">
        <f ca="1"/>
        <v>142.51043701171875</v>
      </c>
      <c r="S74" s="13" t="str">
        <f ca="1"/>
        <v>Baa3</v>
      </c>
      <c r="T74" s="13" t="str">
        <f ca="1"/>
        <v>BBB-</v>
      </c>
      <c r="U74" s="13" t="str">
        <f ca="1"/>
        <v>BBB-</v>
      </c>
      <c r="V74" s="13" t="str">
        <f ca="1"/>
        <v>Y</v>
      </c>
      <c r="W74" s="13">
        <f ca="1"/>
        <v>1.0769860724402944</v>
      </c>
      <c r="X74" s="13" t="str">
        <f ca="1"/>
        <v>UTILS</v>
      </c>
      <c r="Y74" s="13" t="str">
        <f ca="1"/>
        <v>EUSA5</v>
      </c>
      <c r="Z74" s="13">
        <f ca="1"/>
        <v>297.29998779296875</v>
      </c>
      <c r="AA74" s="13">
        <f ca="1"/>
        <v>260.19998779296873</v>
      </c>
      <c r="AB74" s="15">
        <f ca="1"/>
        <v>4.2356164383561641</v>
      </c>
      <c r="AC74" s="13">
        <f ca="1"/>
        <v>12</v>
      </c>
      <c r="AD74" s="13" t="str">
        <f ca="1"/>
        <v>BBB-</v>
      </c>
      <c r="AE74" s="13">
        <f ca="1"/>
        <v>52</v>
      </c>
      <c r="BL74" s="13">
        <v>0</v>
      </c>
    </row>
    <row r="75" spans="5:64" x14ac:dyDescent="0.25">
      <c r="E75" s="13" t="str">
        <f ca="1"/>
        <v>XS0943370543 Corp</v>
      </c>
      <c r="F75" s="13" t="str">
        <f ca="1"/>
        <v>XS0943370543 Corp</v>
      </c>
      <c r="G75" s="13" t="str">
        <f ca="1"/>
        <v>XS0943370543</v>
      </c>
      <c r="H75" s="13" t="str">
        <f ca="1"/>
        <v>ORSTED 6 1/4 06/26/13</v>
      </c>
      <c r="I75" s="13" t="str">
        <f ca="1"/>
        <v>ORSTED</v>
      </c>
      <c r="J75" s="13">
        <f ca="1"/>
        <v>6.25</v>
      </c>
      <c r="K75" s="18">
        <f ca="1"/>
        <v>45103</v>
      </c>
      <c r="L75" s="19" t="str">
        <f ca="1"/>
        <v>CALLABLE</v>
      </c>
      <c r="M75" s="19" t="str">
        <f ca="1"/>
        <v>EUR</v>
      </c>
      <c r="N75" s="19">
        <f ca="1"/>
        <v>700000000</v>
      </c>
      <c r="O75" s="19" t="str">
        <f ca="1"/>
        <v>Utilities</v>
      </c>
      <c r="P75" s="19" t="str">
        <f ca="1"/>
        <v>ORSTED 6 1/4 06/26/13 nc-23</v>
      </c>
      <c r="Q75" s="14">
        <f ca="1"/>
        <v>156.05523222001159</v>
      </c>
      <c r="R75" s="14">
        <f ca="1"/>
        <v>156.13616943359375</v>
      </c>
      <c r="S75" s="13" t="str">
        <f ca="1"/>
        <v>Baa3</v>
      </c>
      <c r="T75" s="13" t="str">
        <f ca="1"/>
        <v>BB+</v>
      </c>
      <c r="U75" s="13" t="str">
        <f ca="1"/>
        <v>BB+</v>
      </c>
      <c r="V75" s="13" t="str">
        <f ca="1"/>
        <v>N</v>
      </c>
      <c r="W75" s="13">
        <f ca="1"/>
        <v>0.99948162418819564</v>
      </c>
      <c r="X75" s="13" t="str">
        <f ca="1"/>
        <v>UTILS</v>
      </c>
      <c r="Y75" s="13" t="str">
        <f ca="1"/>
        <v>EUSA5</v>
      </c>
      <c r="Z75" s="13">
        <f ca="1"/>
        <v>475</v>
      </c>
      <c r="AA75" s="13">
        <f ca="1"/>
        <v>437.9</v>
      </c>
      <c r="AB75" s="15">
        <f ca="1"/>
        <v>2.8520547945205479</v>
      </c>
      <c r="AC75" s="13">
        <f ca="1"/>
        <v>13</v>
      </c>
      <c r="AD75" s="13" t="str">
        <f ca="1"/>
        <v>BB+</v>
      </c>
      <c r="AE75" s="13">
        <f ca="1"/>
        <v>15</v>
      </c>
      <c r="BL75" s="13">
        <v>0</v>
      </c>
    </row>
    <row r="76" spans="5:64" x14ac:dyDescent="0.25">
      <c r="E76" s="13" t="str">
        <f ca="1"/>
        <v>XS1720192696 Corp</v>
      </c>
      <c r="F76" s="13" t="str">
        <f ca="1"/>
        <v>XS1720192696 Corp</v>
      </c>
      <c r="G76" s="13" t="str">
        <f ca="1"/>
        <v>XS1720192696</v>
      </c>
      <c r="H76" s="13" t="str">
        <f ca="1"/>
        <v>ORSTED 2 1/4 11/24/17</v>
      </c>
      <c r="I76" s="13" t="str">
        <f ca="1"/>
        <v>ORSTED</v>
      </c>
      <c r="J76" s="13">
        <f ca="1"/>
        <v>2.25</v>
      </c>
      <c r="K76" s="18">
        <f ca="1"/>
        <v>45528</v>
      </c>
      <c r="L76" s="19" t="str">
        <f ca="1"/>
        <v>CALLABLE</v>
      </c>
      <c r="M76" s="19" t="str">
        <f ca="1"/>
        <v>EUR</v>
      </c>
      <c r="N76" s="19">
        <f ca="1"/>
        <v>500000000</v>
      </c>
      <c r="O76" s="19" t="str">
        <f ca="1"/>
        <v>Utilities</v>
      </c>
      <c r="P76" s="19" t="str">
        <f ca="1"/>
        <v>ORSTED 2 1/4 11/24/17 nc-24</v>
      </c>
      <c r="Q76" s="14">
        <f ca="1"/>
        <v>168.06100691554008</v>
      </c>
      <c r="R76" s="14">
        <f ca="1"/>
        <v>162.9061279296875</v>
      </c>
      <c r="S76" s="13" t="str">
        <f ca="1"/>
        <v>Baa3</v>
      </c>
      <c r="T76" s="13" t="str">
        <f ca="1"/>
        <v>BB+</v>
      </c>
      <c r="U76" s="13" t="str">
        <f ca="1"/>
        <v>BB+</v>
      </c>
      <c r="V76" s="13" t="str">
        <f ca="1"/>
        <v>Y</v>
      </c>
      <c r="W76" s="13">
        <f ca="1"/>
        <v>1.0316432478714213</v>
      </c>
      <c r="X76" s="13" t="str">
        <f ca="1"/>
        <v>UTILS</v>
      </c>
      <c r="Y76" s="13" t="str">
        <f ca="1"/>
        <v>EUSA5</v>
      </c>
      <c r="Z76" s="13">
        <f ca="1"/>
        <v>189.89999389648438</v>
      </c>
      <c r="AA76" s="13">
        <f ca="1"/>
        <v>152.79999389648438</v>
      </c>
      <c r="AB76" s="15">
        <f ca="1"/>
        <v>4.0164383561643833</v>
      </c>
      <c r="AC76" s="13">
        <f ca="1"/>
        <v>13</v>
      </c>
      <c r="AD76" s="13" t="str">
        <f ca="1"/>
        <v>BB+</v>
      </c>
      <c r="AE76" s="13">
        <f ca="1"/>
        <v>15</v>
      </c>
      <c r="BL76" s="13">
        <v>0</v>
      </c>
    </row>
    <row r="77" spans="5:64" x14ac:dyDescent="0.25">
      <c r="E77" s="13" t="str">
        <f ca="1"/>
        <v>XS2010036874 Corp</v>
      </c>
      <c r="F77" s="13" t="str">
        <f ca="1"/>
        <v>XS2010036874 Corp</v>
      </c>
      <c r="G77" s="13" t="str">
        <f ca="1"/>
        <v>XS2010036874</v>
      </c>
      <c r="H77" s="13" t="str">
        <f ca="1"/>
        <v>ORSTED 1 3/4 12/09/19</v>
      </c>
      <c r="I77" s="13" t="str">
        <f ca="1"/>
        <v>ORSTED</v>
      </c>
      <c r="J77" s="13">
        <f ca="1"/>
        <v>1.75</v>
      </c>
      <c r="K77" s="18">
        <f ca="1"/>
        <v>46639</v>
      </c>
      <c r="L77" s="19" t="str">
        <f ca="1"/>
        <v>CALLABLE</v>
      </c>
      <c r="M77" s="19" t="str">
        <f ca="1"/>
        <v>EUR</v>
      </c>
      <c r="N77" s="19">
        <f ca="1"/>
        <v>600000000</v>
      </c>
      <c r="O77" s="19" t="str">
        <f ca="1"/>
        <v>Utilities</v>
      </c>
      <c r="P77" s="19" t="str">
        <f ca="1"/>
        <v>ORSTED 1 3/4 12/09/19 nc-27</v>
      </c>
      <c r="Q77" s="14">
        <f ca="1"/>
        <v>193.7432479539417</v>
      </c>
      <c r="R77" s="14">
        <f ca="1"/>
        <v>193.75592041015625</v>
      </c>
      <c r="S77" s="13" t="str">
        <f ca="1"/>
        <v>Baa3</v>
      </c>
      <c r="T77" s="13" t="str">
        <f ca="1"/>
        <v>BB+</v>
      </c>
      <c r="U77" s="13" t="str">
        <f ca="1"/>
        <v>BB+</v>
      </c>
      <c r="V77" s="13" t="str">
        <f ca="1"/>
        <v>Y</v>
      </c>
      <c r="W77" s="13">
        <f ca="1"/>
        <v>0.99993459577293065</v>
      </c>
      <c r="X77" s="13" t="str">
        <f ca="1"/>
        <v>UTILS</v>
      </c>
      <c r="Y77" s="13" t="str">
        <f ca="1"/>
        <v>EUAMDB05</v>
      </c>
      <c r="Z77" s="13">
        <f ca="1"/>
        <v>195.19999694824219</v>
      </c>
      <c r="AA77" s="13">
        <f ca="1"/>
        <v>161.19999694824219</v>
      </c>
      <c r="AB77" s="15">
        <f ca="1"/>
        <v>7.0602739726027401</v>
      </c>
      <c r="AC77" s="13">
        <f ca="1"/>
        <v>13</v>
      </c>
      <c r="AD77" s="13" t="str">
        <f ca="1"/>
        <v>BB+</v>
      </c>
      <c r="AE77" s="13">
        <f ca="1"/>
        <v>15</v>
      </c>
      <c r="BL77" s="13">
        <v>0</v>
      </c>
    </row>
    <row r="78" spans="5:64" x14ac:dyDescent="0.25">
      <c r="E78" s="13" t="str">
        <f ca="1"/>
        <v>PTEDPKOM0034 Corp</v>
      </c>
      <c r="F78" s="13" t="str">
        <f ca="1"/>
        <v>PTEDPKOM0034 Corp</v>
      </c>
      <c r="G78" s="13" t="str">
        <f ca="1"/>
        <v>PTEDPKOM0034</v>
      </c>
      <c r="H78" s="13" t="str">
        <f ca="1"/>
        <v>EDPPL 4.496 04/30/79</v>
      </c>
      <c r="I78" s="13" t="str">
        <f ca="1"/>
        <v>EDPPL</v>
      </c>
      <c r="J78" s="13">
        <f ca="1"/>
        <v>4.4960000000000004</v>
      </c>
      <c r="K78" s="18">
        <f ca="1"/>
        <v>45321</v>
      </c>
      <c r="L78" s="19" t="str">
        <f ca="1"/>
        <v>CALLABLE</v>
      </c>
      <c r="M78" s="19" t="str">
        <f ca="1"/>
        <v>EUR</v>
      </c>
      <c r="N78" s="19">
        <f ca="1"/>
        <v>1000000000</v>
      </c>
      <c r="O78" s="19" t="str">
        <f ca="1"/>
        <v>Utilities</v>
      </c>
      <c r="P78" s="19" t="str">
        <f ca="1"/>
        <v>EDPPL 4.496 04/30/79 nc-24</v>
      </c>
      <c r="Q78" s="14">
        <f ca="1"/>
        <v>241.1626789689675</v>
      </c>
      <c r="R78" s="14">
        <f ca="1"/>
        <v>225.51524353027344</v>
      </c>
      <c r="S78" s="13" t="str">
        <f ca="1"/>
        <v>Ba2</v>
      </c>
      <c r="T78" s="13" t="str">
        <f ca="1"/>
        <v>BB</v>
      </c>
      <c r="U78" s="13" t="str">
        <f ca="1"/>
        <v>BB</v>
      </c>
      <c r="V78" s="13" t="str">
        <f ca="1"/>
        <v>Y</v>
      </c>
      <c r="W78" s="13">
        <f ca="1"/>
        <v>1.0693852672384585</v>
      </c>
      <c r="X78" s="13" t="str">
        <f ca="1"/>
        <v>UTILS</v>
      </c>
      <c r="Y78" s="13" t="str">
        <f ca="1"/>
        <v>EUSA5</v>
      </c>
      <c r="Z78" s="13">
        <f ca="1"/>
        <v>428.70001220703131</v>
      </c>
      <c r="AA78" s="13">
        <f ca="1"/>
        <v>391.60001220703128</v>
      </c>
      <c r="AB78" s="15">
        <f ca="1"/>
        <v>3.4493150684931506</v>
      </c>
      <c r="AC78" s="13">
        <f ca="1"/>
        <v>14</v>
      </c>
      <c r="AD78" s="13" t="str">
        <f ca="1"/>
        <v>BB</v>
      </c>
      <c r="AE78" s="13">
        <f ca="1"/>
        <v>60</v>
      </c>
      <c r="BL78" s="13">
        <v>0</v>
      </c>
    </row>
    <row r="79" spans="5:64" x14ac:dyDescent="0.25">
      <c r="E79" s="13" t="str">
        <f ca="1"/>
        <v>PTEDPLOM0017 Corp</v>
      </c>
      <c r="F79" s="13" t="str">
        <f ca="1"/>
        <v>PTEDPLOM0017 Corp</v>
      </c>
      <c r="G79" s="13" t="str">
        <f ca="1"/>
        <v>PTEDPLOM0017</v>
      </c>
      <c r="H79" s="13" t="str">
        <f ca="1"/>
        <v>EDPPL 1.7 07/20/80</v>
      </c>
      <c r="I79" s="13" t="str">
        <f ca="1"/>
        <v>EDPPL</v>
      </c>
      <c r="J79" s="13">
        <f ca="1"/>
        <v>1.7</v>
      </c>
      <c r="K79" s="18">
        <f ca="1"/>
        <v>45767</v>
      </c>
      <c r="L79" s="19" t="str">
        <f ca="1"/>
        <v>CALLABLE</v>
      </c>
      <c r="M79" s="19" t="str">
        <f ca="1"/>
        <v>EUR</v>
      </c>
      <c r="N79" s="19">
        <f ca="1"/>
        <v>750000000</v>
      </c>
      <c r="O79" s="19" t="str">
        <f ca="1"/>
        <v>Utilities</v>
      </c>
      <c r="P79" s="19" t="str">
        <f ca="1"/>
        <v>EDPPL 1.7 07/20/80 nc-25</v>
      </c>
      <c r="Q79" s="14">
        <f ca="1"/>
        <v>270.72144682720312</v>
      </c>
      <c r="R79" s="14">
        <f ca="1"/>
        <v>195.90855407714844</v>
      </c>
      <c r="S79" s="13" t="str">
        <f ca="1"/>
        <v>Ba2</v>
      </c>
      <c r="T79" s="13" t="str">
        <f ca="1"/>
        <v>BB</v>
      </c>
      <c r="U79" s="13" t="str">
        <f ca="1"/>
        <v>BB</v>
      </c>
      <c r="V79" s="13" t="str">
        <f ca="1"/>
        <v>Y</v>
      </c>
      <c r="W79" s="13">
        <f ca="1"/>
        <v>1.3818766010625219</v>
      </c>
      <c r="X79" s="13" t="str">
        <f ca="1"/>
        <v>UTILS</v>
      </c>
      <c r="Y79" s="13" t="str">
        <f ca="1"/>
        <v>EUSA5</v>
      </c>
      <c r="Z79" s="13">
        <f ca="1"/>
        <v>184.39999389648438</v>
      </c>
      <c r="AA79" s="13">
        <f ca="1"/>
        <v>147.29999389648438</v>
      </c>
      <c r="AB79" s="15">
        <f ca="1"/>
        <v>4.6712328767123283</v>
      </c>
      <c r="AC79" s="13">
        <f ca="1"/>
        <v>14</v>
      </c>
      <c r="AD79" s="13" t="str">
        <f ca="1"/>
        <v>BB</v>
      </c>
      <c r="AE79" s="13">
        <f ca="1"/>
        <v>60</v>
      </c>
      <c r="BL79" s="13">
        <v>0</v>
      </c>
    </row>
    <row r="80" spans="5:64" x14ac:dyDescent="0.25">
      <c r="BL80" s="13">
        <v>1</v>
      </c>
    </row>
    <row r="81" spans="3:64" x14ac:dyDescent="0.25">
      <c r="BL81" s="13">
        <v>1</v>
      </c>
    </row>
    <row r="82" spans="3:64" x14ac:dyDescent="0.25">
      <c r="BL82" s="13">
        <v>1</v>
      </c>
    </row>
    <row r="83" spans="3:64" x14ac:dyDescent="0.25">
      <c r="BL83" s="13">
        <v>1</v>
      </c>
    </row>
    <row r="84" spans="3:64" x14ac:dyDescent="0.25">
      <c r="BL84" s="13">
        <v>1</v>
      </c>
    </row>
    <row r="85" spans="3:64" x14ac:dyDescent="0.25">
      <c r="BL85" s="13">
        <v>1</v>
      </c>
    </row>
    <row r="86" spans="3:64" x14ac:dyDescent="0.25">
      <c r="C86" s="13" t="s">
        <v>258</v>
      </c>
      <c r="E86" s="13" t="str" cm="1">
        <f t="array" ref="E86:AE86">bonds[#Headers]</f>
        <v>isin get</v>
      </c>
      <c r="F86" s="13" t="str">
        <v>worksheet get</v>
      </c>
      <c r="G86" s="13" t="str">
        <v>ID_ISIN</v>
      </c>
      <c r="H86" s="13" t="str">
        <v>security name</v>
      </c>
      <c r="I86" s="13" t="str">
        <v>ticker</v>
      </c>
      <c r="J86" s="13" t="str">
        <v>coupon</v>
      </c>
      <c r="K86" s="18" t="str">
        <v>nxt_call_dt</v>
      </c>
      <c r="L86" s="19" t="str">
        <v>mty_typ</v>
      </c>
      <c r="M86" s="19" t="str">
        <v>crncy</v>
      </c>
      <c r="N86" s="19" t="str">
        <v>amt_outstanding</v>
      </c>
      <c r="O86" s="19" t="str">
        <v>industry_sector</v>
      </c>
      <c r="P86" s="19" t="str">
        <v>unique lookup</v>
      </c>
      <c r="Q86" s="14" t="str">
        <v>yas_ispread</v>
      </c>
      <c r="R86" s="14" t="str">
        <v>blp_i_sprd_mid</v>
      </c>
      <c r="S86" s="13" t="str">
        <v>rtg_moody</v>
      </c>
      <c r="T86" s="13" t="str">
        <v>rtg_sp</v>
      </c>
      <c r="U86" s="13" t="str">
        <v>bb_composite</v>
      </c>
      <c r="V86" s="13" t="str">
        <v>green_bond_loan_indicator</v>
      </c>
      <c r="W86" s="13" t="str">
        <v>yas/blp factor</v>
      </c>
      <c r="X86" s="13" t="str">
        <v>rh sector</v>
      </c>
      <c r="Y86" s="13" t="str">
        <v>reset_idx</v>
      </c>
      <c r="Z86" s="13" t="str">
        <v>basic_spread</v>
      </c>
      <c r="AA86" s="13" t="str">
        <v>reset coupon</v>
      </c>
      <c r="AB86" s="15" t="str">
        <v>lifeYrs</v>
      </c>
      <c r="AC86" s="13" t="str">
        <v>rtgScore</v>
      </c>
      <c r="AD86" s="13" t="str">
        <v>rhRating</v>
      </c>
      <c r="AE86" s="13" t="str">
        <v>RSK_BB_IMPLIED_CDS_SPREAD</v>
      </c>
      <c r="BL86" s="13">
        <v>1</v>
      </c>
    </row>
    <row r="87" spans="3:64" x14ac:dyDescent="0.25">
      <c r="E87" s="13" t="str" cm="1">
        <f t="array" aca="1" ref="E87:AE147" ca="1">_xlfn._xlws.FILTER(bonds[],bonds[rh sector]="utils")</f>
        <v>FR0011531730 Corp</v>
      </c>
      <c r="F87" s="13" t="str">
        <f ca="1"/>
        <v>FR0011531730 Corp</v>
      </c>
      <c r="G87" s="13" t="str">
        <f ca="1"/>
        <v>FR0011531730</v>
      </c>
      <c r="H87" s="13" t="str">
        <f ca="1"/>
        <v>ENGIFP 4 3/4 PERP</v>
      </c>
      <c r="I87" s="13" t="str">
        <f ca="1"/>
        <v>ENGIFP</v>
      </c>
      <c r="J87" s="13">
        <f ca="1"/>
        <v>4.75</v>
      </c>
      <c r="K87" s="18">
        <f ca="1"/>
        <v>44387</v>
      </c>
      <c r="L87" s="19" t="str">
        <f ca="1"/>
        <v>PERP/CALL</v>
      </c>
      <c r="M87" s="19" t="str">
        <f ca="1"/>
        <v>EUR</v>
      </c>
      <c r="N87" s="19">
        <f ca="1"/>
        <v>413099999.99999994</v>
      </c>
      <c r="O87" s="19" t="str">
        <f ca="1"/>
        <v>Utilities</v>
      </c>
      <c r="P87" s="19" t="str">
        <f ca="1"/>
        <v>ENGIFP 4 3/4 PERP nc-21</v>
      </c>
      <c r="Q87" s="14">
        <f ca="1"/>
        <v>91.876171565887674</v>
      </c>
      <c r="R87" s="14">
        <f ca="1"/>
        <v>86.550003051757813</v>
      </c>
      <c r="S87" s="13" t="str">
        <f ca="1"/>
        <v>Baa2</v>
      </c>
      <c r="T87" s="13" t="str">
        <f ca="1"/>
        <v>BBB-</v>
      </c>
      <c r="U87" s="13" t="str">
        <f ca="1"/>
        <v>BBB</v>
      </c>
      <c r="V87" s="13" t="str">
        <f ca="1"/>
        <v>N</v>
      </c>
      <c r="W87" s="13">
        <f ca="1"/>
        <v>1.0615386288426212</v>
      </c>
      <c r="X87" s="13" t="str">
        <f ca="1"/>
        <v>UTILS</v>
      </c>
      <c r="Y87" s="13" t="str">
        <f ca="1"/>
        <v>EUSA8</v>
      </c>
      <c r="Z87" s="13">
        <f ca="1"/>
        <v>342.39999389648438</v>
      </c>
      <c r="AA87" s="13">
        <f ca="1"/>
        <v>315.26999389648438</v>
      </c>
      <c r="AB87" s="15">
        <f ca="1"/>
        <v>0.8904109589041096</v>
      </c>
      <c r="AC87" s="13">
        <f ca="1"/>
        <v>11</v>
      </c>
      <c r="AD87" s="13" t="str">
        <f ca="1"/>
        <v>BBB</v>
      </c>
      <c r="AE87" s="13">
        <f ca="1"/>
        <v>48</v>
      </c>
      <c r="BL87" s="13">
        <v>1</v>
      </c>
    </row>
    <row r="88" spans="3:64" x14ac:dyDescent="0.25">
      <c r="E88" s="13" t="str">
        <f ca="1"/>
        <v>FR0013310505 Corp</v>
      </c>
      <c r="F88" s="13" t="str">
        <f ca="1"/>
        <v>FR0013310505 Corp</v>
      </c>
      <c r="G88" s="13" t="str">
        <f ca="1"/>
        <v>FR0013310505</v>
      </c>
      <c r="H88" s="13" t="str">
        <f ca="1"/>
        <v>ENGIFP 1 3/8 PERP</v>
      </c>
      <c r="I88" s="13" t="str">
        <f ca="1"/>
        <v>ENGIFP</v>
      </c>
      <c r="J88" s="13">
        <f ca="1"/>
        <v>1.375</v>
      </c>
      <c r="K88" s="18">
        <f ca="1"/>
        <v>44942</v>
      </c>
      <c r="L88" s="19" t="str">
        <f ca="1"/>
        <v>PERP/CALL</v>
      </c>
      <c r="M88" s="19" t="str">
        <f ca="1"/>
        <v>EUR</v>
      </c>
      <c r="N88" s="19">
        <f ca="1"/>
        <v>1000000000</v>
      </c>
      <c r="O88" s="19" t="str">
        <f ca="1"/>
        <v>Utilities</v>
      </c>
      <c r="P88" s="19" t="str">
        <f ca="1"/>
        <v>ENGIFP 1 3/8 PERP nc-23</v>
      </c>
      <c r="Q88" s="14">
        <f ca="1"/>
        <v>169.60991253465772</v>
      </c>
      <c r="R88" s="14">
        <f ca="1"/>
        <v>169.20472717285156</v>
      </c>
      <c r="S88" s="13" t="str">
        <f ca="1"/>
        <v>Baa2</v>
      </c>
      <c r="T88" s="13" t="str">
        <f ca="1"/>
        <v>BBB-</v>
      </c>
      <c r="U88" s="13" t="str">
        <f ca="1"/>
        <v>BBB</v>
      </c>
      <c r="V88" s="13" t="str">
        <f ca="1"/>
        <v>Y</v>
      </c>
      <c r="W88" s="13">
        <f ca="1"/>
        <v>1.0023946456377206</v>
      </c>
      <c r="X88" s="13" t="str">
        <f ca="1"/>
        <v>UTILS</v>
      </c>
      <c r="Y88" s="13" t="str">
        <f ca="1"/>
        <v>EUSA5</v>
      </c>
      <c r="Z88" s="13">
        <f ca="1"/>
        <v>114.5</v>
      </c>
      <c r="AA88" s="13">
        <f ca="1"/>
        <v>77.400000000000006</v>
      </c>
      <c r="AB88" s="15">
        <f ca="1"/>
        <v>2.4109589041095889</v>
      </c>
      <c r="AC88" s="13">
        <f ca="1"/>
        <v>11</v>
      </c>
      <c r="AD88" s="13" t="str">
        <f ca="1"/>
        <v>BBB</v>
      </c>
      <c r="AE88" s="13">
        <f ca="1"/>
        <v>48</v>
      </c>
      <c r="BL88" s="13">
        <v>0</v>
      </c>
    </row>
    <row r="89" spans="3:64" x14ac:dyDescent="0.25">
      <c r="E89" s="13" t="str">
        <f ca="1"/>
        <v>FR0011942283 Corp</v>
      </c>
      <c r="F89" s="13" t="str">
        <f ca="1"/>
        <v>FR0011942283 Corp</v>
      </c>
      <c r="G89" s="13" t="str">
        <f ca="1"/>
        <v>FR0011942283</v>
      </c>
      <c r="H89" s="13" t="str">
        <f ca="1"/>
        <v>ENGIFP 3 7/8 PERP</v>
      </c>
      <c r="I89" s="13" t="str">
        <f ca="1"/>
        <v>ENGIFP</v>
      </c>
      <c r="J89" s="13">
        <f ca="1"/>
        <v>3.875</v>
      </c>
      <c r="K89" s="18">
        <f ca="1"/>
        <v>45445</v>
      </c>
      <c r="L89" s="19" t="str">
        <f ca="1"/>
        <v>PERP/CALL</v>
      </c>
      <c r="M89" s="19" t="str">
        <f ca="1"/>
        <v>EUR</v>
      </c>
      <c r="N89" s="19">
        <f ca="1"/>
        <v>1000000000</v>
      </c>
      <c r="O89" s="19" t="str">
        <f ca="1"/>
        <v>Utilities</v>
      </c>
      <c r="P89" s="19" t="str">
        <f ca="1"/>
        <v>ENGIFP 3 7/8 PERP nc-24</v>
      </c>
      <c r="Q89" s="14">
        <f ca="1"/>
        <v>179.08202606924146</v>
      </c>
      <c r="R89" s="14">
        <f ca="1"/>
        <v>178.97824096679688</v>
      </c>
      <c r="S89" s="13" t="str">
        <f ca="1"/>
        <v>Baa2</v>
      </c>
      <c r="T89" s="13" t="str">
        <f ca="1"/>
        <v>BBB-</v>
      </c>
      <c r="U89" s="13" t="str">
        <f ca="1"/>
        <v>BBB</v>
      </c>
      <c r="V89" s="13" t="str">
        <f ca="1"/>
        <v>N</v>
      </c>
      <c r="W89" s="13">
        <f ca="1"/>
        <v>1.0005798755305895</v>
      </c>
      <c r="X89" s="13" t="str">
        <f ca="1"/>
        <v>UTILS</v>
      </c>
      <c r="Y89" s="13" t="str">
        <f ca="1"/>
        <v>EUSA10</v>
      </c>
      <c r="Z89" s="13">
        <f ca="1"/>
        <v>265</v>
      </c>
      <c r="AA89" s="13">
        <f ca="1"/>
        <v>245.82</v>
      </c>
      <c r="AB89" s="15">
        <f ca="1"/>
        <v>3.7890410958904108</v>
      </c>
      <c r="AC89" s="13">
        <f ca="1"/>
        <v>11</v>
      </c>
      <c r="AD89" s="13" t="str">
        <f ca="1"/>
        <v>BBB</v>
      </c>
      <c r="AE89" s="13">
        <f ca="1"/>
        <v>48</v>
      </c>
      <c r="BL89" s="13">
        <v>0</v>
      </c>
    </row>
    <row r="90" spans="3:64" x14ac:dyDescent="0.25">
      <c r="E90" s="13" t="str">
        <f ca="1"/>
        <v>FR0013398229 Corp</v>
      </c>
      <c r="F90" s="13" t="str">
        <f ca="1"/>
        <v>FR0013398229 Corp</v>
      </c>
      <c r="G90" s="13" t="str">
        <f ca="1"/>
        <v>FR0013398229</v>
      </c>
      <c r="H90" s="13" t="str">
        <f ca="1"/>
        <v>ENGIFP 3 1/4 PERP</v>
      </c>
      <c r="I90" s="13" t="str">
        <f ca="1"/>
        <v>ENGIFP</v>
      </c>
      <c r="J90" s="13">
        <f ca="1"/>
        <v>3.25</v>
      </c>
      <c r="K90" s="18">
        <f ca="1"/>
        <v>45624</v>
      </c>
      <c r="L90" s="19" t="str">
        <f ca="1"/>
        <v>PERP/CALL</v>
      </c>
      <c r="M90" s="19" t="str">
        <f ca="1"/>
        <v>EUR</v>
      </c>
      <c r="N90" s="19">
        <f ca="1"/>
        <v>1000000000</v>
      </c>
      <c r="O90" s="19" t="str">
        <f ca="1"/>
        <v>Utilities</v>
      </c>
      <c r="P90" s="19" t="str">
        <f ca="1"/>
        <v>ENGIFP 3 1/4 PERP nc-24</v>
      </c>
      <c r="Q90" s="14">
        <f ca="1"/>
        <v>189.10445287509788</v>
      </c>
      <c r="R90" s="14">
        <f ca="1"/>
        <v>180.20928955078125</v>
      </c>
      <c r="S90" s="13" t="str">
        <f ca="1"/>
        <v>Baa2</v>
      </c>
      <c r="T90" s="13" t="str">
        <f ca="1"/>
        <v>BBB-</v>
      </c>
      <c r="U90" s="13" t="str">
        <f ca="1"/>
        <v>BBB</v>
      </c>
      <c r="V90" s="13" t="str">
        <f ca="1"/>
        <v>Y</v>
      </c>
      <c r="W90" s="13">
        <f ca="1"/>
        <v>1.0493601819667018</v>
      </c>
      <c r="X90" s="13" t="str">
        <f ca="1"/>
        <v>UTILS</v>
      </c>
      <c r="Y90" s="13" t="str">
        <f ca="1"/>
        <v>EUSA5</v>
      </c>
      <c r="Z90" s="13">
        <f ca="1"/>
        <v>316.89999389648438</v>
      </c>
      <c r="AA90" s="13">
        <f ca="1"/>
        <v>279.79999389648435</v>
      </c>
      <c r="AB90" s="15">
        <f ca="1"/>
        <v>4.279452054794521</v>
      </c>
      <c r="AC90" s="13">
        <f ca="1"/>
        <v>11</v>
      </c>
      <c r="AD90" s="13" t="str">
        <f ca="1"/>
        <v>BBB</v>
      </c>
      <c r="AE90" s="13">
        <f ca="1"/>
        <v>48</v>
      </c>
      <c r="BL90" s="13">
        <v>0</v>
      </c>
    </row>
    <row r="91" spans="3:64" x14ac:dyDescent="0.25">
      <c r="E91" s="13" t="str">
        <f ca="1"/>
        <v>FR0013431244 Corp</v>
      </c>
      <c r="F91" s="13" t="str">
        <f ca="1"/>
        <v>FR0013431244 Corp</v>
      </c>
      <c r="G91" s="13" t="str">
        <f ca="1"/>
        <v>FR0013431244</v>
      </c>
      <c r="H91" s="13" t="str">
        <f ca="1"/>
        <v>ENGIFP 1 5/8 PERP</v>
      </c>
      <c r="I91" s="13" t="str">
        <f ca="1"/>
        <v>ENGIFP</v>
      </c>
      <c r="J91" s="13">
        <f ca="1"/>
        <v>1.625</v>
      </c>
      <c r="K91" s="18">
        <f ca="1"/>
        <v>45755</v>
      </c>
      <c r="L91" s="19" t="str">
        <f ca="1"/>
        <v>PERP/CALL</v>
      </c>
      <c r="M91" s="19" t="str">
        <f ca="1"/>
        <v>EUR</v>
      </c>
      <c r="N91" s="19">
        <f ca="1"/>
        <v>500000000</v>
      </c>
      <c r="O91" s="19" t="str">
        <f ca="1"/>
        <v>Utilities</v>
      </c>
      <c r="P91" s="19" t="str">
        <f ca="1"/>
        <v>ENGIFP 1 5/8 PERP nc-25</v>
      </c>
      <c r="Q91" s="14">
        <f ca="1"/>
        <v>190.03802292870137</v>
      </c>
      <c r="R91" s="14">
        <f ca="1"/>
        <v>190.03773498535156</v>
      </c>
      <c r="S91" s="13" t="str">
        <f ca="1"/>
        <v>Baa2</v>
      </c>
      <c r="T91" s="13" t="str">
        <f ca="1"/>
        <v>BBB-</v>
      </c>
      <c r="U91" s="13" t="str">
        <f ca="1"/>
        <v>BBB</v>
      </c>
      <c r="V91" s="13" t="str">
        <f ca="1"/>
        <v>N</v>
      </c>
      <c r="W91" s="13">
        <f ca="1"/>
        <v>1.00000151519039</v>
      </c>
      <c r="X91" s="13" t="str">
        <f ca="1"/>
        <v>UTILS</v>
      </c>
      <c r="Y91" s="13" t="str">
        <f ca="1"/>
        <v>EUSA5</v>
      </c>
      <c r="Z91" s="13">
        <f ca="1"/>
        <v>184</v>
      </c>
      <c r="AA91" s="13">
        <f ca="1"/>
        <v>146.9</v>
      </c>
      <c r="AB91" s="15">
        <f ca="1"/>
        <v>4.6383561643835618</v>
      </c>
      <c r="AC91" s="13">
        <f ca="1"/>
        <v>11</v>
      </c>
      <c r="AD91" s="13" t="str">
        <f ca="1"/>
        <v>BBB</v>
      </c>
      <c r="AE91" s="13">
        <f ca="1"/>
        <v>48</v>
      </c>
      <c r="BL91" s="13">
        <v>0</v>
      </c>
    </row>
    <row r="92" spans="3:64" x14ac:dyDescent="0.25">
      <c r="E92" s="13" t="str">
        <f ca="1"/>
        <v>FR0012648590 Corp</v>
      </c>
      <c r="F92" s="13" t="str">
        <f ca="1"/>
        <v>FR0012648590 Corp</v>
      </c>
      <c r="G92" s="13" t="str">
        <f ca="1"/>
        <v>FR0012648590</v>
      </c>
      <c r="H92" s="13" t="str">
        <f ca="1"/>
        <v>SEVFP 2 1/2 PERP</v>
      </c>
      <c r="I92" s="13" t="str">
        <f ca="1"/>
        <v>SEVFP</v>
      </c>
      <c r="J92" s="13">
        <f ca="1"/>
        <v>2.5</v>
      </c>
      <c r="K92" s="18">
        <f ca="1"/>
        <v>44650</v>
      </c>
      <c r="L92" s="19" t="str">
        <f ca="1"/>
        <v>PERP/CALL</v>
      </c>
      <c r="M92" s="19" t="str">
        <f ca="1"/>
        <v>EUR</v>
      </c>
      <c r="N92" s="19">
        <f ca="1"/>
        <v>500000000</v>
      </c>
      <c r="O92" s="19" t="str">
        <f ca="1"/>
        <v>Utilities</v>
      </c>
      <c r="P92" s="19" t="str">
        <f ca="1"/>
        <v>SEVFP 2 1/2 PERP nc-22</v>
      </c>
      <c r="Q92" s="14">
        <f ca="1"/>
        <v>118.9739611121712</v>
      </c>
      <c r="R92" s="14">
        <f ca="1"/>
        <v>119.39153289794922</v>
      </c>
      <c r="S92" s="13" t="str">
        <f ca="1"/>
        <v>Baa3</v>
      </c>
      <c r="T92" s="13" t="str">
        <f ca="1"/>
        <v>-</v>
      </c>
      <c r="U92" s="13" t="str">
        <f ca="1"/>
        <v>NR</v>
      </c>
      <c r="V92" s="13" t="str">
        <f ca="1"/>
        <v>N</v>
      </c>
      <c r="W92" s="13">
        <f ca="1"/>
        <v>0.99650250084204095</v>
      </c>
      <c r="X92" s="13" t="str">
        <f ca="1"/>
        <v>UTILS</v>
      </c>
      <c r="Y92" s="13" t="str">
        <f ca="1"/>
        <v>EUSA5</v>
      </c>
      <c r="Z92" s="13">
        <f ca="1"/>
        <v>217</v>
      </c>
      <c r="AA92" s="13">
        <f ca="1"/>
        <v>179.9</v>
      </c>
      <c r="AB92" s="15">
        <f ca="1"/>
        <v>1.6109589041095891</v>
      </c>
      <c r="AC92" s="13">
        <f ca="1"/>
        <v>12</v>
      </c>
      <c r="AD92" s="13" t="str">
        <f ca="1"/>
        <v>BBB-</v>
      </c>
      <c r="AE92" s="13">
        <f ca="1"/>
        <v>54</v>
      </c>
      <c r="BL92" s="13">
        <v>0</v>
      </c>
    </row>
    <row r="93" spans="3:64" x14ac:dyDescent="0.25">
      <c r="E93" s="13" t="str">
        <f ca="1"/>
        <v>FR0013252061 Corp</v>
      </c>
      <c r="F93" s="13" t="str">
        <f ca="1"/>
        <v>FR0013252061 Corp</v>
      </c>
      <c r="G93" s="13" t="str">
        <f ca="1"/>
        <v>FR0013252061</v>
      </c>
      <c r="H93" s="13" t="str">
        <f ca="1"/>
        <v>SEVFP 2 7/8 PERP</v>
      </c>
      <c r="I93" s="13" t="str">
        <f ca="1"/>
        <v>SEVFP</v>
      </c>
      <c r="J93" s="13">
        <f ca="1"/>
        <v>2.875</v>
      </c>
      <c r="K93" s="18">
        <f ca="1"/>
        <v>45310</v>
      </c>
      <c r="L93" s="19" t="str">
        <f ca="1"/>
        <v>PERP/CALL</v>
      </c>
      <c r="M93" s="19" t="str">
        <f ca="1"/>
        <v>EUR</v>
      </c>
      <c r="N93" s="19">
        <f ca="1"/>
        <v>600000000</v>
      </c>
      <c r="O93" s="19" t="str">
        <f ca="1"/>
        <v>Utilities</v>
      </c>
      <c r="P93" s="19" t="str">
        <f ca="1"/>
        <v>SEVFP 2 7/8 PERP nc-24</v>
      </c>
      <c r="Q93" s="14">
        <f ca="1"/>
        <v>190.22624495386188</v>
      </c>
      <c r="R93" s="14">
        <f ca="1"/>
        <v>190.22908020019531</v>
      </c>
      <c r="S93" s="13" t="str">
        <f ca="1"/>
        <v>Baa3</v>
      </c>
      <c r="T93" s="13" t="str">
        <f ca="1"/>
        <v>-</v>
      </c>
      <c r="U93" s="13" t="str">
        <f ca="1"/>
        <v>NR</v>
      </c>
      <c r="V93" s="13" t="str">
        <f ca="1"/>
        <v>N</v>
      </c>
      <c r="W93" s="13">
        <f ca="1"/>
        <v>0.99998509562086701</v>
      </c>
      <c r="X93" s="13" t="str">
        <f ca="1"/>
        <v>UTILS</v>
      </c>
      <c r="Y93" s="13" t="str">
        <f ca="1"/>
        <v>EUSA5</v>
      </c>
      <c r="Z93" s="13">
        <f ca="1"/>
        <v>250.3999938964844</v>
      </c>
      <c r="AA93" s="13">
        <f ca="1"/>
        <v>213.29999389648441</v>
      </c>
      <c r="AB93" s="15">
        <f ca="1"/>
        <v>3.419178082191781</v>
      </c>
      <c r="AC93" s="13">
        <f ca="1"/>
        <v>12</v>
      </c>
      <c r="AD93" s="13" t="str">
        <f ca="1"/>
        <v>BBB-</v>
      </c>
      <c r="AE93" s="13">
        <f ca="1"/>
        <v>54</v>
      </c>
      <c r="BL93" s="13">
        <v>0</v>
      </c>
    </row>
    <row r="94" spans="3:64" x14ac:dyDescent="0.25">
      <c r="E94" s="13" t="str">
        <f ca="1"/>
        <v>FR0013445335 Corp</v>
      </c>
      <c r="F94" s="13" t="str">
        <f ca="1"/>
        <v>FR0013445335 Corp</v>
      </c>
      <c r="G94" s="13" t="str">
        <f ca="1"/>
        <v>FR0013445335</v>
      </c>
      <c r="H94" s="13" t="str">
        <f ca="1"/>
        <v>SEVFP 1 5/8 PERP</v>
      </c>
      <c r="I94" s="13" t="str">
        <f ca="1"/>
        <v>SEVFP</v>
      </c>
      <c r="J94" s="13">
        <f ca="1"/>
        <v>1.625</v>
      </c>
      <c r="K94" s="18">
        <f ca="1"/>
        <v>46174</v>
      </c>
      <c r="L94" s="19" t="str">
        <f ca="1"/>
        <v>PERP/CALL</v>
      </c>
      <c r="M94" s="19" t="str">
        <f ca="1"/>
        <v>EUR</v>
      </c>
      <c r="N94" s="19">
        <f ca="1"/>
        <v>500000000</v>
      </c>
      <c r="O94" s="19" t="str">
        <f ca="1"/>
        <v>Utilities</v>
      </c>
      <c r="P94" s="19" t="str">
        <f ca="1"/>
        <v>SEVFP 1 5/8 PERP nc-26</v>
      </c>
      <c r="Q94" s="14">
        <f ca="1"/>
        <v>223.20119927667278</v>
      </c>
      <c r="R94" s="14">
        <f ca="1"/>
        <v>225.31976318359375</v>
      </c>
      <c r="S94" s="13" t="str">
        <f ca="1"/>
        <v>Baa3</v>
      </c>
      <c r="T94" s="13" t="str">
        <f ca="1"/>
        <v>-</v>
      </c>
      <c r="U94" s="13" t="str">
        <f ca="1"/>
        <v>NR</v>
      </c>
      <c r="V94" s="13" t="str">
        <f ca="1"/>
        <v>N</v>
      </c>
      <c r="W94" s="13">
        <f ca="1"/>
        <v>0.99059752292924819</v>
      </c>
      <c r="X94" s="13" t="str">
        <f ca="1"/>
        <v>UTILS</v>
      </c>
      <c r="Y94" s="13" t="str">
        <f ca="1"/>
        <v>EUAMDB05</v>
      </c>
      <c r="Z94" s="13">
        <f ca="1"/>
        <v>215.10000610351563</v>
      </c>
      <c r="AA94" s="13">
        <f ca="1"/>
        <v>181.10000610351563</v>
      </c>
      <c r="AB94" s="15">
        <f ca="1"/>
        <v>5.7863013698630139</v>
      </c>
      <c r="AC94" s="13">
        <f ca="1"/>
        <v>12</v>
      </c>
      <c r="AD94" s="13" t="str">
        <f ca="1"/>
        <v>BBB-</v>
      </c>
      <c r="AE94" s="13">
        <f ca="1"/>
        <v>54</v>
      </c>
      <c r="BL94" s="13">
        <v>0</v>
      </c>
    </row>
    <row r="95" spans="3:64" x14ac:dyDescent="0.25">
      <c r="E95" s="13" t="str">
        <f ca="1"/>
        <v>FR0011697010 Corp</v>
      </c>
      <c r="F95" s="13" t="str">
        <f ca="1"/>
        <v>FR0011697010 Corp</v>
      </c>
      <c r="G95" s="13" t="str">
        <f ca="1"/>
        <v>FR0011697010</v>
      </c>
      <c r="H95" s="13" t="str">
        <f ca="1"/>
        <v>EDF 4 1/8 PERP</v>
      </c>
      <c r="I95" s="13" t="str">
        <f ca="1"/>
        <v>EDF</v>
      </c>
      <c r="J95" s="13">
        <f ca="1"/>
        <v>4.125</v>
      </c>
      <c r="K95" s="18">
        <f ca="1"/>
        <v>44583</v>
      </c>
      <c r="L95" s="19" t="str">
        <f ca="1"/>
        <v>PERP/CALL</v>
      </c>
      <c r="M95" s="19" t="str">
        <f ca="1"/>
        <v>EUR</v>
      </c>
      <c r="N95" s="19">
        <f ca="1"/>
        <v>266900000</v>
      </c>
      <c r="O95" s="19" t="str">
        <f ca="1"/>
        <v>Utilities</v>
      </c>
      <c r="P95" s="19" t="str">
        <f ca="1"/>
        <v>EDF 4 1/8 PERP nc-22</v>
      </c>
      <c r="Q95" s="14">
        <f ca="1"/>
        <v>150.96029614139189</v>
      </c>
      <c r="R95" s="14">
        <f ca="1"/>
        <v>150.15032958984375</v>
      </c>
      <c r="S95" s="13" t="str">
        <f ca="1"/>
        <v>Baa3</v>
      </c>
      <c r="T95" s="13" t="str">
        <f ca="1"/>
        <v>BB-</v>
      </c>
      <c r="U95" s="13" t="str">
        <f ca="1"/>
        <v>BB+</v>
      </c>
      <c r="V95" s="13" t="str">
        <f ca="1"/>
        <v>N</v>
      </c>
      <c r="W95" s="13">
        <f ca="1"/>
        <v>1.0053943707866688</v>
      </c>
      <c r="X95" s="13" t="str">
        <f ca="1"/>
        <v>UTILS</v>
      </c>
      <c r="Y95" s="13" t="str">
        <f ca="1"/>
        <v>EUSA8</v>
      </c>
      <c r="Z95" s="13">
        <f ca="1"/>
        <v>244.10000610351563</v>
      </c>
      <c r="AA95" s="13">
        <f ca="1"/>
        <v>216.97000610351563</v>
      </c>
      <c r="AB95" s="15">
        <f ca="1"/>
        <v>1.4273972602739726</v>
      </c>
      <c r="AC95" s="13">
        <f ca="1"/>
        <v>13</v>
      </c>
      <c r="AD95" s="13" t="str">
        <f ca="1"/>
        <v>BB+</v>
      </c>
      <c r="AE95" s="13">
        <f ca="1"/>
        <v>68</v>
      </c>
      <c r="BL95" s="13">
        <v>0</v>
      </c>
    </row>
    <row r="96" spans="3:64" x14ac:dyDescent="0.25">
      <c r="E96" s="13" t="str">
        <f ca="1"/>
        <v>FR0013367612 Corp</v>
      </c>
      <c r="F96" s="13" t="str">
        <f ca="1"/>
        <v>FR0013367612 Corp</v>
      </c>
      <c r="G96" s="13" t="str">
        <f ca="1"/>
        <v>FR0013367612</v>
      </c>
      <c r="H96" s="13" t="str">
        <f ca="1"/>
        <v>EDF 4 PERP</v>
      </c>
      <c r="I96" s="13" t="str">
        <f ca="1"/>
        <v>EDF</v>
      </c>
      <c r="J96" s="13">
        <f ca="1"/>
        <v>4</v>
      </c>
      <c r="K96" s="18">
        <f ca="1"/>
        <v>45477</v>
      </c>
      <c r="L96" s="19" t="str">
        <f ca="1"/>
        <v>PERP/CALL</v>
      </c>
      <c r="M96" s="19" t="str">
        <f ca="1"/>
        <v>EUR</v>
      </c>
      <c r="N96" s="19">
        <f ca="1"/>
        <v>1250000000</v>
      </c>
      <c r="O96" s="19" t="str">
        <f ca="1"/>
        <v>Utilities</v>
      </c>
      <c r="P96" s="19" t="str">
        <f ca="1"/>
        <v>EDF 4 PERP nc-24</v>
      </c>
      <c r="Q96" s="14">
        <f ca="1"/>
        <v>285.0733873919412</v>
      </c>
      <c r="R96" s="14">
        <f ca="1"/>
        <v>276.71438598632813</v>
      </c>
      <c r="S96" s="13" t="str">
        <f ca="1"/>
        <v>Baa3</v>
      </c>
      <c r="T96" s="13" t="str">
        <f ca="1"/>
        <v>BB-</v>
      </c>
      <c r="U96" s="13" t="str">
        <f ca="1"/>
        <v>BB+</v>
      </c>
      <c r="V96" s="13" t="str">
        <f ca="1"/>
        <v>N</v>
      </c>
      <c r="W96" s="13">
        <f ca="1"/>
        <v>1.0302080478245395</v>
      </c>
      <c r="X96" s="13" t="str">
        <f ca="1"/>
        <v>UTILS</v>
      </c>
      <c r="Y96" s="13" t="str">
        <f ca="1"/>
        <v>EUSA6</v>
      </c>
      <c r="Z96" s="13">
        <f ca="1"/>
        <v>343.60000610351563</v>
      </c>
      <c r="AA96" s="13">
        <f ca="1"/>
        <v>309.42000610351562</v>
      </c>
      <c r="AB96" s="15">
        <f ca="1"/>
        <v>3.8767123287671232</v>
      </c>
      <c r="AC96" s="13">
        <f ca="1"/>
        <v>13</v>
      </c>
      <c r="AD96" s="13" t="str">
        <f ca="1"/>
        <v>BB+</v>
      </c>
      <c r="AE96" s="13">
        <f ca="1"/>
        <v>68</v>
      </c>
      <c r="BL96" s="13">
        <v>0</v>
      </c>
    </row>
    <row r="97" spans="5:64" x14ac:dyDescent="0.25">
      <c r="E97" s="13" t="str">
        <f ca="1"/>
        <v>FR0011401751 Corp</v>
      </c>
      <c r="F97" s="13" t="str">
        <f ca="1"/>
        <v>FR0011401751 Corp</v>
      </c>
      <c r="G97" s="13" t="str">
        <f ca="1"/>
        <v>FR0011401751</v>
      </c>
      <c r="H97" s="13" t="str">
        <f ca="1"/>
        <v>EDF 5 3/8 PERP</v>
      </c>
      <c r="I97" s="13" t="str">
        <f ca="1"/>
        <v>EDF</v>
      </c>
      <c r="J97" s="13">
        <f ca="1"/>
        <v>5.375</v>
      </c>
      <c r="K97" s="18">
        <f ca="1"/>
        <v>45686</v>
      </c>
      <c r="L97" s="19" t="str">
        <f ca="1"/>
        <v>PERP/CALL</v>
      </c>
      <c r="M97" s="19" t="str">
        <f ca="1"/>
        <v>EUR</v>
      </c>
      <c r="N97" s="19">
        <f ca="1"/>
        <v>1250000000</v>
      </c>
      <c r="O97" s="19" t="str">
        <f ca="1"/>
        <v>Utilities</v>
      </c>
      <c r="P97" s="19" t="str">
        <f ca="1"/>
        <v>EDF 5 3/8 PERP nc-25</v>
      </c>
      <c r="Q97" s="14">
        <f ca="1"/>
        <v>298.01710969562146</v>
      </c>
      <c r="R97" s="14">
        <f ca="1"/>
        <v>298.07656860351563</v>
      </c>
      <c r="S97" s="13" t="str">
        <f ca="1"/>
        <v>Baa3</v>
      </c>
      <c r="T97" s="13" t="str">
        <f ca="1"/>
        <v>BB-</v>
      </c>
      <c r="U97" s="13" t="str">
        <f ca="1"/>
        <v>BB+</v>
      </c>
      <c r="V97" s="13" t="str">
        <f ca="1"/>
        <v>N</v>
      </c>
      <c r="W97" s="13">
        <f ca="1"/>
        <v>0.99980052471694525</v>
      </c>
      <c r="X97" s="13" t="str">
        <f ca="1"/>
        <v>UTILS</v>
      </c>
      <c r="Y97" s="13" t="str">
        <f ca="1"/>
        <v>EUSA12</v>
      </c>
      <c r="Z97" s="13">
        <f ca="1"/>
        <v>379.39999389648438</v>
      </c>
      <c r="AA97" s="13">
        <f ca="1"/>
        <v>368.19999389648439</v>
      </c>
      <c r="AB97" s="15">
        <f ca="1"/>
        <v>4.4493150684931511</v>
      </c>
      <c r="AC97" s="13">
        <f ca="1"/>
        <v>13</v>
      </c>
      <c r="AD97" s="13" t="str">
        <f ca="1"/>
        <v>BB+</v>
      </c>
      <c r="AE97" s="13">
        <f ca="1"/>
        <v>68</v>
      </c>
      <c r="BL97" s="13">
        <v>1</v>
      </c>
    </row>
    <row r="98" spans="5:64" x14ac:dyDescent="0.25">
      <c r="E98" s="13" t="str">
        <f ca="1"/>
        <v>FR0011697028 Corp</v>
      </c>
      <c r="F98" s="13" t="str">
        <f ca="1"/>
        <v>FR0011697028 Corp</v>
      </c>
      <c r="G98" s="13" t="str">
        <f ca="1"/>
        <v>FR0011697028</v>
      </c>
      <c r="H98" s="13" t="str">
        <f ca="1"/>
        <v>EDF 5 PERP</v>
      </c>
      <c r="I98" s="13" t="str">
        <f ca="1"/>
        <v>EDF</v>
      </c>
      <c r="J98" s="13">
        <f ca="1"/>
        <v>5</v>
      </c>
      <c r="K98" s="18">
        <f ca="1"/>
        <v>46044</v>
      </c>
      <c r="L98" s="19" t="str">
        <f ca="1"/>
        <v>PERP/CALL</v>
      </c>
      <c r="M98" s="19" t="str">
        <f ca="1"/>
        <v>EUR</v>
      </c>
      <c r="N98" s="19">
        <f ca="1"/>
        <v>1000000000</v>
      </c>
      <c r="O98" s="19" t="str">
        <f ca="1"/>
        <v>Utilities</v>
      </c>
      <c r="P98" s="19" t="str">
        <f ca="1"/>
        <v>EDF 5 PERP nc-26</v>
      </c>
      <c r="Q98" s="14">
        <f ca="1"/>
        <v>302.46642727002506</v>
      </c>
      <c r="R98" s="14">
        <f ca="1"/>
        <v>302.31912231445313</v>
      </c>
      <c r="S98" s="13" t="str">
        <f ca="1"/>
        <v>Baa3</v>
      </c>
      <c r="T98" s="13" t="str">
        <f ca="1"/>
        <v>BB-</v>
      </c>
      <c r="U98" s="13" t="str">
        <f ca="1"/>
        <v>BB+</v>
      </c>
      <c r="V98" s="13" t="str">
        <f ca="1"/>
        <v>N</v>
      </c>
      <c r="W98" s="13">
        <f ca="1"/>
        <v>1.0004872498783544</v>
      </c>
      <c r="X98" s="13" t="str">
        <f ca="1"/>
        <v>UTILS</v>
      </c>
      <c r="Y98" s="13" t="str">
        <f ca="1"/>
        <v>EUSA12</v>
      </c>
      <c r="Z98" s="13">
        <f ca="1"/>
        <v>304.29998779296875</v>
      </c>
      <c r="AA98" s="13">
        <f ca="1"/>
        <v>293.09998779296876</v>
      </c>
      <c r="AB98" s="15">
        <f ca="1"/>
        <v>5.4301369863013695</v>
      </c>
      <c r="AC98" s="13">
        <f ca="1"/>
        <v>13</v>
      </c>
      <c r="AD98" s="13" t="str">
        <f ca="1"/>
        <v>BB+</v>
      </c>
      <c r="AE98" s="13">
        <f ca="1"/>
        <v>68</v>
      </c>
      <c r="BL98" s="13">
        <v>1</v>
      </c>
    </row>
    <row r="99" spans="5:64" x14ac:dyDescent="0.25">
      <c r="E99" s="13" t="str">
        <f ca="1"/>
        <v>FR0013464922 Corp</v>
      </c>
      <c r="F99" s="13" t="str">
        <f ca="1"/>
        <v>FR0013464922 Corp</v>
      </c>
      <c r="G99" s="13" t="str">
        <f ca="1"/>
        <v>FR0013464922</v>
      </c>
      <c r="H99" s="13" t="str">
        <f ca="1"/>
        <v>EDF 3 PERP</v>
      </c>
      <c r="I99" s="13" t="str">
        <f ca="1"/>
        <v>EDF</v>
      </c>
      <c r="J99" s="13">
        <f ca="1"/>
        <v>3</v>
      </c>
      <c r="K99" s="18">
        <f ca="1"/>
        <v>46633</v>
      </c>
      <c r="L99" s="19" t="str">
        <f ca="1"/>
        <v>PERP/CALL</v>
      </c>
      <c r="M99" s="19" t="str">
        <f ca="1"/>
        <v>EUR</v>
      </c>
      <c r="N99" s="19">
        <f ca="1"/>
        <v>500000000</v>
      </c>
      <c r="O99" s="19" t="str">
        <f ca="1"/>
        <v>Utilities</v>
      </c>
      <c r="P99" s="19" t="str">
        <f ca="1"/>
        <v>EDF 3 PERP nc-27</v>
      </c>
      <c r="Q99" s="14">
        <f ca="1"/>
        <v>322.47845067383111</v>
      </c>
      <c r="R99" s="14">
        <f ca="1"/>
        <v>322.48776245117188</v>
      </c>
      <c r="S99" s="13" t="str">
        <f ca="1"/>
        <v>Baa3</v>
      </c>
      <c r="T99" s="13" t="str">
        <f ca="1"/>
        <v>BB-</v>
      </c>
      <c r="U99" s="13" t="str">
        <f ca="1"/>
        <v>BB+</v>
      </c>
      <c r="V99" s="13" t="str">
        <f ca="1"/>
        <v>N</v>
      </c>
      <c r="W99" s="13">
        <f ca="1"/>
        <v>0.99997112517613074</v>
      </c>
      <c r="X99" s="13" t="str">
        <f ca="1"/>
        <v>UTILS</v>
      </c>
      <c r="Y99" s="13" t="str">
        <f ca="1"/>
        <v>EUSA5</v>
      </c>
      <c r="Z99" s="13">
        <f ca="1"/>
        <v>319.79998779296875</v>
      </c>
      <c r="AA99" s="13">
        <f ca="1"/>
        <v>282.69998779296873</v>
      </c>
      <c r="AB99" s="15">
        <f ca="1"/>
        <v>7.043835616438356</v>
      </c>
      <c r="AC99" s="13">
        <f ca="1"/>
        <v>13</v>
      </c>
      <c r="AD99" s="13" t="str">
        <f ca="1"/>
        <v>BB+</v>
      </c>
      <c r="AE99" s="13">
        <f ca="1"/>
        <v>68</v>
      </c>
      <c r="BL99" s="13">
        <v>1</v>
      </c>
    </row>
    <row r="100" spans="5:64" x14ac:dyDescent="0.25">
      <c r="E100" s="13" t="str">
        <f ca="1"/>
        <v>FR0011401728 Corp</v>
      </c>
      <c r="F100" s="13" t="str">
        <f ca="1"/>
        <v>FR0011401728 Corp</v>
      </c>
      <c r="G100" s="13" t="str">
        <f ca="1"/>
        <v>FR0011401728</v>
      </c>
      <c r="H100" s="13" t="str">
        <f ca="1"/>
        <v>EDF 6 PERP</v>
      </c>
      <c r="I100" s="13" t="str">
        <f ca="1"/>
        <v>EDF</v>
      </c>
      <c r="J100" s="13">
        <f ca="1"/>
        <v>6</v>
      </c>
      <c r="K100" s="18">
        <f ca="1"/>
        <v>46051</v>
      </c>
      <c r="L100" s="19" t="str">
        <f ca="1"/>
        <v>PERP/CALL</v>
      </c>
      <c r="M100" s="19" t="str">
        <f ca="1"/>
        <v>GBP</v>
      </c>
      <c r="N100" s="19">
        <f ca="1"/>
        <v>1250000000</v>
      </c>
      <c r="O100" s="19" t="str">
        <f ca="1"/>
        <v>Utilities</v>
      </c>
      <c r="P100" s="19" t="str">
        <f ca="1"/>
        <v>EDF 6 PERP nc-26</v>
      </c>
      <c r="Q100" s="14">
        <f ca="1"/>
        <v>375.81183532124942</v>
      </c>
      <c r="R100" s="14">
        <f ca="1"/>
        <v>375.836669921875</v>
      </c>
      <c r="S100" s="13" t="str">
        <f ca="1"/>
        <v>Baa3</v>
      </c>
      <c r="T100" s="13" t="str">
        <f ca="1"/>
        <v>BB-</v>
      </c>
      <c r="U100" s="13" t="str">
        <f ca="1"/>
        <v>BB+</v>
      </c>
      <c r="V100" s="13" t="str">
        <f ca="1"/>
        <v>N</v>
      </c>
      <c r="W100" s="13">
        <f ca="1"/>
        <v>0.99993392182665208</v>
      </c>
      <c r="X100" s="13" t="str">
        <f ca="1"/>
        <v>UTILS</v>
      </c>
      <c r="Y100" s="13" t="str">
        <f ca="1"/>
        <v>BPSW13</v>
      </c>
      <c r="Z100" s="13">
        <f ca="1"/>
        <v>395.79998779296875</v>
      </c>
      <c r="AA100" s="13">
        <f ca="1"/>
        <v>441.59998779296876</v>
      </c>
      <c r="AB100" s="15">
        <f ca="1"/>
        <v>5.4493150684931511</v>
      </c>
      <c r="AC100" s="13">
        <f ca="1"/>
        <v>13</v>
      </c>
      <c r="AD100" s="13" t="str">
        <f ca="1"/>
        <v>BB+</v>
      </c>
      <c r="AE100" s="13">
        <f ca="1"/>
        <v>68</v>
      </c>
      <c r="BL100" s="13">
        <v>1</v>
      </c>
    </row>
    <row r="101" spans="5:64" x14ac:dyDescent="0.25">
      <c r="E101" s="13" t="str">
        <f ca="1"/>
        <v>FR0011700293 Corp</v>
      </c>
      <c r="F101" s="13" t="str">
        <f ca="1"/>
        <v>FR0011700293 Corp</v>
      </c>
      <c r="G101" s="13" t="str">
        <f ca="1"/>
        <v>FR0011700293</v>
      </c>
      <c r="H101" s="13" t="str">
        <f ca="1"/>
        <v>EDF 5 7/8 PERP</v>
      </c>
      <c r="I101" s="13" t="str">
        <f ca="1"/>
        <v>EDF</v>
      </c>
      <c r="J101" s="13">
        <f ca="1"/>
        <v>5.875</v>
      </c>
      <c r="K101" s="18">
        <f ca="1"/>
        <v>47140</v>
      </c>
      <c r="L101" s="19" t="str">
        <f ca="1"/>
        <v>PERP/CALL</v>
      </c>
      <c r="M101" s="19" t="str">
        <f ca="1"/>
        <v>GBP</v>
      </c>
      <c r="N101" s="19">
        <f ca="1"/>
        <v>750000000</v>
      </c>
      <c r="O101" s="19" t="str">
        <f ca="1"/>
        <v>Utilities</v>
      </c>
      <c r="P101" s="19" t="str">
        <f ca="1"/>
        <v>EDF 5 7/8 PERP nc-29</v>
      </c>
      <c r="Q101" s="14">
        <f ca="1"/>
        <v>434.64959988874688</v>
      </c>
      <c r="R101" s="14">
        <f ca="1"/>
        <v>434.53912353515625</v>
      </c>
      <c r="S101" s="13" t="str">
        <f ca="1"/>
        <v>Baa3</v>
      </c>
      <c r="T101" s="13" t="str">
        <f ca="1"/>
        <v>BB-</v>
      </c>
      <c r="U101" s="13" t="str">
        <f ca="1"/>
        <v>BB+</v>
      </c>
      <c r="V101" s="13" t="str">
        <f ca="1"/>
        <v>N</v>
      </c>
      <c r="W101" s="13">
        <f ca="1"/>
        <v>1.0002542379905677</v>
      </c>
      <c r="X101" s="13" t="str">
        <f ca="1"/>
        <v>UTILS</v>
      </c>
      <c r="Y101" s="13" t="str">
        <f ca="1"/>
        <v>BPSW15</v>
      </c>
      <c r="Z101" s="13">
        <f ca="1"/>
        <v>304.60000610351563</v>
      </c>
      <c r="AA101" s="13">
        <f ca="1"/>
        <v>353.80000610351561</v>
      </c>
      <c r="AB101" s="15">
        <f ca="1"/>
        <v>8.4328767123287669</v>
      </c>
      <c r="AC101" s="13">
        <f ca="1"/>
        <v>13</v>
      </c>
      <c r="AD101" s="13" t="str">
        <f ca="1"/>
        <v>BB+</v>
      </c>
      <c r="AE101" s="13">
        <f ca="1"/>
        <v>68</v>
      </c>
      <c r="BL101" s="13">
        <v>1</v>
      </c>
    </row>
    <row r="102" spans="5:64" x14ac:dyDescent="0.25">
      <c r="E102" s="13" t="str">
        <f ca="1"/>
        <v>USF2893TAF33 Corp</v>
      </c>
      <c r="F102" s="13" t="str">
        <f ca="1"/>
        <v>USF2893TAF33 Corp</v>
      </c>
      <c r="G102" s="13" t="str">
        <f ca="1"/>
        <v>USF2893TAF33</v>
      </c>
      <c r="H102" s="13" t="str">
        <f ca="1"/>
        <v>EDF 5 1/4 PERP</v>
      </c>
      <c r="I102" s="13" t="str">
        <f ca="1"/>
        <v>EDF</v>
      </c>
      <c r="J102" s="13">
        <f ca="1"/>
        <v>5.25</v>
      </c>
      <c r="K102" s="18">
        <f ca="1"/>
        <v>44955</v>
      </c>
      <c r="L102" s="19" t="str">
        <f ca="1"/>
        <v>PERP/CALL</v>
      </c>
      <c r="M102" s="19" t="str">
        <f ca="1"/>
        <v>USD</v>
      </c>
      <c r="N102" s="19">
        <f ca="1"/>
        <v>2097614000</v>
      </c>
      <c r="O102" s="19" t="str">
        <f ca="1"/>
        <v>Utilities</v>
      </c>
      <c r="P102" s="19" t="str">
        <f ca="1"/>
        <v>EDF 5 1/4 PERP nc-23</v>
      </c>
      <c r="Q102" s="14">
        <f ca="1"/>
        <v>281.28494290538674</v>
      </c>
      <c r="R102" s="14" t="str">
        <f ca="1"/>
        <v>#N/A Field Not Applicable</v>
      </c>
      <c r="S102" s="13" t="str">
        <f ca="1"/>
        <v>Baa3</v>
      </c>
      <c r="T102" s="13" t="str">
        <f ca="1"/>
        <v>BB-</v>
      </c>
      <c r="U102" s="13" t="str">
        <f ca="1"/>
        <v>BB+</v>
      </c>
      <c r="V102" s="13" t="str">
        <f ca="1"/>
        <v>N</v>
      </c>
      <c r="W102" s="13">
        <f ca="1"/>
        <v>1</v>
      </c>
      <c r="X102" s="13" t="str">
        <f ca="1"/>
        <v>UTILS</v>
      </c>
      <c r="Y102" s="13" t="str">
        <f ca="1"/>
        <v>USSW10</v>
      </c>
      <c r="Z102" s="13">
        <f ca="1"/>
        <v>370.89999389648438</v>
      </c>
      <c r="AA102" s="13">
        <f ca="1"/>
        <v>436.88999389648438</v>
      </c>
      <c r="AB102" s="15">
        <f ca="1"/>
        <v>2.4465753424657533</v>
      </c>
      <c r="AC102" s="13">
        <f ca="1"/>
        <v>13</v>
      </c>
      <c r="AD102" s="13" t="str">
        <f ca="1"/>
        <v>BB+</v>
      </c>
      <c r="AE102" s="13">
        <f ca="1"/>
        <v>68</v>
      </c>
      <c r="BL102" s="13">
        <v>0</v>
      </c>
    </row>
    <row r="103" spans="5:64" x14ac:dyDescent="0.25">
      <c r="E103" s="13" t="str">
        <f ca="1"/>
        <v>USF2893TAM83 Corp</v>
      </c>
      <c r="F103" s="13" t="str">
        <f ca="1"/>
        <v>USF2893TAM83 Corp</v>
      </c>
      <c r="G103" s="13" t="str">
        <f ca="1"/>
        <v>USF2893TAM83</v>
      </c>
      <c r="H103" s="13" t="str">
        <f ca="1"/>
        <v>EDF 5 5/8 PERP</v>
      </c>
      <c r="I103" s="13" t="str">
        <f ca="1"/>
        <v>EDF</v>
      </c>
      <c r="J103" s="13">
        <f ca="1"/>
        <v>5.625</v>
      </c>
      <c r="K103" s="18">
        <f ca="1"/>
        <v>45313</v>
      </c>
      <c r="L103" s="19" t="str">
        <f ca="1"/>
        <v>PERP/CALL</v>
      </c>
      <c r="M103" s="19" t="str">
        <f ca="1"/>
        <v>USD</v>
      </c>
      <c r="N103" s="19">
        <f ca="1"/>
        <v>1500000000</v>
      </c>
      <c r="O103" s="19" t="str">
        <f ca="1"/>
        <v>Utilities</v>
      </c>
      <c r="P103" s="19" t="str">
        <f ca="1"/>
        <v>EDF 5 5/8 PERP nc-24</v>
      </c>
      <c r="Q103" s="14">
        <f ca="1"/>
        <v>338.0737761143273</v>
      </c>
      <c r="R103" s="14" t="str">
        <f ca="1"/>
        <v>#N/A Field Not Applicable</v>
      </c>
      <c r="S103" s="13" t="str">
        <f ca="1"/>
        <v>Baa3</v>
      </c>
      <c r="T103" s="13" t="str">
        <f ca="1"/>
        <v>BB-</v>
      </c>
      <c r="U103" s="13" t="str">
        <f ca="1"/>
        <v>BB+</v>
      </c>
      <c r="V103" s="13" t="str">
        <f ca="1"/>
        <v>N</v>
      </c>
      <c r="W103" s="13">
        <f ca="1"/>
        <v>1</v>
      </c>
      <c r="X103" s="13" t="str">
        <f ca="1"/>
        <v>UTILS</v>
      </c>
      <c r="Y103" s="13" t="str">
        <f ca="1"/>
        <v>USSW10</v>
      </c>
      <c r="Z103" s="13">
        <f ca="1"/>
        <v>304.10000610351563</v>
      </c>
      <c r="AA103" s="13">
        <f ca="1"/>
        <v>370.09000610351563</v>
      </c>
      <c r="AB103" s="15">
        <f ca="1"/>
        <v>3.4273972602739726</v>
      </c>
      <c r="AC103" s="13">
        <f ca="1"/>
        <v>13</v>
      </c>
      <c r="AD103" s="13" t="str">
        <f ca="1"/>
        <v>BB+</v>
      </c>
      <c r="AE103" s="13">
        <f ca="1"/>
        <v>68</v>
      </c>
      <c r="BL103" s="13">
        <v>0</v>
      </c>
    </row>
    <row r="104" spans="5:64" x14ac:dyDescent="0.25">
      <c r="E104" s="13" t="str">
        <f ca="1"/>
        <v>XS1044811591 Corp</v>
      </c>
      <c r="F104" s="13" t="str">
        <f ca="1"/>
        <v>XS1044811591 Corp</v>
      </c>
      <c r="G104" s="13" t="str">
        <f ca="1"/>
        <v>XS1044811591</v>
      </c>
      <c r="H104" s="13" t="str">
        <f ca="1"/>
        <v>ENBW 3 5/8 04/02/76</v>
      </c>
      <c r="I104" s="13" t="str">
        <f ca="1"/>
        <v>ENBW</v>
      </c>
      <c r="J104" s="13">
        <f ca="1"/>
        <v>3.625</v>
      </c>
      <c r="K104" s="18">
        <f ca="1"/>
        <v>44288</v>
      </c>
      <c r="L104" s="19" t="str">
        <f ca="1"/>
        <v>CALLABLE</v>
      </c>
      <c r="M104" s="19" t="str">
        <f ca="1"/>
        <v>EUR</v>
      </c>
      <c r="N104" s="19">
        <f ca="1"/>
        <v>1000000000</v>
      </c>
      <c r="O104" s="19" t="str">
        <f ca="1"/>
        <v>Utilities</v>
      </c>
      <c r="P104" s="19" t="str">
        <f ca="1"/>
        <v>ENBW 3 5/8 04/02/76 nc-21</v>
      </c>
      <c r="Q104" s="14">
        <f ca="1"/>
        <v>93.150240734462656</v>
      </c>
      <c r="R104" s="14">
        <f ca="1"/>
        <v>92.102134704589844</v>
      </c>
      <c r="S104" s="13" t="str">
        <f ca="1"/>
        <v>Baa2</v>
      </c>
      <c r="T104" s="13" t="str">
        <f ca="1"/>
        <v>BBB-</v>
      </c>
      <c r="U104" s="13" t="str">
        <f ca="1"/>
        <v>BBB-</v>
      </c>
      <c r="V104" s="13" t="str">
        <f ca="1"/>
        <v>N</v>
      </c>
      <c r="W104" s="13">
        <f ca="1"/>
        <v>1.0113798234235778</v>
      </c>
      <c r="X104" s="13" t="str">
        <f ca="1"/>
        <v>UTILS</v>
      </c>
      <c r="Y104" s="13" t="str">
        <f ca="1"/>
        <v>EUSA5</v>
      </c>
      <c r="Z104" s="13">
        <f ca="1"/>
        <v>233.80000305175784</v>
      </c>
      <c r="AA104" s="13">
        <f ca="1"/>
        <v>196.70000305175785</v>
      </c>
      <c r="AB104" s="15">
        <f ca="1"/>
        <v>0.61917808219178083</v>
      </c>
      <c r="AC104" s="13">
        <f ca="1"/>
        <v>12</v>
      </c>
      <c r="AD104" s="13" t="str">
        <f ca="1"/>
        <v>BBB-</v>
      </c>
      <c r="AE104" s="13">
        <f ca="1"/>
        <v>64</v>
      </c>
      <c r="BL104" s="13">
        <v>0</v>
      </c>
    </row>
    <row r="105" spans="5:64" x14ac:dyDescent="0.25">
      <c r="E105" s="13" t="str">
        <f ca="1"/>
        <v>XS1405770907 Corp</v>
      </c>
      <c r="F105" s="13" t="str">
        <f ca="1"/>
        <v>XS1405770907 Corp</v>
      </c>
      <c r="G105" s="13" t="str">
        <f ca="1"/>
        <v>XS1405770907</v>
      </c>
      <c r="H105" s="13" t="str">
        <f ca="1"/>
        <v>ENBW 3 3/8 04/05/77</v>
      </c>
      <c r="I105" s="13" t="str">
        <f ca="1"/>
        <v>ENBW</v>
      </c>
      <c r="J105" s="13">
        <f ca="1"/>
        <v>3.375</v>
      </c>
      <c r="K105" s="18">
        <f ca="1"/>
        <v>44566</v>
      </c>
      <c r="L105" s="19" t="str">
        <f ca="1"/>
        <v>CALLABLE</v>
      </c>
      <c r="M105" s="19" t="str">
        <f ca="1"/>
        <v>EUR</v>
      </c>
      <c r="N105" s="19">
        <f ca="1"/>
        <v>725000000</v>
      </c>
      <c r="O105" s="19" t="str">
        <f ca="1"/>
        <v>Utilities</v>
      </c>
      <c r="P105" s="19" t="str">
        <f ca="1"/>
        <v>ENBW 3 3/8 04/05/77 nc-22</v>
      </c>
      <c r="Q105" s="14">
        <f ca="1"/>
        <v>155.86477323282571</v>
      </c>
      <c r="R105" s="14">
        <f ca="1"/>
        <v>115.87422180175781</v>
      </c>
      <c r="S105" s="13" t="str">
        <f ca="1"/>
        <v>Baa2</v>
      </c>
      <c r="T105" s="13" t="str">
        <f ca="1"/>
        <v>BBB-</v>
      </c>
      <c r="U105" s="13" t="str">
        <f ca="1"/>
        <v>BBB-</v>
      </c>
      <c r="V105" s="13" t="str">
        <f ca="1"/>
        <v>N</v>
      </c>
      <c r="W105" s="13">
        <f ca="1"/>
        <v>1.3451203452264413</v>
      </c>
      <c r="X105" s="13" t="str">
        <f ca="1"/>
        <v>UTILS</v>
      </c>
      <c r="Y105" s="13" t="str">
        <f ca="1"/>
        <v>EUSA5</v>
      </c>
      <c r="Z105" s="13">
        <f ca="1"/>
        <v>362.89999389648438</v>
      </c>
      <c r="AA105" s="13">
        <f ca="1"/>
        <v>325.79999389648435</v>
      </c>
      <c r="AB105" s="15">
        <f ca="1"/>
        <v>1.3808219178082193</v>
      </c>
      <c r="AC105" s="13">
        <f ca="1"/>
        <v>12</v>
      </c>
      <c r="AD105" s="13" t="str">
        <f ca="1"/>
        <v>BBB-</v>
      </c>
      <c r="AE105" s="13">
        <f ca="1"/>
        <v>64</v>
      </c>
      <c r="BL105" s="13">
        <v>0</v>
      </c>
    </row>
    <row r="106" spans="5:64" x14ac:dyDescent="0.25">
      <c r="E106" s="13" t="str">
        <f ca="1"/>
        <v>XS2035564975 Corp</v>
      </c>
      <c r="F106" s="13" t="str">
        <f ca="1"/>
        <v>XS2035564975 Corp</v>
      </c>
      <c r="G106" s="13" t="str">
        <f ca="1"/>
        <v>XS2035564975</v>
      </c>
      <c r="H106" s="13" t="str">
        <f ca="1"/>
        <v>ENBW 1 1/8 11/05/79</v>
      </c>
      <c r="I106" s="13" t="str">
        <f ca="1"/>
        <v>ENBW</v>
      </c>
      <c r="J106" s="13">
        <f ca="1"/>
        <v>1.125</v>
      </c>
      <c r="K106" s="18">
        <f ca="1"/>
        <v>45509</v>
      </c>
      <c r="L106" s="19" t="str">
        <f ca="1"/>
        <v>CALLABLE</v>
      </c>
      <c r="M106" s="19" t="str">
        <f ca="1"/>
        <v>EUR</v>
      </c>
      <c r="N106" s="19">
        <f ca="1"/>
        <v>500000000</v>
      </c>
      <c r="O106" s="19" t="str">
        <f ca="1"/>
        <v>Utilities</v>
      </c>
      <c r="P106" s="19" t="str">
        <f ca="1"/>
        <v>ENBW 1 1/8 11/05/79 nc-24</v>
      </c>
      <c r="Q106" s="14">
        <f ca="1"/>
        <v>172.37691727938881</v>
      </c>
      <c r="R106" s="14">
        <f ca="1"/>
        <v>172.37516784667969</v>
      </c>
      <c r="S106" s="13" t="str">
        <f ca="1"/>
        <v>Baa2</v>
      </c>
      <c r="T106" s="13" t="str">
        <f ca="1"/>
        <v>BBB-</v>
      </c>
      <c r="U106" s="13" t="str">
        <f ca="1"/>
        <v>BBB-</v>
      </c>
      <c r="V106" s="13" t="str">
        <f ca="1"/>
        <v>Y</v>
      </c>
      <c r="W106" s="13">
        <f ca="1"/>
        <v>1.0000101489833539</v>
      </c>
      <c r="X106" s="13" t="str">
        <f ca="1"/>
        <v>UTILS</v>
      </c>
      <c r="Y106" s="13" t="str">
        <f ca="1"/>
        <v>EUSA5</v>
      </c>
      <c r="Z106" s="13">
        <f ca="1"/>
        <v>142.39999389648438</v>
      </c>
      <c r="AA106" s="13">
        <f ca="1"/>
        <v>105.29999389648438</v>
      </c>
      <c r="AB106" s="15">
        <f ca="1"/>
        <v>3.9643835616438357</v>
      </c>
      <c r="AC106" s="13">
        <f ca="1"/>
        <v>12</v>
      </c>
      <c r="AD106" s="13" t="str">
        <f ca="1"/>
        <v>BBB-</v>
      </c>
      <c r="AE106" s="13">
        <f ca="1"/>
        <v>64</v>
      </c>
      <c r="BL106" s="13">
        <v>0</v>
      </c>
    </row>
    <row r="107" spans="5:64" x14ac:dyDescent="0.25">
      <c r="E107" s="13" t="str">
        <f ca="1"/>
        <v>XS2196328608 Corp</v>
      </c>
      <c r="F107" s="13" t="str">
        <f ca="1"/>
        <v>XS2196328608 Corp</v>
      </c>
      <c r="G107" s="13" t="str">
        <f ca="1"/>
        <v>XS2196328608</v>
      </c>
      <c r="H107" s="13" t="str">
        <f ca="1"/>
        <v>ENBW 1 7/8 06/29/80</v>
      </c>
      <c r="I107" s="13" t="str">
        <f ca="1"/>
        <v>ENBW</v>
      </c>
      <c r="J107" s="13">
        <f ca="1"/>
        <v>1.875</v>
      </c>
      <c r="K107" s="18">
        <f ca="1"/>
        <v>46111</v>
      </c>
      <c r="L107" s="19" t="str">
        <f ca="1"/>
        <v>CALLABLE</v>
      </c>
      <c r="M107" s="19" t="str">
        <f ca="1"/>
        <v>EUR</v>
      </c>
      <c r="N107" s="19">
        <f ca="1"/>
        <v>500000000</v>
      </c>
      <c r="O107" s="19" t="str">
        <f ca="1"/>
        <v>Utilities</v>
      </c>
      <c r="P107" s="19" t="str">
        <f ca="1"/>
        <v>ENBW 1 7/8 06/29/80 nc-26</v>
      </c>
      <c r="Q107" s="14">
        <f ca="1"/>
        <v>215.1552876185888</v>
      </c>
      <c r="R107" s="14">
        <f ca="1"/>
        <v>215.06996154785156</v>
      </c>
      <c r="S107" s="13" t="str">
        <f ca="1"/>
        <v>Baa2</v>
      </c>
      <c r="T107" s="13" t="str">
        <f ca="1"/>
        <v>BBB-</v>
      </c>
      <c r="U107" s="13" t="str">
        <f ca="1"/>
        <v>BBB-</v>
      </c>
      <c r="V107" s="13" t="str">
        <f ca="1"/>
        <v>Y</v>
      </c>
      <c r="W107" s="13">
        <f ca="1"/>
        <v>1.0003967363462714</v>
      </c>
      <c r="X107" s="13" t="str">
        <f ca="1"/>
        <v>UTILS</v>
      </c>
      <c r="Y107" s="13" t="str">
        <f ca="1"/>
        <v>EUSA5</v>
      </c>
      <c r="Z107" s="13">
        <f ca="1"/>
        <v>232.39999389648438</v>
      </c>
      <c r="AA107" s="13">
        <f ca="1"/>
        <v>195.29999389648438</v>
      </c>
      <c r="AB107" s="15">
        <f ca="1"/>
        <v>5.6136986301369864</v>
      </c>
      <c r="AC107" s="13">
        <f ca="1"/>
        <v>12</v>
      </c>
      <c r="AD107" s="13" t="str">
        <f ca="1"/>
        <v>BBB-</v>
      </c>
      <c r="AE107" s="13">
        <f ca="1"/>
        <v>64</v>
      </c>
      <c r="BL107" s="13">
        <v>0</v>
      </c>
    </row>
    <row r="108" spans="5:64" x14ac:dyDescent="0.25">
      <c r="E108" s="13" t="str">
        <f ca="1"/>
        <v>XS2035564629 Corp</v>
      </c>
      <c r="F108" s="13" t="str">
        <f ca="1"/>
        <v>XS2035564629 Corp</v>
      </c>
      <c r="G108" s="13" t="str">
        <f ca="1"/>
        <v>XS2035564629</v>
      </c>
      <c r="H108" s="13" t="str">
        <f ca="1"/>
        <v>ENBW 1 5/8 08/05/79</v>
      </c>
      <c r="I108" s="13" t="str">
        <f ca="1"/>
        <v>ENBW</v>
      </c>
      <c r="J108" s="13">
        <f ca="1"/>
        <v>1.625</v>
      </c>
      <c r="K108" s="18">
        <f ca="1"/>
        <v>46512</v>
      </c>
      <c r="L108" s="19" t="str">
        <f ca="1"/>
        <v>CALLABLE</v>
      </c>
      <c r="M108" s="19" t="str">
        <f ca="1"/>
        <v>EUR</v>
      </c>
      <c r="N108" s="19">
        <f ca="1"/>
        <v>500000000</v>
      </c>
      <c r="O108" s="19" t="str">
        <f ca="1"/>
        <v>Utilities</v>
      </c>
      <c r="P108" s="19" t="str">
        <f ca="1"/>
        <v>ENBW 1 5/8 08/05/79 nc-27</v>
      </c>
      <c r="Q108" s="14">
        <f ca="1"/>
        <v>208.93890502816888</v>
      </c>
      <c r="R108" s="14">
        <f ca="1"/>
        <v>208.71235656738281</v>
      </c>
      <c r="S108" s="13" t="str">
        <f ca="1"/>
        <v>Baa2</v>
      </c>
      <c r="T108" s="13" t="str">
        <f ca="1"/>
        <v>BBB-</v>
      </c>
      <c r="U108" s="13" t="str">
        <f ca="1"/>
        <v>BBB-</v>
      </c>
      <c r="V108" s="13" t="str">
        <f ca="1"/>
        <v>Y</v>
      </c>
      <c r="W108" s="13">
        <f ca="1"/>
        <v>1.0010854578258424</v>
      </c>
      <c r="X108" s="13" t="str">
        <f ca="1"/>
        <v>UTILS</v>
      </c>
      <c r="Y108" s="13" t="str">
        <f ca="1"/>
        <v>EUAMDB05</v>
      </c>
      <c r="Z108" s="13">
        <f ca="1"/>
        <v>172.5</v>
      </c>
      <c r="AA108" s="13">
        <f ca="1"/>
        <v>138.5</v>
      </c>
      <c r="AB108" s="15">
        <f ca="1"/>
        <v>6.7123287671232879</v>
      </c>
      <c r="AC108" s="13">
        <f ca="1"/>
        <v>12</v>
      </c>
      <c r="AD108" s="13" t="str">
        <f ca="1"/>
        <v>BBB-</v>
      </c>
      <c r="AE108" s="13">
        <f ca="1"/>
        <v>64</v>
      </c>
      <c r="BL108" s="13">
        <v>0</v>
      </c>
    </row>
    <row r="109" spans="5:64" x14ac:dyDescent="0.25">
      <c r="E109" s="13" t="str">
        <f ca="1"/>
        <v>XS1498442521 Corp</v>
      </c>
      <c r="F109" s="13" t="str">
        <f ca="1"/>
        <v>XS1498442521 Corp</v>
      </c>
      <c r="G109" s="13" t="str">
        <f ca="1"/>
        <v>XS1498442521</v>
      </c>
      <c r="H109" s="13" t="str">
        <f ca="1"/>
        <v>ENBW 5 1/8 04/05/77</v>
      </c>
      <c r="I109" s="13" t="str">
        <f ca="1"/>
        <v>ENBW</v>
      </c>
      <c r="J109" s="13">
        <f ca="1"/>
        <v>5.125</v>
      </c>
      <c r="K109" s="18">
        <f ca="1"/>
        <v>44566</v>
      </c>
      <c r="L109" s="19" t="str">
        <f ca="1"/>
        <v>CALLABLE</v>
      </c>
      <c r="M109" s="19" t="str">
        <f ca="1"/>
        <v>USD</v>
      </c>
      <c r="N109" s="19">
        <f ca="1"/>
        <v>300000000</v>
      </c>
      <c r="O109" s="19" t="str">
        <f ca="1"/>
        <v>Utilities</v>
      </c>
      <c r="P109" s="19" t="str">
        <f ca="1"/>
        <v>ENBW 5 1/8 04/05/77 nc-22</v>
      </c>
      <c r="Q109" s="14">
        <f ca="1"/>
        <v>193.83596433987302</v>
      </c>
      <c r="R109" s="14">
        <f ca="1"/>
        <v>135.85491943359375</v>
      </c>
      <c r="S109" s="13" t="str">
        <f ca="1"/>
        <v>Baa2</v>
      </c>
      <c r="T109" s="13" t="str">
        <f ca="1"/>
        <v>BBB-</v>
      </c>
      <c r="U109" s="13" t="str">
        <f ca="1"/>
        <v>BBB-</v>
      </c>
      <c r="V109" s="13" t="str">
        <f ca="1"/>
        <v>N</v>
      </c>
      <c r="W109" s="13">
        <f ca="1"/>
        <v>1.4267864950935438</v>
      </c>
      <c r="X109" s="13" t="str">
        <f ca="1"/>
        <v>UTILS</v>
      </c>
      <c r="Y109" s="13" t="str">
        <f ca="1"/>
        <v>USSW5</v>
      </c>
      <c r="Z109" s="13">
        <f ca="1"/>
        <v>386.89999389648438</v>
      </c>
      <c r="AA109" s="13">
        <f ca="1"/>
        <v>419.85999389648435</v>
      </c>
      <c r="AB109" s="15">
        <f ca="1"/>
        <v>1.3808219178082193</v>
      </c>
      <c r="AC109" s="13">
        <f ca="1"/>
        <v>12</v>
      </c>
      <c r="AD109" s="13" t="str">
        <f ca="1"/>
        <v>BBB-</v>
      </c>
      <c r="AE109" s="13">
        <f ca="1"/>
        <v>64</v>
      </c>
      <c r="BL109" s="13">
        <v>0</v>
      </c>
    </row>
    <row r="110" spans="5:64" x14ac:dyDescent="0.25">
      <c r="E110" s="13" t="str">
        <f ca="1"/>
        <v>XS1219498141 Corp</v>
      </c>
      <c r="F110" s="13" t="str">
        <f ca="1"/>
        <v>XS1219498141 Corp</v>
      </c>
      <c r="G110" s="13" t="str">
        <f ca="1"/>
        <v>XS1219498141</v>
      </c>
      <c r="H110" s="13" t="str">
        <f ca="1"/>
        <v>RWE 2 3/4 04/21/75</v>
      </c>
      <c r="I110" s="13" t="str">
        <f ca="1"/>
        <v>RWE</v>
      </c>
      <c r="J110" s="13">
        <f ca="1"/>
        <v>2.75</v>
      </c>
      <c r="K110" s="18">
        <f ca="1"/>
        <v>44125</v>
      </c>
      <c r="L110" s="19" t="str">
        <f ca="1"/>
        <v>CALLABLE</v>
      </c>
      <c r="M110" s="19" t="str">
        <f ca="1"/>
        <v>EUR</v>
      </c>
      <c r="N110" s="19">
        <f ca="1"/>
        <v>538951000</v>
      </c>
      <c r="O110" s="19" t="str">
        <f ca="1"/>
        <v>Utilities</v>
      </c>
      <c r="P110" s="19" t="str">
        <f ca="1"/>
        <v>RWE 2 3/4 04/21/75 nc-20</v>
      </c>
      <c r="Q110" s="14">
        <f ca="1"/>
        <v>212.79501240023558</v>
      </c>
      <c r="R110" s="14">
        <f ca="1"/>
        <v>220.47932434082031</v>
      </c>
      <c r="S110" s="13" t="str">
        <f ca="1"/>
        <v>Ba2</v>
      </c>
      <c r="T110" s="13" t="str">
        <f ca="1"/>
        <v>NR</v>
      </c>
      <c r="U110" s="13" t="str">
        <f ca="1"/>
        <v>BB</v>
      </c>
      <c r="V110" s="13" t="str">
        <f ca="1"/>
        <v>N</v>
      </c>
      <c r="W110" s="13">
        <f ca="1"/>
        <v>0.96514724469716617</v>
      </c>
      <c r="X110" s="13" t="str">
        <f ca="1"/>
        <v>UTILS</v>
      </c>
      <c r="Y110" s="13" t="str">
        <f ca="1"/>
        <v>EUSA5</v>
      </c>
      <c r="Z110" s="13">
        <f ca="1"/>
        <v>264.29998779296875</v>
      </c>
      <c r="AA110" s="13">
        <f ca="1"/>
        <v>227.19998779296876</v>
      </c>
      <c r="AB110" s="15">
        <f ca="1"/>
        <v>0.17260273972602741</v>
      </c>
      <c r="AC110" s="13">
        <f ca="1"/>
        <v>14</v>
      </c>
      <c r="AD110" s="13" t="str">
        <f ca="1"/>
        <v>BB</v>
      </c>
      <c r="AE110" s="13">
        <f ca="1"/>
        <v>37</v>
      </c>
      <c r="BL110" s="13">
        <v>0</v>
      </c>
    </row>
    <row r="111" spans="5:64" x14ac:dyDescent="0.25">
      <c r="E111" s="13" t="str">
        <f ca="1"/>
        <v>XS1219499032 Corp</v>
      </c>
      <c r="F111" s="13" t="str">
        <f ca="1"/>
        <v>XS1219499032 Corp</v>
      </c>
      <c r="G111" s="13" t="str">
        <f ca="1"/>
        <v>XS1219499032</v>
      </c>
      <c r="H111" s="13" t="str">
        <f ca="1"/>
        <v>RWE 3 1/2 04/21/75</v>
      </c>
      <c r="I111" s="13" t="str">
        <f ca="1"/>
        <v>RWE</v>
      </c>
      <c r="J111" s="13">
        <f ca="1"/>
        <v>3.5</v>
      </c>
      <c r="K111" s="18">
        <f ca="1"/>
        <v>45768</v>
      </c>
      <c r="L111" s="19" t="str">
        <f ca="1"/>
        <v>CALLABLE</v>
      </c>
      <c r="M111" s="19" t="str">
        <f ca="1"/>
        <v>EUR</v>
      </c>
      <c r="N111" s="19">
        <f ca="1"/>
        <v>281680000</v>
      </c>
      <c r="O111" s="19" t="str">
        <f ca="1"/>
        <v>Utilities</v>
      </c>
      <c r="P111" s="19" t="str">
        <f ca="1"/>
        <v>RWE 3 1/2 04/21/75 nc-25</v>
      </c>
      <c r="Q111" s="14">
        <f ca="1"/>
        <v>247.43009468310865</v>
      </c>
      <c r="R111" s="14">
        <f ca="1"/>
        <v>247.29341125488281</v>
      </c>
      <c r="S111" s="13" t="str">
        <f ca="1"/>
        <v>Ba2</v>
      </c>
      <c r="T111" s="13" t="str">
        <f ca="1"/>
        <v>NR</v>
      </c>
      <c r="U111" s="13" t="str">
        <f ca="1"/>
        <v>BB</v>
      </c>
      <c r="V111" s="13" t="str">
        <f ca="1"/>
        <v>N</v>
      </c>
      <c r="W111" s="13">
        <f ca="1"/>
        <v>1.0005527176301716</v>
      </c>
      <c r="X111" s="13" t="str">
        <f ca="1"/>
        <v>UTILS</v>
      </c>
      <c r="Y111" s="13" t="str">
        <f ca="1"/>
        <v>EUSA5</v>
      </c>
      <c r="Z111" s="13">
        <f ca="1"/>
        <v>324.5</v>
      </c>
      <c r="AA111" s="13">
        <f ca="1"/>
        <v>287.39999999999998</v>
      </c>
      <c r="AB111" s="15">
        <f ca="1"/>
        <v>4.6739726027397257</v>
      </c>
      <c r="AC111" s="13">
        <f ca="1"/>
        <v>14</v>
      </c>
      <c r="AD111" s="13" t="str">
        <f ca="1"/>
        <v>BB</v>
      </c>
      <c r="AE111" s="13">
        <f ca="1"/>
        <v>37</v>
      </c>
      <c r="BL111" s="13">
        <v>0</v>
      </c>
    </row>
    <row r="112" spans="5:64" x14ac:dyDescent="0.25">
      <c r="E112" s="13" t="str">
        <f ca="1"/>
        <v>XS1254119750 Corp</v>
      </c>
      <c r="F112" s="13" t="str">
        <f ca="1"/>
        <v>XS1254119750 Corp</v>
      </c>
      <c r="G112" s="13" t="str">
        <f ca="1"/>
        <v>XS1254119750</v>
      </c>
      <c r="H112" s="13" t="str">
        <f ca="1"/>
        <v>RWE 6 5/8 07/30/75</v>
      </c>
      <c r="I112" s="13" t="str">
        <f ca="1"/>
        <v>RWE</v>
      </c>
      <c r="J112" s="13">
        <f ca="1"/>
        <v>6.625</v>
      </c>
      <c r="K112" s="18">
        <f ca="1"/>
        <v>46111</v>
      </c>
      <c r="L112" s="19" t="str">
        <f ca="1"/>
        <v>CALLABLE</v>
      </c>
      <c r="M112" s="19" t="str">
        <f ca="1"/>
        <v>USD</v>
      </c>
      <c r="N112" s="19">
        <f ca="1"/>
        <v>317360000</v>
      </c>
      <c r="O112" s="19" t="str">
        <f ca="1"/>
        <v>Utilities</v>
      </c>
      <c r="P112" s="19" t="str">
        <f ca="1"/>
        <v>RWE 6 5/8 07/30/75 nc-26</v>
      </c>
      <c r="Q112" s="14">
        <f ca="1"/>
        <v>335.01521058239217</v>
      </c>
      <c r="R112" s="14">
        <f ca="1"/>
        <v>333.79580688476563</v>
      </c>
      <c r="S112" s="13" t="str">
        <f ca="1"/>
        <v>Ba2</v>
      </c>
      <c r="T112" s="13" t="str">
        <f ca="1"/>
        <v>NR</v>
      </c>
      <c r="U112" s="13" t="str">
        <f ca="1"/>
        <v>BB</v>
      </c>
      <c r="V112" s="13" t="str">
        <f ca="1"/>
        <v>N</v>
      </c>
      <c r="W112" s="13">
        <f ca="1"/>
        <v>1.0036531426473176</v>
      </c>
      <c r="X112" s="13" t="str">
        <f ca="1"/>
        <v>UTILS</v>
      </c>
      <c r="Y112" s="13" t="str">
        <f ca="1"/>
        <v>USSW10</v>
      </c>
      <c r="Z112" s="13">
        <f ca="1"/>
        <v>452.29998779296875</v>
      </c>
      <c r="AA112" s="13">
        <f ca="1"/>
        <v>518.28998779296876</v>
      </c>
      <c r="AB112" s="15">
        <f ca="1"/>
        <v>5.6136986301369864</v>
      </c>
      <c r="AC112" s="13">
        <f ca="1"/>
        <v>14</v>
      </c>
      <c r="AD112" s="13" t="str">
        <f ca="1"/>
        <v>BB</v>
      </c>
      <c r="AE112" s="13">
        <f ca="1"/>
        <v>37</v>
      </c>
      <c r="BL112" s="13">
        <v>0</v>
      </c>
    </row>
    <row r="113" spans="5:64" x14ac:dyDescent="0.25">
      <c r="E113" s="13" t="str">
        <f ca="1"/>
        <v>XS1591694481 Corp</v>
      </c>
      <c r="F113" s="13" t="str">
        <f ca="1"/>
        <v>XS1591694481 Corp</v>
      </c>
      <c r="G113" s="13" t="str">
        <f ca="1"/>
        <v>XS1591694481</v>
      </c>
      <c r="H113" s="13" t="str">
        <f ca="1"/>
        <v>TENN 2.995 PERP</v>
      </c>
      <c r="I113" s="13" t="str">
        <f ca="1"/>
        <v>TENN</v>
      </c>
      <c r="J113" s="13">
        <f ca="1"/>
        <v>2.9950000000000001</v>
      </c>
      <c r="K113" s="18">
        <f ca="1"/>
        <v>45352</v>
      </c>
      <c r="L113" s="19" t="str">
        <f ca="1"/>
        <v>PERP/CALL</v>
      </c>
      <c r="M113" s="19" t="str">
        <f ca="1"/>
        <v>EUR</v>
      </c>
      <c r="N113" s="19">
        <f ca="1"/>
        <v>1100000000</v>
      </c>
      <c r="O113" s="19" t="str">
        <f ca="1"/>
        <v>Utilities</v>
      </c>
      <c r="P113" s="19" t="str">
        <f ca="1"/>
        <v>TENN 2.995 PERP nc-24</v>
      </c>
      <c r="Q113" s="14">
        <f ca="1"/>
        <v>203.12173296787611</v>
      </c>
      <c r="R113" s="14">
        <f ca="1"/>
        <v>194.35408020019531</v>
      </c>
      <c r="S113" s="13" t="str">
        <f ca="1"/>
        <v>Baa3</v>
      </c>
      <c r="T113" s="13" t="str">
        <f ca="1"/>
        <v>BB+</v>
      </c>
      <c r="U113" s="13" t="str">
        <f ca="1"/>
        <v>BB+</v>
      </c>
      <c r="V113" s="13" t="str">
        <f ca="1"/>
        <v>Y</v>
      </c>
      <c r="W113" s="13">
        <f ca="1"/>
        <v>1.0451117504641509</v>
      </c>
      <c r="X113" s="13" t="str">
        <f ca="1"/>
        <v>UTILS</v>
      </c>
      <c r="Y113" s="13" t="str">
        <f ca="1"/>
        <v>EUSA5</v>
      </c>
      <c r="Z113" s="13">
        <f ca="1"/>
        <v>253.30000305175781</v>
      </c>
      <c r="AA113" s="13">
        <f ca="1"/>
        <v>216.20000305175782</v>
      </c>
      <c r="AB113" s="15">
        <f ca="1"/>
        <v>3.5342465753424657</v>
      </c>
      <c r="AC113" s="13">
        <f ca="1"/>
        <v>13</v>
      </c>
      <c r="AD113" s="13" t="str">
        <f ca="1"/>
        <v>BB+</v>
      </c>
      <c r="AE113" s="13">
        <f ca="1"/>
        <v>70</v>
      </c>
      <c r="BL113" s="13">
        <v>0</v>
      </c>
    </row>
    <row r="114" spans="5:64" x14ac:dyDescent="0.25">
      <c r="E114" s="13" t="str">
        <f ca="1"/>
        <v>XS2207430120 Corp</v>
      </c>
      <c r="F114" s="13" t="str">
        <f ca="1"/>
        <v>XS2207430120 Corp</v>
      </c>
      <c r="G114" s="13" t="str">
        <f ca="1"/>
        <v>XS2207430120</v>
      </c>
      <c r="H114" s="13" t="str">
        <f ca="1"/>
        <v>TENN 2.374 PERP</v>
      </c>
      <c r="I114" s="13" t="str">
        <f ca="1"/>
        <v>TENN</v>
      </c>
      <c r="J114" s="13">
        <f ca="1"/>
        <v>2.3740000000000001</v>
      </c>
      <c r="K114" s="18">
        <f ca="1"/>
        <v>45860</v>
      </c>
      <c r="L114" s="19" t="str">
        <f ca="1"/>
        <v>PERP/CALL</v>
      </c>
      <c r="M114" s="19" t="str">
        <f ca="1"/>
        <v>EUR</v>
      </c>
      <c r="N114" s="19">
        <f ca="1"/>
        <v>1000000000</v>
      </c>
      <c r="O114" s="19" t="str">
        <f ca="1"/>
        <v>Utilities</v>
      </c>
      <c r="P114" s="19" t="str">
        <f ca="1"/>
        <v>TENN 2.374 PERP nc-25</v>
      </c>
      <c r="Q114" s="14">
        <f ca="1"/>
        <v>223.33625715197309</v>
      </c>
      <c r="R114" s="14">
        <f ca="1"/>
        <v>223.2509765625</v>
      </c>
      <c r="S114" s="13" t="str">
        <f ca="1"/>
        <v>Baa3</v>
      </c>
      <c r="T114" s="13" t="str">
        <f ca="1"/>
        <v>BB+</v>
      </c>
      <c r="U114" s="13" t="str">
        <f ca="1"/>
        <v>BB+</v>
      </c>
      <c r="V114" s="13" t="str">
        <f ca="1"/>
        <v>Y</v>
      </c>
      <c r="W114" s="13">
        <f ca="1"/>
        <v>1.0003819942505345</v>
      </c>
      <c r="X114" s="13" t="str">
        <f ca="1"/>
        <v>UTILS</v>
      </c>
      <c r="Y114" s="13" t="str">
        <f ca="1"/>
        <v>EUSA5</v>
      </c>
      <c r="Z114" s="13">
        <f ca="1"/>
        <v>271.89999389648438</v>
      </c>
      <c r="AA114" s="13">
        <f ca="1"/>
        <v>234.79999389648438</v>
      </c>
      <c r="AB114" s="15">
        <f ca="1"/>
        <v>4.9260273972602739</v>
      </c>
      <c r="AC114" s="13">
        <f ca="1"/>
        <v>13</v>
      </c>
      <c r="AD114" s="13" t="str">
        <f ca="1"/>
        <v>BB+</v>
      </c>
      <c r="AE114" s="13">
        <f ca="1"/>
        <v>70</v>
      </c>
      <c r="BL114" s="13">
        <v>1</v>
      </c>
    </row>
    <row r="115" spans="5:64" x14ac:dyDescent="0.25">
      <c r="E115" s="13" t="str">
        <f ca="1"/>
        <v>XS1205618470 Corp</v>
      </c>
      <c r="F115" s="13" t="str">
        <f ca="1"/>
        <v>XS1205618470 Corp</v>
      </c>
      <c r="G115" s="13" t="str">
        <f ca="1"/>
        <v>XS1205618470</v>
      </c>
      <c r="H115" s="13" t="str">
        <f ca="1"/>
        <v>VATFAL 3 03/19/77</v>
      </c>
      <c r="I115" s="13" t="str">
        <f ca="1"/>
        <v>VATFAL</v>
      </c>
      <c r="J115" s="13">
        <f ca="1"/>
        <v>3</v>
      </c>
      <c r="K115" s="18">
        <f ca="1"/>
        <v>46465</v>
      </c>
      <c r="L115" s="19" t="str">
        <f ca="1"/>
        <v>CALLABLE</v>
      </c>
      <c r="M115" s="19" t="str">
        <f ca="1"/>
        <v>EUR</v>
      </c>
      <c r="N115" s="19">
        <f ca="1"/>
        <v>1000000000</v>
      </c>
      <c r="O115" s="19" t="str">
        <f ca="1"/>
        <v>Utilities</v>
      </c>
      <c r="P115" s="19" t="str">
        <f ca="1"/>
        <v>VATFAL 3 03/19/77 nc-27</v>
      </c>
      <c r="Q115" s="14">
        <f ca="1"/>
        <v>243.15961306221971</v>
      </c>
      <c r="R115" s="14">
        <f ca="1"/>
        <v>243.14169311523438</v>
      </c>
      <c r="S115" s="13" t="str">
        <f ca="1"/>
        <v>Baa2</v>
      </c>
      <c r="T115" s="13" t="str">
        <f ca="1"/>
        <v>BB+</v>
      </c>
      <c r="U115" s="13" t="str">
        <f ca="1"/>
        <v>BBB-</v>
      </c>
      <c r="V115" s="13" t="str">
        <f ca="1"/>
        <v>N</v>
      </c>
      <c r="W115" s="13">
        <f ca="1"/>
        <v>1.0000737016624164</v>
      </c>
      <c r="X115" s="13" t="str">
        <f ca="1"/>
        <v>UTILS</v>
      </c>
      <c r="Y115" s="13" t="str">
        <f ca="1"/>
        <v>EUSA5</v>
      </c>
      <c r="Z115" s="13">
        <f ca="1"/>
        <v>251.10000610351563</v>
      </c>
      <c r="AA115" s="13">
        <f ca="1"/>
        <v>214.00000610351563</v>
      </c>
      <c r="AB115" s="15">
        <f ca="1"/>
        <v>6.5835616438356164</v>
      </c>
      <c r="AC115" s="13">
        <f ca="1"/>
        <v>12</v>
      </c>
      <c r="AD115" s="13" t="str">
        <f ca="1"/>
        <v>BBB-</v>
      </c>
      <c r="AE115" s="13">
        <f ca="1"/>
        <v>92</v>
      </c>
      <c r="BL115" s="13">
        <v>1</v>
      </c>
    </row>
    <row r="116" spans="5:64" x14ac:dyDescent="0.25">
      <c r="E116" s="13" t="str">
        <f ca="1"/>
        <v>XS1322373017 Corp</v>
      </c>
      <c r="F116" s="13" t="str">
        <f ca="1"/>
        <v>XS1322373017 Corp</v>
      </c>
      <c r="G116" s="13" t="str">
        <f ca="1"/>
        <v>XS1322373017</v>
      </c>
      <c r="H116" s="13" t="str">
        <f ca="1"/>
        <v>VATFAL 6.1 11/19/78</v>
      </c>
      <c r="I116" s="13" t="str">
        <f ca="1"/>
        <v>VATFAL</v>
      </c>
      <c r="J116" s="13">
        <f ca="1"/>
        <v>6.1</v>
      </c>
      <c r="K116" s="18">
        <f ca="1"/>
        <v>45249</v>
      </c>
      <c r="L116" s="19" t="str">
        <f ca="1"/>
        <v>CALLABLE</v>
      </c>
      <c r="M116" s="19" t="str">
        <f ca="1"/>
        <v>USD</v>
      </c>
      <c r="N116" s="19">
        <f ca="1"/>
        <v>400000000</v>
      </c>
      <c r="O116" s="19" t="str">
        <f ca="1"/>
        <v>Utilities</v>
      </c>
      <c r="P116" s="19" t="str">
        <f ca="1"/>
        <v>VATFAL 6.1 11/19/78 nc-23</v>
      </c>
      <c r="Q116" s="14">
        <f ca="1"/>
        <v>115.96889005780284</v>
      </c>
      <c r="R116" s="14" t="str">
        <f ca="1"/>
        <v>#N/A Field Not Applicable</v>
      </c>
      <c r="S116" s="13" t="str">
        <f ca="1"/>
        <v>Baa2</v>
      </c>
      <c r="T116" s="13" t="str">
        <f ca="1"/>
        <v>BB+</v>
      </c>
      <c r="U116" s="13" t="str">
        <f ca="1"/>
        <v>BBB-</v>
      </c>
      <c r="V116" s="13" t="str">
        <f ca="1"/>
        <v>N</v>
      </c>
      <c r="W116" s="13">
        <f ca="1"/>
        <v>1</v>
      </c>
      <c r="X116" s="13" t="str">
        <f ca="1"/>
        <v>UTILS</v>
      </c>
      <c r="Y116" s="13" t="str">
        <f ca="1"/>
        <v>USSW5</v>
      </c>
      <c r="Z116" s="13">
        <f ca="1"/>
        <v>406.39999389648438</v>
      </c>
      <c r="AA116" s="13">
        <f ca="1"/>
        <v>439.35999389648435</v>
      </c>
      <c r="AB116" s="15">
        <f ca="1"/>
        <v>3.2520547945205478</v>
      </c>
      <c r="AC116" s="13">
        <f ca="1"/>
        <v>12</v>
      </c>
      <c r="AD116" s="13" t="str">
        <f ca="1"/>
        <v>BBB-</v>
      </c>
      <c r="AE116" s="13">
        <f ca="1"/>
        <v>92</v>
      </c>
      <c r="BL116" s="13">
        <v>1</v>
      </c>
    </row>
    <row r="117" spans="5:64" x14ac:dyDescent="0.25">
      <c r="E117" s="13" t="str">
        <f ca="1"/>
        <v>XS1713463716 Corp</v>
      </c>
      <c r="F117" s="13" t="str">
        <f ca="1"/>
        <v>XS1713463716 Corp</v>
      </c>
      <c r="G117" s="13" t="str">
        <f ca="1"/>
        <v>XS1713463716</v>
      </c>
      <c r="H117" s="13" t="str">
        <f ca="1"/>
        <v>ENELIM 2 1/2 11/24/78</v>
      </c>
      <c r="I117" s="13" t="str">
        <f ca="1"/>
        <v>ENELIM</v>
      </c>
      <c r="J117" s="13">
        <f ca="1"/>
        <v>2.5</v>
      </c>
      <c r="K117" s="18">
        <f ca="1"/>
        <v>45162</v>
      </c>
      <c r="L117" s="19" t="str">
        <f ca="1"/>
        <v>CALLABLE</v>
      </c>
      <c r="M117" s="19" t="str">
        <f ca="1"/>
        <v>EUR</v>
      </c>
      <c r="N117" s="19">
        <f ca="1"/>
        <v>750019000</v>
      </c>
      <c r="O117" s="19" t="str">
        <f ca="1"/>
        <v>Utilities</v>
      </c>
      <c r="P117" s="19" t="str">
        <f ca="1"/>
        <v>ENELIM 2 1/2 11/24/78 nc-23</v>
      </c>
      <c r="Q117" s="14">
        <f ca="1"/>
        <v>203.86562816461966</v>
      </c>
      <c r="R117" s="14">
        <f ca="1"/>
        <v>197.54432678222656</v>
      </c>
      <c r="S117" s="13" t="str">
        <f ca="1"/>
        <v>Ba1</v>
      </c>
      <c r="T117" s="13" t="str">
        <f ca="1"/>
        <v>BBB-</v>
      </c>
      <c r="U117" s="13" t="str">
        <f ca="1"/>
        <v>BBB-</v>
      </c>
      <c r="V117" s="13" t="str">
        <f ca="1"/>
        <v>N</v>
      </c>
      <c r="W117" s="13">
        <f ca="1"/>
        <v>1.031999407350036</v>
      </c>
      <c r="X117" s="13" t="str">
        <f ca="1"/>
        <v>UTILS</v>
      </c>
      <c r="Y117" s="13" t="str">
        <f ca="1"/>
        <v>EUSA5</v>
      </c>
      <c r="Z117" s="13">
        <f ca="1"/>
        <v>209.60000610351563</v>
      </c>
      <c r="AA117" s="13">
        <f ca="1"/>
        <v>172.50000610351563</v>
      </c>
      <c r="AB117" s="15">
        <f ca="1"/>
        <v>3.0136986301369864</v>
      </c>
      <c r="AC117" s="13">
        <f ca="1"/>
        <v>12</v>
      </c>
      <c r="AD117" s="13" t="str">
        <f ca="1"/>
        <v>BBB-</v>
      </c>
      <c r="AE117" s="13">
        <f ca="1"/>
        <v>81</v>
      </c>
      <c r="BL117" s="13">
        <v>1</v>
      </c>
    </row>
    <row r="118" spans="5:64" x14ac:dyDescent="0.25">
      <c r="E118" s="13" t="str">
        <f ca="1"/>
        <v>XS0954675129 Corp</v>
      </c>
      <c r="F118" s="13" t="str">
        <f ca="1"/>
        <v>XS0954675129 Corp</v>
      </c>
      <c r="G118" s="13" t="str">
        <f ca="1"/>
        <v>XS0954675129</v>
      </c>
      <c r="H118" s="13" t="str">
        <f ca="1"/>
        <v>ENELIM 5.451 01/10/74</v>
      </c>
      <c r="I118" s="13" t="str">
        <f ca="1"/>
        <v>ENELIM</v>
      </c>
      <c r="J118" s="13">
        <f ca="1"/>
        <v>5.4509999999999996</v>
      </c>
      <c r="K118" s="18">
        <f ca="1"/>
        <v>45301</v>
      </c>
      <c r="L118" s="19" t="str">
        <f ca="1"/>
        <v>CALLABLE</v>
      </c>
      <c r="M118" s="19" t="str">
        <f ca="1"/>
        <v>EUR</v>
      </c>
      <c r="N118" s="19">
        <f ca="1"/>
        <v>297423999.99999988</v>
      </c>
      <c r="O118" s="19" t="str">
        <f ca="1"/>
        <v>Utilities</v>
      </c>
      <c r="P118" s="19" t="str">
        <f ca="1"/>
        <v>ENELIM 5.451 01/10/74 nc-24</v>
      </c>
      <c r="Q118" s="14">
        <f ca="1"/>
        <v>215.03561912220857</v>
      </c>
      <c r="R118" s="14">
        <f ca="1"/>
        <v>215.10548400878906</v>
      </c>
      <c r="S118" s="13" t="str">
        <f ca="1"/>
        <v>Ba1</v>
      </c>
      <c r="T118" s="13" t="str">
        <f ca="1"/>
        <v>BBB-</v>
      </c>
      <c r="U118" s="13" t="str">
        <f ca="1"/>
        <v>BBB-</v>
      </c>
      <c r="V118" s="13" t="str">
        <f ca="1"/>
        <v>N</v>
      </c>
      <c r="W118" s="13">
        <f ca="1"/>
        <v>0.99967520639047192</v>
      </c>
      <c r="X118" s="13" t="str">
        <f ca="1"/>
        <v>UTILS</v>
      </c>
      <c r="Y118" s="13" t="str">
        <f ca="1"/>
        <v>EUSA5</v>
      </c>
      <c r="Z118" s="13">
        <f ca="1"/>
        <v>524.20001220703125</v>
      </c>
      <c r="AA118" s="13">
        <f ca="1"/>
        <v>487.10001220703123</v>
      </c>
      <c r="AB118" s="15">
        <f ca="1"/>
        <v>3.3945205479452056</v>
      </c>
      <c r="AC118" s="13">
        <f ca="1"/>
        <v>12</v>
      </c>
      <c r="AD118" s="13" t="str">
        <f ca="1"/>
        <v>BBB-</v>
      </c>
      <c r="AE118" s="13">
        <f ca="1"/>
        <v>81</v>
      </c>
      <c r="BL118" s="13">
        <v>1</v>
      </c>
    </row>
    <row r="119" spans="5:64" x14ac:dyDescent="0.25">
      <c r="E119" s="13" t="str">
        <f ca="1"/>
        <v>XS2000719992 Corp</v>
      </c>
      <c r="F119" s="13" t="str">
        <f ca="1"/>
        <v>XS2000719992 Corp</v>
      </c>
      <c r="G119" s="13" t="str">
        <f ca="1"/>
        <v>XS2000719992</v>
      </c>
      <c r="H119" s="13" t="str">
        <f ca="1"/>
        <v>ENELIM 3 1/2 05/24/80</v>
      </c>
      <c r="I119" s="13" t="str">
        <f ca="1"/>
        <v>ENELIM</v>
      </c>
      <c r="J119" s="13">
        <f ca="1"/>
        <v>3.5</v>
      </c>
      <c r="K119" s="18">
        <f ca="1"/>
        <v>45712</v>
      </c>
      <c r="L119" s="19" t="str">
        <f ca="1"/>
        <v>CALLABLE</v>
      </c>
      <c r="M119" s="19" t="str">
        <f ca="1"/>
        <v>EUR</v>
      </c>
      <c r="N119" s="19">
        <f ca="1"/>
        <v>900001000</v>
      </c>
      <c r="O119" s="19" t="str">
        <f ca="1"/>
        <v>Utilities</v>
      </c>
      <c r="P119" s="19" t="str">
        <f ca="1"/>
        <v>ENELIM 3 1/2 05/24/80 nc-25</v>
      </c>
      <c r="Q119" s="14">
        <f ca="1"/>
        <v>227.89465301735649</v>
      </c>
      <c r="R119" s="14">
        <f ca="1"/>
        <v>227.78800964355469</v>
      </c>
      <c r="S119" s="13" t="str">
        <f ca="1"/>
        <v>Ba1</v>
      </c>
      <c r="T119" s="13" t="str">
        <f ca="1"/>
        <v>BBB-</v>
      </c>
      <c r="U119" s="13" t="str">
        <f ca="1"/>
        <v>BBB-</v>
      </c>
      <c r="V119" s="13" t="str">
        <f ca="1"/>
        <v>N</v>
      </c>
      <c r="W119" s="13">
        <f ca="1"/>
        <v>1.000468169391219</v>
      </c>
      <c r="X119" s="13" t="str">
        <f ca="1"/>
        <v>UTILS</v>
      </c>
      <c r="Y119" s="13" t="str">
        <f ca="1"/>
        <v>EUSA5</v>
      </c>
      <c r="Z119" s="13">
        <f ca="1"/>
        <v>356.39999389648438</v>
      </c>
      <c r="AA119" s="13">
        <f ca="1"/>
        <v>319.29999389648435</v>
      </c>
      <c r="AB119" s="15">
        <f ca="1"/>
        <v>4.5205479452054798</v>
      </c>
      <c r="AC119" s="13">
        <f ca="1"/>
        <v>12</v>
      </c>
      <c r="AD119" s="13" t="str">
        <f ca="1"/>
        <v>BBB-</v>
      </c>
      <c r="AE119" s="13">
        <f ca="1"/>
        <v>81</v>
      </c>
      <c r="BL119" s="13">
        <v>1</v>
      </c>
    </row>
    <row r="120" spans="5:64" x14ac:dyDescent="0.25">
      <c r="E120" s="13" t="str">
        <f ca="1"/>
        <v>XS1713463559 Corp</v>
      </c>
      <c r="F120" s="13" t="str">
        <f ca="1"/>
        <v>XS1713463559 Corp</v>
      </c>
      <c r="G120" s="13" t="str">
        <f ca="1"/>
        <v>XS1713463559</v>
      </c>
      <c r="H120" s="13" t="str">
        <f ca="1"/>
        <v>ENELIM 3 3/8 11/24/81</v>
      </c>
      <c r="I120" s="13" t="str">
        <f ca="1"/>
        <v>ENELIM</v>
      </c>
      <c r="J120" s="13">
        <f ca="1"/>
        <v>3.375</v>
      </c>
      <c r="K120" s="18">
        <f ca="1"/>
        <v>46258</v>
      </c>
      <c r="L120" s="19" t="str">
        <f ca="1"/>
        <v>CALLABLE</v>
      </c>
      <c r="M120" s="19" t="str">
        <f ca="1"/>
        <v>EUR</v>
      </c>
      <c r="N120" s="19">
        <f ca="1"/>
        <v>750000000</v>
      </c>
      <c r="O120" s="19" t="str">
        <f ca="1"/>
        <v>Utilities</v>
      </c>
      <c r="P120" s="19" t="str">
        <f ca="1"/>
        <v>ENELIM 3 3/8 11/24/81 nc-26</v>
      </c>
      <c r="Q120" s="14">
        <f ca="1"/>
        <v>256.28469913004596</v>
      </c>
      <c r="R120" s="14">
        <f ca="1"/>
        <v>252.77751159667969</v>
      </c>
      <c r="S120" s="13" t="str">
        <f ca="1"/>
        <v>Ba1</v>
      </c>
      <c r="T120" s="13" t="str">
        <f ca="1"/>
        <v>BBB-</v>
      </c>
      <c r="U120" s="13" t="str">
        <f ca="1"/>
        <v>BBB-</v>
      </c>
      <c r="V120" s="13" t="str">
        <f ca="1"/>
        <v>N</v>
      </c>
      <c r="W120" s="13">
        <f ca="1"/>
        <v>1.0138746026543777</v>
      </c>
      <c r="X120" s="13" t="str">
        <f ca="1"/>
        <v>UTILS</v>
      </c>
      <c r="Y120" s="13" t="str">
        <f ca="1"/>
        <v>EUSA5</v>
      </c>
      <c r="Z120" s="13">
        <f ca="1"/>
        <v>258</v>
      </c>
      <c r="AA120" s="13">
        <f ca="1"/>
        <v>220.9</v>
      </c>
      <c r="AB120" s="15">
        <f ca="1"/>
        <v>6.0164383561643833</v>
      </c>
      <c r="AC120" s="13">
        <f ca="1"/>
        <v>12</v>
      </c>
      <c r="AD120" s="13" t="str">
        <f ca="1"/>
        <v>BBB-</v>
      </c>
      <c r="AE120" s="13">
        <f ca="1"/>
        <v>81</v>
      </c>
      <c r="BL120" s="13">
        <v>0</v>
      </c>
    </row>
    <row r="121" spans="5:64" x14ac:dyDescent="0.25">
      <c r="E121" s="13" t="str">
        <f ca="1"/>
        <v>XS0954674825 Corp</v>
      </c>
      <c r="F121" s="13" t="str">
        <f ca="1"/>
        <v>XS0954674825 Corp</v>
      </c>
      <c r="G121" s="13" t="str">
        <f ca="1"/>
        <v>XS0954674825</v>
      </c>
      <c r="H121" s="13" t="str">
        <f ca="1"/>
        <v>ENELIM 7 3/4 09/10/75</v>
      </c>
      <c r="I121" s="13" t="str">
        <f ca="1"/>
        <v>ENELIM</v>
      </c>
      <c r="J121" s="13">
        <f ca="1"/>
        <v>7.75</v>
      </c>
      <c r="K121" s="18">
        <f ca="1"/>
        <v>44084</v>
      </c>
      <c r="L121" s="19" t="str">
        <f ca="1"/>
        <v>CALLABLE</v>
      </c>
      <c r="M121" s="19" t="str">
        <f ca="1"/>
        <v>GBP</v>
      </c>
      <c r="N121" s="19">
        <f ca="1"/>
        <v>400000000</v>
      </c>
      <c r="O121" s="19" t="str">
        <f ca="1"/>
        <v>Utilities</v>
      </c>
      <c r="P121" s="19" t="str">
        <f ca="1"/>
        <v>ENELIM 7 3/4 09/10/75 nc-20</v>
      </c>
      <c r="Q121" s="14">
        <f ca="1"/>
        <v>-210.15404864706971</v>
      </c>
      <c r="R121" s="14">
        <f ca="1"/>
        <v>-202.76612854003906</v>
      </c>
      <c r="S121" s="13" t="str">
        <f ca="1"/>
        <v>Ba1</v>
      </c>
      <c r="T121" s="13" t="str">
        <f ca="1"/>
        <v>BBB-</v>
      </c>
      <c r="U121" s="13" t="str">
        <f ca="1"/>
        <v>BBB-</v>
      </c>
      <c r="V121" s="13" t="str">
        <f ca="1"/>
        <v>N</v>
      </c>
      <c r="W121" s="13">
        <f ca="1"/>
        <v>1.0364356717772605</v>
      </c>
      <c r="X121" s="13" t="str">
        <f ca="1"/>
        <v>UTILS</v>
      </c>
      <c r="Y121" s="13" t="str">
        <f ca="1"/>
        <v>BPSW5</v>
      </c>
      <c r="Z121" s="13">
        <f ca="1"/>
        <v>566.20001220703125</v>
      </c>
      <c r="AA121" s="13">
        <f ca="1"/>
        <v>586.1500122070313</v>
      </c>
      <c r="AB121" s="15">
        <f ca="1"/>
        <v>6.0273972602739728E-2</v>
      </c>
      <c r="AC121" s="13">
        <f ca="1"/>
        <v>12</v>
      </c>
      <c r="AD121" s="13" t="str">
        <f ca="1"/>
        <v>BBB-</v>
      </c>
      <c r="AE121" s="13">
        <f ca="1"/>
        <v>81</v>
      </c>
      <c r="BL121" s="13">
        <v>0</v>
      </c>
    </row>
    <row r="122" spans="5:64" x14ac:dyDescent="0.25">
      <c r="E122" s="13" t="str">
        <f ca="1"/>
        <v>XS1014987355 Corp</v>
      </c>
      <c r="F122" s="13" t="str">
        <f ca="1"/>
        <v>XS1014987355 Corp</v>
      </c>
      <c r="G122" s="13" t="str">
        <f ca="1"/>
        <v>XS1014987355</v>
      </c>
      <c r="H122" s="13" t="str">
        <f ca="1"/>
        <v>ENELIM 6 5/8 09/15/76</v>
      </c>
      <c r="I122" s="13" t="str">
        <f ca="1"/>
        <v>ENELIM</v>
      </c>
      <c r="J122" s="13">
        <f ca="1"/>
        <v>6.625</v>
      </c>
      <c r="K122" s="18">
        <f ca="1"/>
        <v>44454</v>
      </c>
      <c r="L122" s="19" t="str">
        <f ca="1"/>
        <v>CALLABLE</v>
      </c>
      <c r="M122" s="19" t="str">
        <f ca="1"/>
        <v>GBP</v>
      </c>
      <c r="N122" s="19">
        <f ca="1"/>
        <v>500000000</v>
      </c>
      <c r="O122" s="19" t="str">
        <f ca="1"/>
        <v>Utilities</v>
      </c>
      <c r="P122" s="19" t="str">
        <f ca="1"/>
        <v>ENELIM 6 5/8 09/15/76 nc-21</v>
      </c>
      <c r="Q122" s="14">
        <f ca="1"/>
        <v>171.25836229857981</v>
      </c>
      <c r="R122" s="14">
        <f ca="1"/>
        <v>157.78102111816406</v>
      </c>
      <c r="S122" s="13" t="str">
        <f ca="1"/>
        <v>Ba1</v>
      </c>
      <c r="T122" s="13" t="str">
        <f ca="1"/>
        <v>BBB-</v>
      </c>
      <c r="U122" s="13" t="str">
        <f ca="1"/>
        <v>BBB-</v>
      </c>
      <c r="V122" s="13" t="str">
        <f ca="1"/>
        <v>N</v>
      </c>
      <c r="W122" s="13">
        <f ca="1"/>
        <v>1.0854180121595385</v>
      </c>
      <c r="X122" s="13" t="str">
        <f ca="1"/>
        <v>UTILS</v>
      </c>
      <c r="Y122" s="13" t="str">
        <f ca="1"/>
        <v>BPSW5</v>
      </c>
      <c r="Z122" s="13">
        <f ca="1"/>
        <v>408.89999389648438</v>
      </c>
      <c r="AA122" s="13">
        <f ca="1"/>
        <v>428.84999389648436</v>
      </c>
      <c r="AB122" s="15">
        <f ca="1"/>
        <v>1.0739726027397261</v>
      </c>
      <c r="AC122" s="13">
        <f ca="1"/>
        <v>12</v>
      </c>
      <c r="AD122" s="13" t="str">
        <f ca="1"/>
        <v>BBB-</v>
      </c>
      <c r="AE122" s="13">
        <f ca="1"/>
        <v>81</v>
      </c>
      <c r="BL122" s="13">
        <v>0</v>
      </c>
    </row>
    <row r="123" spans="5:64" x14ac:dyDescent="0.25">
      <c r="E123" s="13" t="str">
        <f ca="1"/>
        <v>US29265WAA62 Corp</v>
      </c>
      <c r="F123" s="13" t="str">
        <f ca="1"/>
        <v>US29265WAA62 Corp</v>
      </c>
      <c r="G123" s="13" t="str">
        <f ca="1"/>
        <v>US29265WAA62</v>
      </c>
      <c r="H123" s="13" t="str">
        <f ca="1"/>
        <v>ENELIM 8 3/4 09/24/73</v>
      </c>
      <c r="I123" s="13" t="str">
        <f ca="1"/>
        <v>ENELIM</v>
      </c>
      <c r="J123" s="13">
        <f ca="1"/>
        <v>8.75</v>
      </c>
      <c r="K123" s="18">
        <f ca="1"/>
        <v>45193</v>
      </c>
      <c r="L123" s="19" t="str">
        <f ca="1"/>
        <v>CALLABLE</v>
      </c>
      <c r="M123" s="19" t="str">
        <f ca="1"/>
        <v>USD</v>
      </c>
      <c r="N123" s="19">
        <f ca="1"/>
        <v>1250000000</v>
      </c>
      <c r="O123" s="19" t="str">
        <f ca="1"/>
        <v>Utilities</v>
      </c>
      <c r="P123" s="19" t="str">
        <f ca="1"/>
        <v>ENELIM 8 3/4 09/24/73 nc-23</v>
      </c>
      <c r="Q123" s="14">
        <f ca="1"/>
        <v>279.54350051885064</v>
      </c>
      <c r="R123" s="14">
        <f ca="1"/>
        <v>278.76211547851563</v>
      </c>
      <c r="S123" s="13" t="str">
        <f ca="1"/>
        <v>Ba1</v>
      </c>
      <c r="T123" s="13" t="str">
        <f ca="1"/>
        <v>BBB-</v>
      </c>
      <c r="U123" s="13" t="str">
        <f ca="1"/>
        <v>BBB-</v>
      </c>
      <c r="V123" s="13" t="str">
        <f ca="1"/>
        <v>N</v>
      </c>
      <c r="W123" s="13">
        <f ca="1"/>
        <v>1.0028030532018086</v>
      </c>
      <c r="X123" s="13" t="str">
        <f ca="1"/>
        <v>UTILS</v>
      </c>
      <c r="Y123" s="13" t="str">
        <f ca="1"/>
        <v>USSW5</v>
      </c>
      <c r="Z123" s="13">
        <f ca="1"/>
        <v>588</v>
      </c>
      <c r="AA123" s="13">
        <f ca="1"/>
        <v>620.96</v>
      </c>
      <c r="AB123" s="15">
        <f ca="1"/>
        <v>3.0986301369863014</v>
      </c>
      <c r="AC123" s="13">
        <f ca="1"/>
        <v>12</v>
      </c>
      <c r="AD123" s="13" t="str">
        <f ca="1"/>
        <v>BBB-</v>
      </c>
      <c r="AE123" s="13">
        <f ca="1"/>
        <v>81</v>
      </c>
      <c r="BL123" s="13">
        <v>1</v>
      </c>
    </row>
    <row r="124" spans="5:64" x14ac:dyDescent="0.25">
      <c r="E124" s="13" t="str">
        <f ca="1"/>
        <v>XS1721244371 Corp</v>
      </c>
      <c r="F124" s="13" t="str">
        <f ca="1"/>
        <v>XS1721244371 Corp</v>
      </c>
      <c r="G124" s="13" t="str">
        <f ca="1"/>
        <v>XS1721244371</v>
      </c>
      <c r="H124" s="13" t="str">
        <f ca="1"/>
        <v>IBESM 1 7/8 PERP</v>
      </c>
      <c r="I124" s="13" t="str">
        <f ca="1"/>
        <v>IBESM</v>
      </c>
      <c r="J124" s="13">
        <f ca="1"/>
        <v>1.875</v>
      </c>
      <c r="K124" s="18">
        <f ca="1"/>
        <v>44979</v>
      </c>
      <c r="L124" s="19" t="str">
        <f ca="1"/>
        <v>PERP/CALL</v>
      </c>
      <c r="M124" s="19" t="str">
        <f ca="1"/>
        <v>EUR</v>
      </c>
      <c r="N124" s="19">
        <f ca="1"/>
        <v>1000000000</v>
      </c>
      <c r="O124" s="19" t="str">
        <f ca="1"/>
        <v>Utilities</v>
      </c>
      <c r="P124" s="19" t="str">
        <f ca="1"/>
        <v>IBESM 1 7/8 PERP nc-23</v>
      </c>
      <c r="Q124" s="14">
        <f ca="1"/>
        <v>140.02742743995941</v>
      </c>
      <c r="R124" s="14">
        <f ca="1"/>
        <v>131.92642211914063</v>
      </c>
      <c r="S124" s="13" t="str">
        <f ca="1"/>
        <v>Baa3</v>
      </c>
      <c r="T124" s="13" t="str">
        <f ca="1"/>
        <v>BBB-</v>
      </c>
      <c r="U124" s="13" t="str">
        <f ca="1"/>
        <v>BBB-</v>
      </c>
      <c r="V124" s="13" t="str">
        <f ca="1"/>
        <v>Y</v>
      </c>
      <c r="W124" s="13">
        <f ca="1"/>
        <v>1.0614054803479995</v>
      </c>
      <c r="X124" s="13" t="str">
        <f ca="1"/>
        <v>UTILS</v>
      </c>
      <c r="Y124" s="13" t="str">
        <f ca="1"/>
        <v>EUSA5</v>
      </c>
      <c r="Z124" s="13">
        <f ca="1"/>
        <v>159.19999694824219</v>
      </c>
      <c r="AA124" s="13">
        <f ca="1"/>
        <v>122.09999694824219</v>
      </c>
      <c r="AB124" s="15">
        <f ca="1"/>
        <v>2.5123287671232877</v>
      </c>
      <c r="AC124" s="13">
        <f ca="1"/>
        <v>12</v>
      </c>
      <c r="AD124" s="13" t="str">
        <f ca="1"/>
        <v>BBB-</v>
      </c>
      <c r="AE124" s="13">
        <f ca="1"/>
        <v>52</v>
      </c>
      <c r="BL124" s="13">
        <v>1</v>
      </c>
    </row>
    <row r="125" spans="5:64" x14ac:dyDescent="0.25">
      <c r="E125" s="13" t="str">
        <f ca="1"/>
        <v>XS1797138960 Corp</v>
      </c>
      <c r="F125" s="13" t="str">
        <f ca="1"/>
        <v>XS1797138960 Corp</v>
      </c>
      <c r="G125" s="13" t="str">
        <f ca="1"/>
        <v>XS1797138960</v>
      </c>
      <c r="H125" s="13" t="str">
        <f ca="1"/>
        <v>IBESM 2 5/8 PERP</v>
      </c>
      <c r="I125" s="13" t="str">
        <f ca="1"/>
        <v>IBESM</v>
      </c>
      <c r="J125" s="13">
        <f ca="1"/>
        <v>2.625</v>
      </c>
      <c r="K125" s="18">
        <f ca="1"/>
        <v>45377</v>
      </c>
      <c r="L125" s="19" t="str">
        <f ca="1"/>
        <v>PERP/CALL</v>
      </c>
      <c r="M125" s="19" t="str">
        <f ca="1"/>
        <v>EUR</v>
      </c>
      <c r="N125" s="19">
        <f ca="1"/>
        <v>700000000</v>
      </c>
      <c r="O125" s="19" t="str">
        <f ca="1"/>
        <v>Utilities</v>
      </c>
      <c r="P125" s="19" t="str">
        <f ca="1"/>
        <v>IBESM 2 5/8 PERP nc-24</v>
      </c>
      <c r="Q125" s="14">
        <f ca="1"/>
        <v>130.29536118866051</v>
      </c>
      <c r="R125" s="14">
        <f ca="1"/>
        <v>130.36500549316406</v>
      </c>
      <c r="S125" s="13" t="str">
        <f ca="1"/>
        <v>Baa3</v>
      </c>
      <c r="T125" s="13" t="str">
        <f ca="1"/>
        <v>BBB-</v>
      </c>
      <c r="U125" s="13" t="str">
        <f ca="1"/>
        <v>BBB-</v>
      </c>
      <c r="V125" s="13" t="str">
        <f ca="1"/>
        <v>Y</v>
      </c>
      <c r="W125" s="13">
        <f ca="1"/>
        <v>0.99946577454401897</v>
      </c>
      <c r="X125" s="13" t="str">
        <f ca="1"/>
        <v>UTILS</v>
      </c>
      <c r="Y125" s="13" t="str">
        <f ca="1"/>
        <v>EUSA5</v>
      </c>
      <c r="Z125" s="13">
        <f ca="1"/>
        <v>206.10000610351565</v>
      </c>
      <c r="AA125" s="13">
        <f ca="1"/>
        <v>169.00000610351566</v>
      </c>
      <c r="AB125" s="15">
        <f ca="1"/>
        <v>3.6027397260273974</v>
      </c>
      <c r="AC125" s="13">
        <f ca="1"/>
        <v>12</v>
      </c>
      <c r="AD125" s="13" t="str">
        <f ca="1"/>
        <v>BBB-</v>
      </c>
      <c r="AE125" s="13">
        <f ca="1"/>
        <v>52</v>
      </c>
      <c r="BL125" s="13">
        <v>0</v>
      </c>
    </row>
    <row r="126" spans="5:64" x14ac:dyDescent="0.25">
      <c r="E126" s="13" t="str">
        <f ca="1"/>
        <v>XS1890845875 Corp</v>
      </c>
      <c r="F126" s="13" t="str">
        <f ca="1"/>
        <v>XS1890845875 Corp</v>
      </c>
      <c r="G126" s="13" t="str">
        <f ca="1"/>
        <v>XS1890845875</v>
      </c>
      <c r="H126" s="13" t="str">
        <f ca="1"/>
        <v>IBESM 3 1/4 PERP</v>
      </c>
      <c r="I126" s="13" t="str">
        <f ca="1"/>
        <v>IBESM</v>
      </c>
      <c r="J126" s="13">
        <f ca="1"/>
        <v>3.25</v>
      </c>
      <c r="K126" s="18">
        <f ca="1"/>
        <v>45608</v>
      </c>
      <c r="L126" s="19" t="str">
        <f ca="1"/>
        <v>PERP/CALL</v>
      </c>
      <c r="M126" s="19" t="str">
        <f ca="1"/>
        <v>EUR</v>
      </c>
      <c r="N126" s="19">
        <f ca="1"/>
        <v>800000000</v>
      </c>
      <c r="O126" s="19" t="str">
        <f ca="1"/>
        <v>Utilities</v>
      </c>
      <c r="P126" s="19" t="str">
        <f ca="1"/>
        <v>IBESM 3 1/4 PERP nc-24</v>
      </c>
      <c r="Q126" s="14">
        <f ca="1"/>
        <v>153.48175583900095</v>
      </c>
      <c r="R126" s="14">
        <f ca="1"/>
        <v>142.51043701171875</v>
      </c>
      <c r="S126" s="13" t="str">
        <f ca="1"/>
        <v>Baa3</v>
      </c>
      <c r="T126" s="13" t="str">
        <f ca="1"/>
        <v>BBB-</v>
      </c>
      <c r="U126" s="13" t="str">
        <f ca="1"/>
        <v>BBB-</v>
      </c>
      <c r="V126" s="13" t="str">
        <f ca="1"/>
        <v>Y</v>
      </c>
      <c r="W126" s="13">
        <f ca="1"/>
        <v>1.0769860724402944</v>
      </c>
      <c r="X126" s="13" t="str">
        <f ca="1"/>
        <v>UTILS</v>
      </c>
      <c r="Y126" s="13" t="str">
        <f ca="1"/>
        <v>EUSA5</v>
      </c>
      <c r="Z126" s="13">
        <f ca="1"/>
        <v>297.29998779296875</v>
      </c>
      <c r="AA126" s="13">
        <f ca="1"/>
        <v>260.19998779296873</v>
      </c>
      <c r="AB126" s="15">
        <f ca="1"/>
        <v>4.2356164383561641</v>
      </c>
      <c r="AC126" s="13">
        <f ca="1"/>
        <v>12</v>
      </c>
      <c r="AD126" s="13" t="str">
        <f ca="1"/>
        <v>BBB-</v>
      </c>
      <c r="AE126" s="13">
        <f ca="1"/>
        <v>52</v>
      </c>
      <c r="BL126" s="13">
        <v>0</v>
      </c>
    </row>
    <row r="127" spans="5:64" x14ac:dyDescent="0.25">
      <c r="E127" s="13" t="str">
        <f ca="1"/>
        <v>XS1139494493 Corp</v>
      </c>
      <c r="F127" s="13" t="str">
        <f ca="1"/>
        <v>XS1139494493 Corp</v>
      </c>
      <c r="G127" s="13" t="str">
        <f ca="1"/>
        <v>XS1139494493</v>
      </c>
      <c r="H127" s="13" t="str">
        <f ca="1"/>
        <v>NTGYSM 4 1/8 PERP</v>
      </c>
      <c r="I127" s="13" t="str">
        <f ca="1"/>
        <v>NTGYSM</v>
      </c>
      <c r="J127" s="13">
        <f ca="1"/>
        <v>4.125</v>
      </c>
      <c r="K127" s="18">
        <f ca="1"/>
        <v>44883</v>
      </c>
      <c r="L127" s="19" t="str">
        <f ca="1"/>
        <v>PERP/CALL</v>
      </c>
      <c r="M127" s="19" t="str">
        <f ca="1"/>
        <v>EUR</v>
      </c>
      <c r="N127" s="19">
        <f ca="1"/>
        <v>1000000000</v>
      </c>
      <c r="O127" s="19" t="str">
        <f ca="1"/>
        <v>Utilities</v>
      </c>
      <c r="P127" s="19" t="str">
        <f ca="1"/>
        <v>NTGYSM 4 1/8 PERP nc-22</v>
      </c>
      <c r="Q127" s="14">
        <f ca="1"/>
        <v>245.39717255353997</v>
      </c>
      <c r="R127" s="14">
        <f ca="1"/>
        <v>245.62705993652344</v>
      </c>
      <c r="S127" s="13" t="str">
        <f ca="1"/>
        <v>Ba1u</v>
      </c>
      <c r="T127" s="13" t="str">
        <f ca="1"/>
        <v>BB+</v>
      </c>
      <c r="U127" s="13" t="str">
        <f ca="1"/>
        <v>BB+</v>
      </c>
      <c r="V127" s="13" t="str">
        <f ca="1"/>
        <v>N</v>
      </c>
      <c r="W127" s="13">
        <f ca="1"/>
        <v>0.99906407957232857</v>
      </c>
      <c r="X127" s="13" t="str">
        <f ca="1"/>
        <v>UTILS</v>
      </c>
      <c r="Y127" s="13" t="str">
        <f ca="1"/>
        <v>EUSA8</v>
      </c>
      <c r="Z127" s="13">
        <f ca="1"/>
        <v>335.29998779296875</v>
      </c>
      <c r="AA127" s="13">
        <f ca="1"/>
        <v>308.16998779296875</v>
      </c>
      <c r="AB127" s="15">
        <f ca="1"/>
        <v>2.2493150684931509</v>
      </c>
      <c r="AC127" s="13">
        <f ca="1"/>
        <v>13</v>
      </c>
      <c r="AD127" s="13" t="str">
        <f ca="1"/>
        <v>BB+</v>
      </c>
      <c r="AE127" s="13" t="str">
        <f ca="1"/>
        <v>#N/A N/A</v>
      </c>
      <c r="BL127" s="13">
        <v>0</v>
      </c>
    </row>
    <row r="128" spans="5:64" x14ac:dyDescent="0.25">
      <c r="E128" s="13" t="str">
        <f ca="1"/>
        <v>XS1224710399 Corp</v>
      </c>
      <c r="F128" s="13" t="str">
        <f ca="1"/>
        <v>XS1224710399 Corp</v>
      </c>
      <c r="G128" s="13" t="str">
        <f ca="1"/>
        <v>XS1224710399</v>
      </c>
      <c r="H128" s="13" t="str">
        <f ca="1"/>
        <v>NTGYSM 3 3/8 PERP</v>
      </c>
      <c r="I128" s="13" t="str">
        <f ca="1"/>
        <v>NTGYSM</v>
      </c>
      <c r="J128" s="13">
        <f ca="1"/>
        <v>3.375</v>
      </c>
      <c r="K128" s="18">
        <f ca="1"/>
        <v>45406</v>
      </c>
      <c r="L128" s="19" t="str">
        <f ca="1"/>
        <v>PERP/CALL</v>
      </c>
      <c r="M128" s="19" t="str">
        <f ca="1"/>
        <v>EUR</v>
      </c>
      <c r="N128" s="19">
        <f ca="1"/>
        <v>500000000</v>
      </c>
      <c r="O128" s="19" t="str">
        <f ca="1"/>
        <v>Utilities</v>
      </c>
      <c r="P128" s="19" t="str">
        <f ca="1"/>
        <v>NTGYSM 3 3/8 PERP nc-24</v>
      </c>
      <c r="Q128" s="14">
        <f ca="1"/>
        <v>274.33652028725834</v>
      </c>
      <c r="R128" s="14">
        <f ca="1"/>
        <v>274.39926147460938</v>
      </c>
      <c r="S128" s="13" t="str">
        <f ca="1"/>
        <v>Ba1u</v>
      </c>
      <c r="T128" s="13" t="str">
        <f ca="1"/>
        <v>BB+</v>
      </c>
      <c r="U128" s="13" t="str">
        <f ca="1"/>
        <v>BB+</v>
      </c>
      <c r="V128" s="13" t="str">
        <f ca="1"/>
        <v>N</v>
      </c>
      <c r="W128" s="13">
        <f ca="1"/>
        <v>0.99977135074265921</v>
      </c>
      <c r="X128" s="13" t="str">
        <f ca="1"/>
        <v>UTILS</v>
      </c>
      <c r="Y128" s="13" t="str">
        <f ca="1"/>
        <v>EUSA9</v>
      </c>
      <c r="Z128" s="13">
        <f ca="1"/>
        <v>307.89999389648438</v>
      </c>
      <c r="AA128" s="13">
        <f ca="1"/>
        <v>284.70999389648438</v>
      </c>
      <c r="AB128" s="15">
        <f ca="1"/>
        <v>3.6821917808219178</v>
      </c>
      <c r="AC128" s="13">
        <f ca="1"/>
        <v>13</v>
      </c>
      <c r="AD128" s="13" t="str">
        <f ca="1"/>
        <v>BB+</v>
      </c>
      <c r="AE128" s="13" t="str">
        <f ca="1"/>
        <v>#N/A N/A</v>
      </c>
      <c r="BL128" s="13">
        <v>0</v>
      </c>
    </row>
    <row r="129" spans="5:64" x14ac:dyDescent="0.25">
      <c r="E129" s="13" t="str">
        <f ca="1"/>
        <v>XS1216020161 Corp</v>
      </c>
      <c r="F129" s="13" t="str">
        <f ca="1"/>
        <v>XS1216020161 Corp</v>
      </c>
      <c r="G129" s="13" t="str">
        <f ca="1"/>
        <v>XS1216020161</v>
      </c>
      <c r="H129" s="13" t="str">
        <f ca="1"/>
        <v>CNALN 3 04/10/76</v>
      </c>
      <c r="I129" s="13" t="str">
        <f ca="1"/>
        <v>CNALN</v>
      </c>
      <c r="J129" s="13">
        <f ca="1"/>
        <v>3</v>
      </c>
      <c r="K129" s="18">
        <f ca="1"/>
        <v>44296</v>
      </c>
      <c r="L129" s="19" t="str">
        <f ca="1"/>
        <v>CALLABLE</v>
      </c>
      <c r="M129" s="19" t="str">
        <f ca="1"/>
        <v>EUR</v>
      </c>
      <c r="N129" s="19">
        <f ca="1"/>
        <v>750000000</v>
      </c>
      <c r="O129" s="19" t="str">
        <f ca="1"/>
        <v>Utilities</v>
      </c>
      <c r="P129" s="19" t="str">
        <f ca="1"/>
        <v>CNALN 3 04/10/76 nc-21</v>
      </c>
      <c r="Q129" s="14">
        <f ca="1"/>
        <v>215.91667361559587</v>
      </c>
      <c r="R129" s="14">
        <f ca="1"/>
        <v>214.90426635742188</v>
      </c>
      <c r="S129" s="13" t="str">
        <f ca="1"/>
        <v>Ba1</v>
      </c>
      <c r="T129" s="13" t="str">
        <f ca="1"/>
        <v>BB+</v>
      </c>
      <c r="U129" s="13" t="str">
        <f ca="1"/>
        <v>BB+</v>
      </c>
      <c r="V129" s="13" t="str">
        <f ca="1"/>
        <v>N</v>
      </c>
      <c r="W129" s="13">
        <f ca="1"/>
        <v>1.0047109686342393</v>
      </c>
      <c r="X129" s="13" t="str">
        <f ca="1"/>
        <v>UTILS</v>
      </c>
      <c r="Y129" s="13" t="str">
        <f ca="1"/>
        <v>EUSA5</v>
      </c>
      <c r="Z129" s="13">
        <f ca="1"/>
        <v>268.70001220703125</v>
      </c>
      <c r="AA129" s="13">
        <f ca="1"/>
        <v>231.60001220703126</v>
      </c>
      <c r="AB129" s="15">
        <f ca="1"/>
        <v>0.64109589041095894</v>
      </c>
      <c r="AC129" s="13">
        <f ca="1"/>
        <v>13</v>
      </c>
      <c r="AD129" s="13" t="str">
        <f ca="1"/>
        <v>BB+</v>
      </c>
      <c r="AE129" s="13">
        <f ca="1"/>
        <v>80</v>
      </c>
      <c r="BL129" s="13">
        <v>0</v>
      </c>
    </row>
    <row r="130" spans="5:64" x14ac:dyDescent="0.25">
      <c r="E130" s="13" t="str">
        <f ca="1"/>
        <v>XS1216019585 Corp</v>
      </c>
      <c r="F130" s="13" t="str">
        <f ca="1"/>
        <v>XS1216019585 Corp</v>
      </c>
      <c r="G130" s="13" t="str">
        <f ca="1"/>
        <v>XS1216019585</v>
      </c>
      <c r="H130" s="13" t="str">
        <f ca="1"/>
        <v>CNALN 5 1/4 04/10/75</v>
      </c>
      <c r="I130" s="13" t="str">
        <f ca="1"/>
        <v>CNALN</v>
      </c>
      <c r="J130" s="13">
        <f ca="1"/>
        <v>5.25</v>
      </c>
      <c r="K130" s="18">
        <f ca="1"/>
        <v>45757</v>
      </c>
      <c r="L130" s="19" t="str">
        <f ca="1"/>
        <v>CALLABLE</v>
      </c>
      <c r="M130" s="19" t="str">
        <f ca="1"/>
        <v>GBP</v>
      </c>
      <c r="N130" s="19">
        <f ca="1"/>
        <v>450000000</v>
      </c>
      <c r="O130" s="19" t="str">
        <f ca="1"/>
        <v>Utilities</v>
      </c>
      <c r="P130" s="19" t="str">
        <f ca="1"/>
        <v>CNALN 5 1/4 04/10/75 nc-25</v>
      </c>
      <c r="Q130" s="14">
        <f ca="1"/>
        <v>316.53094367928742</v>
      </c>
      <c r="R130" s="14">
        <f ca="1"/>
        <v>316.55038452148438</v>
      </c>
      <c r="S130" s="13" t="str">
        <f ca="1"/>
        <v>Ba1</v>
      </c>
      <c r="T130" s="13" t="str">
        <f ca="1"/>
        <v>BB+</v>
      </c>
      <c r="U130" s="13" t="str">
        <f ca="1"/>
        <v>BB+</v>
      </c>
      <c r="V130" s="13" t="str">
        <f ca="1"/>
        <v>N</v>
      </c>
      <c r="W130" s="13">
        <f ca="1"/>
        <v>0.99993858531485802</v>
      </c>
      <c r="X130" s="13" t="str">
        <f ca="1"/>
        <v>UTILS</v>
      </c>
      <c r="Y130" s="13" t="str">
        <f ca="1"/>
        <v>BPSW5</v>
      </c>
      <c r="Z130" s="13">
        <f ca="1"/>
        <v>361.10000610351563</v>
      </c>
      <c r="AA130" s="13">
        <f ca="1"/>
        <v>381.05000610351561</v>
      </c>
      <c r="AB130" s="15">
        <f ca="1"/>
        <v>4.6438356164383565</v>
      </c>
      <c r="AC130" s="13">
        <f ca="1"/>
        <v>13</v>
      </c>
      <c r="AD130" s="13" t="str">
        <f ca="1"/>
        <v>BB+</v>
      </c>
      <c r="AE130" s="13">
        <f ca="1"/>
        <v>80</v>
      </c>
      <c r="BL130" s="13">
        <v>0</v>
      </c>
    </row>
    <row r="131" spans="5:64" x14ac:dyDescent="0.25">
      <c r="E131" s="13" t="str">
        <f ca="1"/>
        <v>XS2010044977 Corp</v>
      </c>
      <c r="F131" s="13" t="str">
        <f ca="1"/>
        <v>XS2010044977 Corp</v>
      </c>
      <c r="G131" s="13" t="str">
        <f ca="1"/>
        <v>XS2010044977</v>
      </c>
      <c r="H131" s="13" t="str">
        <f ca="1"/>
        <v>NGGLN 1 5/8 12/05/79</v>
      </c>
      <c r="I131" s="13" t="str">
        <f ca="1"/>
        <v>NGGLN</v>
      </c>
      <c r="J131" s="13">
        <f ca="1"/>
        <v>1.625</v>
      </c>
      <c r="K131" s="18">
        <f ca="1"/>
        <v>45540</v>
      </c>
      <c r="L131" s="19" t="str">
        <f ca="1"/>
        <v>CALLABLE</v>
      </c>
      <c r="M131" s="19" t="str">
        <f ca="1"/>
        <v>EUR</v>
      </c>
      <c r="N131" s="19">
        <f ca="1"/>
        <v>500000000</v>
      </c>
      <c r="O131" s="19" t="str">
        <f ca="1"/>
        <v>Utilities</v>
      </c>
      <c r="P131" s="19" t="str">
        <f ca="1"/>
        <v>NGGLN 1 5/8 12/05/79 nc-24</v>
      </c>
      <c r="Q131" s="14">
        <f ca="1"/>
        <v>197.34203157923722</v>
      </c>
      <c r="R131" s="14">
        <f ca="1"/>
        <v>197.32167053222656</v>
      </c>
      <c r="S131" s="13" t="str">
        <f ca="1"/>
        <v>Baa3</v>
      </c>
      <c r="T131" s="13" t="str">
        <f ca="1"/>
        <v>BBB</v>
      </c>
      <c r="U131" s="13" t="str">
        <f ca="1"/>
        <v>BBB-</v>
      </c>
      <c r="V131" s="13" t="str">
        <f ca="1"/>
        <v>N</v>
      </c>
      <c r="W131" s="13">
        <f ca="1"/>
        <v>1.000103187080039</v>
      </c>
      <c r="X131" s="13" t="str">
        <f ca="1"/>
        <v>UTILS</v>
      </c>
      <c r="Y131" s="13" t="str">
        <f ca="1"/>
        <v>EUSA5</v>
      </c>
      <c r="Z131" s="13">
        <f ca="1"/>
        <v>214.1000061035156</v>
      </c>
      <c r="AA131" s="13">
        <f ca="1"/>
        <v>177.0000061035156</v>
      </c>
      <c r="AB131" s="15">
        <f ca="1"/>
        <v>4.0493150684931507</v>
      </c>
      <c r="AC131" s="13">
        <f ca="1"/>
        <v>12</v>
      </c>
      <c r="AD131" s="13" t="str">
        <f ca="1"/>
        <v>BBB-</v>
      </c>
      <c r="AE131" s="13" t="str">
        <f ca="1"/>
        <v>#N/A N/A</v>
      </c>
      <c r="BL131" s="13">
        <v>0</v>
      </c>
    </row>
    <row r="132" spans="5:64" x14ac:dyDescent="0.25">
      <c r="E132" s="13" t="str">
        <f ca="1"/>
        <v>XS2010045511 Corp</v>
      </c>
      <c r="F132" s="13" t="str">
        <f ca="1"/>
        <v>XS2010045511 Corp</v>
      </c>
      <c r="G132" s="13" t="str">
        <f ca="1"/>
        <v>XS2010045511</v>
      </c>
      <c r="H132" s="13" t="str">
        <f ca="1"/>
        <v>NGGLN 2 1/8 09/05/82</v>
      </c>
      <c r="I132" s="13" t="str">
        <f ca="1"/>
        <v>NGGLN</v>
      </c>
      <c r="J132" s="13">
        <f ca="1"/>
        <v>2.125</v>
      </c>
      <c r="K132" s="18">
        <f ca="1"/>
        <v>46543</v>
      </c>
      <c r="L132" s="19" t="str">
        <f ca="1"/>
        <v>CALLABLE</v>
      </c>
      <c r="M132" s="19" t="str">
        <f ca="1"/>
        <v>EUR</v>
      </c>
      <c r="N132" s="19">
        <f ca="1"/>
        <v>750000000</v>
      </c>
      <c r="O132" s="19" t="str">
        <f ca="1"/>
        <v>Utilities</v>
      </c>
      <c r="P132" s="19" t="str">
        <f ca="1"/>
        <v>NGGLN 2 1/8 09/05/82 nc-27</v>
      </c>
      <c r="Q132" s="14">
        <f ca="1"/>
        <v>212.02662453614468</v>
      </c>
      <c r="R132" s="14">
        <f ca="1"/>
        <v>211.98782348632813</v>
      </c>
      <c r="S132" s="13" t="str">
        <f ca="1"/>
        <v>Baa3</v>
      </c>
      <c r="T132" s="13" t="str">
        <f ca="1"/>
        <v>BBB</v>
      </c>
      <c r="U132" s="13" t="str">
        <f ca="1"/>
        <v>BBB-</v>
      </c>
      <c r="V132" s="13" t="str">
        <f ca="1"/>
        <v>N</v>
      </c>
      <c r="W132" s="13">
        <f ca="1"/>
        <v>1.0001830343327198</v>
      </c>
      <c r="X132" s="13" t="str">
        <f ca="1"/>
        <v>UTILS</v>
      </c>
      <c r="Y132" s="13" t="str">
        <f ca="1"/>
        <v>EUSA5</v>
      </c>
      <c r="Z132" s="13">
        <f ca="1"/>
        <v>253.19999694824219</v>
      </c>
      <c r="AA132" s="13">
        <f ca="1"/>
        <v>216.09999694824219</v>
      </c>
      <c r="AB132" s="15">
        <f ca="1"/>
        <v>6.7972602739726025</v>
      </c>
      <c r="AC132" s="13">
        <f ca="1"/>
        <v>12</v>
      </c>
      <c r="AD132" s="13" t="str">
        <f ca="1"/>
        <v>BBB-</v>
      </c>
      <c r="AE132" s="13" t="str">
        <f ca="1"/>
        <v>#N/A N/A</v>
      </c>
      <c r="BL132" s="13">
        <v>0</v>
      </c>
    </row>
    <row r="133" spans="5:64" x14ac:dyDescent="0.25">
      <c r="E133" s="13" t="str">
        <f ca="1"/>
        <v>XS0903532090 Corp</v>
      </c>
      <c r="F133" s="13" t="str">
        <f ca="1"/>
        <v>XS0903532090 Corp</v>
      </c>
      <c r="G133" s="13" t="str">
        <f ca="1"/>
        <v>XS0903532090</v>
      </c>
      <c r="H133" s="13" t="str">
        <f ca="1"/>
        <v>NGGLN 5 5/8 06/18/73</v>
      </c>
      <c r="I133" s="13" t="str">
        <f ca="1"/>
        <v>NGGLN</v>
      </c>
      <c r="J133" s="13">
        <f ca="1"/>
        <v>5.625</v>
      </c>
      <c r="K133" s="18">
        <f ca="1"/>
        <v>45826</v>
      </c>
      <c r="L133" s="19" t="str">
        <f ca="1"/>
        <v>CALLABLE</v>
      </c>
      <c r="M133" s="19" t="str">
        <f ca="1"/>
        <v>GBP</v>
      </c>
      <c r="N133" s="19">
        <f ca="1"/>
        <v>1000000000</v>
      </c>
      <c r="O133" s="19" t="str">
        <f ca="1"/>
        <v>Utilities</v>
      </c>
      <c r="P133" s="19" t="str">
        <f ca="1"/>
        <v>NGGLN 5 5/8 06/18/73 nc-25</v>
      </c>
      <c r="Q133" s="14">
        <f ca="1"/>
        <v>186.39862132706412</v>
      </c>
      <c r="R133" s="14">
        <f ca="1"/>
        <v>186.22218322753906</v>
      </c>
      <c r="S133" s="13" t="str">
        <f ca="1"/>
        <v>Baa3</v>
      </c>
      <c r="T133" s="13" t="str">
        <f ca="1"/>
        <v>BBB</v>
      </c>
      <c r="U133" s="13" t="str">
        <f ca="1"/>
        <v>BBB-</v>
      </c>
      <c r="V133" s="13" t="str">
        <f ca="1"/>
        <v>N</v>
      </c>
      <c r="W133" s="13">
        <f ca="1"/>
        <v>1.000947460160047</v>
      </c>
      <c r="X133" s="13" t="str">
        <f ca="1"/>
        <v>UTILS</v>
      </c>
      <c r="Y133" s="13" t="str">
        <f ca="1"/>
        <v>BPSW12</v>
      </c>
      <c r="Z133" s="13">
        <f ca="1"/>
        <v>348</v>
      </c>
      <c r="AA133" s="13">
        <f ca="1"/>
        <v>391.64499999999998</v>
      </c>
      <c r="AB133" s="15">
        <f ca="1"/>
        <v>4.8328767123287673</v>
      </c>
      <c r="AC133" s="13">
        <f ca="1"/>
        <v>12</v>
      </c>
      <c r="AD133" s="13" t="str">
        <f ca="1"/>
        <v>BBB-</v>
      </c>
      <c r="AE133" s="13" t="str">
        <f ca="1"/>
        <v>#N/A N/A</v>
      </c>
      <c r="BL133" s="13">
        <v>0</v>
      </c>
    </row>
    <row r="134" spans="5:64" x14ac:dyDescent="0.25">
      <c r="E134" s="13" t="str">
        <f ca="1"/>
        <v>XS1196714429 Corp</v>
      </c>
      <c r="F134" s="13" t="str">
        <f ca="1"/>
        <v>XS1196714429 Corp</v>
      </c>
      <c r="G134" s="13" t="str">
        <f ca="1"/>
        <v>XS1196714429</v>
      </c>
      <c r="H134" s="13" t="str">
        <f ca="1"/>
        <v>SSELN 3 7/8 PERP</v>
      </c>
      <c r="I134" s="13" t="str">
        <f ca="1"/>
        <v>SSELN</v>
      </c>
      <c r="J134" s="13">
        <f ca="1"/>
        <v>3.875</v>
      </c>
      <c r="K134" s="18">
        <f ca="1"/>
        <v>44084</v>
      </c>
      <c r="L134" s="19" t="str">
        <f ca="1"/>
        <v>PERP/CALL</v>
      </c>
      <c r="M134" s="19" t="str">
        <f ca="1"/>
        <v>GBP</v>
      </c>
      <c r="N134" s="19">
        <f ca="1"/>
        <v>750000000</v>
      </c>
      <c r="O134" s="19" t="str">
        <f ca="1"/>
        <v>Utilities</v>
      </c>
      <c r="P134" s="19" t="str">
        <f ca="1"/>
        <v>SSELN 3 7/8 PERP nc-20</v>
      </c>
      <c r="Q134" s="14">
        <f ca="1"/>
        <v>-84.066901465747208</v>
      </c>
      <c r="R134" s="14" t="str">
        <f ca="1"/>
        <v>#N/A N/A</v>
      </c>
      <c r="S134" s="13" t="str">
        <f ca="1"/>
        <v>Baa3</v>
      </c>
      <c r="T134" s="13" t="str">
        <f ca="1"/>
        <v>BBB-</v>
      </c>
      <c r="U134" s="13" t="str">
        <f ca="1"/>
        <v>BBB-</v>
      </c>
      <c r="V134" s="13" t="str">
        <f ca="1"/>
        <v>N</v>
      </c>
      <c r="W134" s="13">
        <f ca="1"/>
        <v>1</v>
      </c>
      <c r="X134" s="13" t="str">
        <f ca="1"/>
        <v>UTILS</v>
      </c>
      <c r="Y134" s="13" t="str">
        <f ca="1"/>
        <v>BPSW5</v>
      </c>
      <c r="Z134" s="13">
        <f ca="1"/>
        <v>234.19999694824219</v>
      </c>
      <c r="AA134" s="13">
        <f ca="1"/>
        <v>254.14999694824218</v>
      </c>
      <c r="AB134" s="15">
        <f ca="1"/>
        <v>6.0273972602739728E-2</v>
      </c>
      <c r="AC134" s="13">
        <f ca="1"/>
        <v>12</v>
      </c>
      <c r="AD134" s="13" t="str">
        <f ca="1"/>
        <v>BBB-</v>
      </c>
      <c r="AE134" s="13">
        <f ca="1"/>
        <v>51</v>
      </c>
      <c r="BL134" s="13">
        <v>1</v>
      </c>
    </row>
    <row r="135" spans="5:64" x14ac:dyDescent="0.25">
      <c r="E135" s="13" t="str">
        <f ca="1"/>
        <v>XS1572349865 Corp</v>
      </c>
      <c r="F135" s="13" t="str">
        <f ca="1"/>
        <v>XS1572349865 Corp</v>
      </c>
      <c r="G135" s="13" t="str">
        <f ca="1"/>
        <v>XS1572349865</v>
      </c>
      <c r="H135" s="13" t="str">
        <f ca="1"/>
        <v>SSELN 3 5/8 09/16/77</v>
      </c>
      <c r="I135" s="13" t="str">
        <f ca="1"/>
        <v>SSELN</v>
      </c>
      <c r="J135" s="13">
        <f ca="1"/>
        <v>3.625</v>
      </c>
      <c r="K135" s="18">
        <f ca="1"/>
        <v>44728</v>
      </c>
      <c r="L135" s="19" t="str">
        <f ca="1"/>
        <v>CALLABLE</v>
      </c>
      <c r="M135" s="19" t="str">
        <f ca="1"/>
        <v>GBP</v>
      </c>
      <c r="N135" s="19">
        <f ca="1"/>
        <v>300000000</v>
      </c>
      <c r="O135" s="19" t="str">
        <f ca="1"/>
        <v>Utilities</v>
      </c>
      <c r="P135" s="19" t="str">
        <f ca="1"/>
        <v>SSELN 3 5/8 09/16/77 nc-22</v>
      </c>
      <c r="Q135" s="14">
        <f ca="1"/>
        <v>210.1703809129433</v>
      </c>
      <c r="R135" s="14">
        <f ca="1"/>
        <v>190.82431030273438</v>
      </c>
      <c r="S135" s="13" t="str">
        <f ca="1"/>
        <v>Baa3</v>
      </c>
      <c r="T135" s="13" t="str">
        <f ca="1"/>
        <v>BBB-</v>
      </c>
      <c r="U135" s="13" t="str">
        <f ca="1"/>
        <v>BBB-</v>
      </c>
      <c r="V135" s="13" t="str">
        <f ca="1"/>
        <v>N</v>
      </c>
      <c r="W135" s="13">
        <f ca="1"/>
        <v>1.1013815827737945</v>
      </c>
      <c r="X135" s="13" t="str">
        <f ca="1"/>
        <v>UTILS</v>
      </c>
      <c r="Y135" s="13" t="str">
        <f ca="1"/>
        <v>BPSW5</v>
      </c>
      <c r="Z135" s="13">
        <f ca="1"/>
        <v>275</v>
      </c>
      <c r="AA135" s="13">
        <f ca="1"/>
        <v>294.95</v>
      </c>
      <c r="AB135" s="15">
        <f ca="1"/>
        <v>1.8246575342465754</v>
      </c>
      <c r="AC135" s="13">
        <f ca="1"/>
        <v>12</v>
      </c>
      <c r="AD135" s="13" t="str">
        <f ca="1"/>
        <v>BBB-</v>
      </c>
      <c r="AE135" s="13">
        <f ca="1"/>
        <v>51</v>
      </c>
      <c r="BL135" s="13">
        <v>1</v>
      </c>
    </row>
    <row r="136" spans="5:64" x14ac:dyDescent="0.25">
      <c r="E136" s="13" t="str">
        <f ca="1"/>
        <v>XS2195190876 Corp</v>
      </c>
      <c r="F136" s="13" t="str">
        <f ca="1"/>
        <v>XS2195190876 Corp</v>
      </c>
      <c r="G136" s="13" t="str">
        <f ca="1"/>
        <v>XS2195190876</v>
      </c>
      <c r="H136" s="13" t="str">
        <f ca="1"/>
        <v>SSELN 3.74 PERP</v>
      </c>
      <c r="I136" s="13" t="str">
        <f ca="1"/>
        <v>SSELN</v>
      </c>
      <c r="J136" s="13">
        <f ca="1"/>
        <v>3.74</v>
      </c>
      <c r="K136" s="18">
        <f ca="1"/>
        <v>46036</v>
      </c>
      <c r="L136" s="19" t="str">
        <f ca="1"/>
        <v>PERP/CALL</v>
      </c>
      <c r="M136" s="19" t="str">
        <f ca="1"/>
        <v>GBP</v>
      </c>
      <c r="N136" s="19">
        <f ca="1"/>
        <v>600000000</v>
      </c>
      <c r="O136" s="19" t="str">
        <f ca="1"/>
        <v>Utilities</v>
      </c>
      <c r="P136" s="19" t="str">
        <f ca="1"/>
        <v>SSELN 3.74 PERP nc-26</v>
      </c>
      <c r="Q136" s="14">
        <f ca="1"/>
        <v>264.58492075128618</v>
      </c>
      <c r="R136" s="14">
        <f ca="1"/>
        <v>262.30349731445313</v>
      </c>
      <c r="S136" s="13" t="str">
        <f ca="1"/>
        <v>Baa3</v>
      </c>
      <c r="T136" s="13" t="str">
        <f ca="1"/>
        <v>BBB-</v>
      </c>
      <c r="U136" s="13" t="str">
        <f ca="1"/>
        <v>BBB-</v>
      </c>
      <c r="V136" s="13" t="str">
        <f ca="1"/>
        <v>N</v>
      </c>
      <c r="W136" s="13">
        <f ca="1"/>
        <v>1.0086976478018441</v>
      </c>
      <c r="X136" s="13" t="str">
        <f ca="1"/>
        <v>UTILS</v>
      </c>
      <c r="Y136" s="13" t="str">
        <f ca="1"/>
        <v>GUKG5</v>
      </c>
      <c r="Z136" s="13">
        <f ca="1"/>
        <v>375.60000610351563</v>
      </c>
      <c r="AA136" s="13">
        <f ca="1"/>
        <v>371.40000610351564</v>
      </c>
      <c r="AB136" s="15">
        <f ca="1"/>
        <v>5.4082191780821915</v>
      </c>
      <c r="AC136" s="13">
        <f ca="1"/>
        <v>12</v>
      </c>
      <c r="AD136" s="13" t="str">
        <f ca="1"/>
        <v>BBB-</v>
      </c>
      <c r="AE136" s="13">
        <f ca="1"/>
        <v>51</v>
      </c>
      <c r="BL136" s="13">
        <v>1</v>
      </c>
    </row>
    <row r="137" spans="5:64" x14ac:dyDescent="0.25">
      <c r="E137" s="13" t="str">
        <f ca="1"/>
        <v>XS1196713298 Corp</v>
      </c>
      <c r="F137" s="13" t="str">
        <f ca="1"/>
        <v>XS1196713298 Corp</v>
      </c>
      <c r="G137" s="13" t="str">
        <f ca="1"/>
        <v>XS1196713298</v>
      </c>
      <c r="H137" s="13" t="str">
        <f ca="1"/>
        <v>SSELN 2 3/8 PERP</v>
      </c>
      <c r="I137" s="13" t="str">
        <f ca="1"/>
        <v>SSELN</v>
      </c>
      <c r="J137" s="13">
        <f ca="1"/>
        <v>2.375</v>
      </c>
      <c r="K137" s="18">
        <f ca="1"/>
        <v>44287</v>
      </c>
      <c r="L137" s="19" t="str">
        <f ca="1"/>
        <v>PERP/CALL</v>
      </c>
      <c r="M137" s="19" t="str">
        <f ca="1"/>
        <v>EUR</v>
      </c>
      <c r="N137" s="19">
        <f ca="1"/>
        <v>600000000</v>
      </c>
      <c r="O137" s="19" t="str">
        <f ca="1"/>
        <v>Utilities</v>
      </c>
      <c r="P137" s="19" t="str">
        <f ca="1"/>
        <v>SSELN 2 3/8 PERP nc-21</v>
      </c>
      <c r="Q137" s="14">
        <f ca="1"/>
        <v>143.47240830392661</v>
      </c>
      <c r="R137" s="14">
        <f ca="1"/>
        <v>142.26116943359375</v>
      </c>
      <c r="S137" s="13" t="str">
        <f ca="1"/>
        <v>Baa3</v>
      </c>
      <c r="T137" s="13" t="str">
        <f ca="1"/>
        <v>BBB-</v>
      </c>
      <c r="U137" s="13" t="str">
        <f ca="1"/>
        <v>BBB-</v>
      </c>
      <c r="V137" s="13" t="str">
        <f ca="1"/>
        <v>N</v>
      </c>
      <c r="W137" s="13">
        <f ca="1"/>
        <v>1.0085141917162312</v>
      </c>
      <c r="X137" s="13" t="str">
        <f ca="1"/>
        <v>UTILS</v>
      </c>
      <c r="Y137" s="13" t="str">
        <f ca="1"/>
        <v>EUSA5</v>
      </c>
      <c r="Z137" s="13">
        <f ca="1"/>
        <v>198.89999389648438</v>
      </c>
      <c r="AA137" s="13">
        <f ca="1"/>
        <v>161.79999389648438</v>
      </c>
      <c r="AB137" s="15">
        <f ca="1"/>
        <v>0.61643835616438358</v>
      </c>
      <c r="AC137" s="13">
        <f ca="1"/>
        <v>12</v>
      </c>
      <c r="AD137" s="13" t="str">
        <f ca="1"/>
        <v>BBB-</v>
      </c>
      <c r="AE137" s="13">
        <f ca="1"/>
        <v>51</v>
      </c>
      <c r="BL137" s="13">
        <v>0</v>
      </c>
    </row>
    <row r="138" spans="5:64" x14ac:dyDescent="0.25">
      <c r="E138" s="13" t="str">
        <f ca="1"/>
        <v>XS2195190520 Corp</v>
      </c>
      <c r="F138" s="13" t="str">
        <f ca="1"/>
        <v>XS2195190520 Corp</v>
      </c>
      <c r="G138" s="13" t="str">
        <f ca="1"/>
        <v>XS2195190520</v>
      </c>
      <c r="H138" s="13" t="str">
        <f ca="1"/>
        <v>SSELN 3 1/8 PERP</v>
      </c>
      <c r="I138" s="13" t="str">
        <f ca="1"/>
        <v>SSELN</v>
      </c>
      <c r="J138" s="13">
        <f ca="1"/>
        <v>3.125</v>
      </c>
      <c r="K138" s="18">
        <f ca="1"/>
        <v>46491</v>
      </c>
      <c r="L138" s="19" t="str">
        <f ca="1"/>
        <v>PERP/CALL</v>
      </c>
      <c r="M138" s="19" t="str">
        <f ca="1"/>
        <v>EUR</v>
      </c>
      <c r="N138" s="19">
        <f ca="1"/>
        <v>500000000</v>
      </c>
      <c r="O138" s="19" t="str">
        <f ca="1"/>
        <v>Utilities</v>
      </c>
      <c r="P138" s="19" t="str">
        <f ca="1"/>
        <v>SSELN 3 1/8 PERP nc-27</v>
      </c>
      <c r="Q138" s="14">
        <f ca="1"/>
        <v>278.90220649321571</v>
      </c>
      <c r="R138" s="14">
        <f ca="1"/>
        <v>278.94537353515625</v>
      </c>
      <c r="S138" s="13" t="str">
        <f ca="1"/>
        <v>Baa3</v>
      </c>
      <c r="T138" s="13" t="str">
        <f ca="1"/>
        <v>BBB-</v>
      </c>
      <c r="U138" s="13" t="str">
        <f ca="1"/>
        <v>BBB-</v>
      </c>
      <c r="V138" s="13" t="str">
        <f ca="1"/>
        <v>N</v>
      </c>
      <c r="W138" s="13">
        <f ca="1"/>
        <v>0.99984524912030814</v>
      </c>
      <c r="X138" s="13" t="str">
        <f ca="1"/>
        <v>UTILS</v>
      </c>
      <c r="Y138" s="13" t="str">
        <f ca="1"/>
        <v>EUSA30</v>
      </c>
      <c r="Z138" s="13">
        <f ca="1"/>
        <v>341.5</v>
      </c>
      <c r="AA138" s="13">
        <f ca="1"/>
        <v>342.85</v>
      </c>
      <c r="AB138" s="15">
        <f ca="1"/>
        <v>6.6547945205479451</v>
      </c>
      <c r="AC138" s="13">
        <f ca="1"/>
        <v>12</v>
      </c>
      <c r="AD138" s="13" t="str">
        <f ca="1"/>
        <v>BBB-</v>
      </c>
      <c r="AE138" s="13">
        <f ca="1"/>
        <v>51</v>
      </c>
      <c r="BL138" s="13">
        <v>0</v>
      </c>
    </row>
    <row r="139" spans="5:64" x14ac:dyDescent="0.25">
      <c r="E139" s="13" t="str">
        <f ca="1"/>
        <v>XS1572343744 Corp</v>
      </c>
      <c r="F139" s="13" t="str">
        <f ca="1"/>
        <v>XS1572343744 Corp</v>
      </c>
      <c r="G139" s="13" t="str">
        <f ca="1"/>
        <v>XS1572343744</v>
      </c>
      <c r="H139" s="13" t="str">
        <f ca="1"/>
        <v>SSELN 4 3/4 09/16/77</v>
      </c>
      <c r="I139" s="13" t="str">
        <f ca="1"/>
        <v>SSELN</v>
      </c>
      <c r="J139" s="13">
        <f ca="1"/>
        <v>4.75</v>
      </c>
      <c r="K139" s="18">
        <f ca="1"/>
        <v>44728</v>
      </c>
      <c r="L139" s="19" t="str">
        <f ca="1"/>
        <v>CALLABLE</v>
      </c>
      <c r="M139" s="19" t="str">
        <f ca="1"/>
        <v>USD</v>
      </c>
      <c r="N139" s="19">
        <f ca="1"/>
        <v>900000000</v>
      </c>
      <c r="O139" s="19" t="str">
        <f ca="1"/>
        <v>Utilities</v>
      </c>
      <c r="P139" s="19" t="str">
        <f ca="1"/>
        <v>SSELN 4 3/4 09/16/77 nc-22</v>
      </c>
      <c r="Q139" s="14">
        <f ca="1"/>
        <v>285.82789461610059</v>
      </c>
      <c r="R139" s="14">
        <f ca="1"/>
        <v>260.17291259765625</v>
      </c>
      <c r="S139" s="13" t="str">
        <f ca="1"/>
        <v>Baa3</v>
      </c>
      <c r="T139" s="13" t="str">
        <f ca="1"/>
        <v>BBB-</v>
      </c>
      <c r="U139" s="13" t="str">
        <f ca="1"/>
        <v>BBB-</v>
      </c>
      <c r="V139" s="13" t="str">
        <f ca="1"/>
        <v>N</v>
      </c>
      <c r="W139" s="13">
        <f ca="1"/>
        <v>1.0986074290451535</v>
      </c>
      <c r="X139" s="13" t="str">
        <f ca="1"/>
        <v>UTILS</v>
      </c>
      <c r="Y139" s="13" t="str">
        <f ca="1"/>
        <v>USSW5</v>
      </c>
      <c r="Z139" s="13">
        <f ca="1"/>
        <v>257.39999389648438</v>
      </c>
      <c r="AA139" s="13">
        <f ca="1"/>
        <v>290.35999389648435</v>
      </c>
      <c r="AB139" s="15">
        <f ca="1"/>
        <v>1.8246575342465754</v>
      </c>
      <c r="AC139" s="13">
        <f ca="1"/>
        <v>12</v>
      </c>
      <c r="AD139" s="13" t="str">
        <f ca="1"/>
        <v>BBB-</v>
      </c>
      <c r="AE139" s="13">
        <f ca="1"/>
        <v>51</v>
      </c>
      <c r="BL139" s="13">
        <v>0</v>
      </c>
    </row>
    <row r="140" spans="5:64" x14ac:dyDescent="0.25">
      <c r="E140" s="13" t="str">
        <f ca="1"/>
        <v>XS1757377400 Corp</v>
      </c>
      <c r="F140" s="13" t="str">
        <f ca="1"/>
        <v>XS1757377400 Corp</v>
      </c>
      <c r="G140" s="13" t="str">
        <f ca="1"/>
        <v>XS1757377400</v>
      </c>
      <c r="H140" s="13" t="str">
        <f ca="1"/>
        <v>ALLRNV 1 5/8 PERP</v>
      </c>
      <c r="I140" s="13" t="str">
        <f ca="1"/>
        <v>ALLRNV</v>
      </c>
      <c r="J140" s="13">
        <f ca="1"/>
        <v>1.625</v>
      </c>
      <c r="K140" s="18">
        <f ca="1"/>
        <v>45746</v>
      </c>
      <c r="L140" s="19" t="str">
        <f ca="1"/>
        <v>PERP/CALL</v>
      </c>
      <c r="M140" s="19" t="str">
        <f ca="1"/>
        <v>EUR</v>
      </c>
      <c r="N140" s="19">
        <f ca="1"/>
        <v>500000000</v>
      </c>
      <c r="O140" s="19" t="str">
        <f ca="1"/>
        <v>Utilities</v>
      </c>
      <c r="P140" s="19" t="str">
        <f ca="1"/>
        <v>ALLRNV 1 5/8 PERP nc-25</v>
      </c>
      <c r="Q140" s="14">
        <f ca="1"/>
        <v>118.3914172556786</v>
      </c>
      <c r="R140" s="14">
        <f ca="1"/>
        <v>114.73474884033203</v>
      </c>
      <c r="S140" s="13" t="str">
        <f ca="1"/>
        <v>A2</v>
      </c>
      <c r="T140" s="13" t="str">
        <f ca="1"/>
        <v>A</v>
      </c>
      <c r="U140" s="13" t="str">
        <f ca="1"/>
        <v>A</v>
      </c>
      <c r="V140" s="13" t="str">
        <f ca="1"/>
        <v>N</v>
      </c>
      <c r="W140" s="13">
        <f ca="1"/>
        <v>1.0318706272712139</v>
      </c>
      <c r="X140" s="13" t="str">
        <f ca="1"/>
        <v>UTILS</v>
      </c>
      <c r="Y140" s="13" t="str">
        <f ca="1"/>
        <v>EUSA5</v>
      </c>
      <c r="Z140" s="13">
        <f ca="1"/>
        <v>95.199996948242188</v>
      </c>
      <c r="AA140" s="13">
        <f ca="1"/>
        <v>58.099996948242186</v>
      </c>
      <c r="AB140" s="15">
        <f ca="1"/>
        <v>4.6136986301369864</v>
      </c>
      <c r="AC140" s="13">
        <f ca="1"/>
        <v>8</v>
      </c>
      <c r="AD140" s="13" t="str">
        <f ca="1"/>
        <v>A</v>
      </c>
      <c r="AE140" s="13">
        <f ca="1"/>
        <v>58</v>
      </c>
      <c r="BL140" s="13">
        <v>0</v>
      </c>
    </row>
    <row r="141" spans="5:64" x14ac:dyDescent="0.25">
      <c r="E141" s="13" t="str">
        <f ca="1"/>
        <v>XS0943370543 Corp</v>
      </c>
      <c r="F141" s="13" t="str">
        <f ca="1"/>
        <v>XS0943370543 Corp</v>
      </c>
      <c r="G141" s="13" t="str">
        <f ca="1"/>
        <v>XS0943370543</v>
      </c>
      <c r="H141" s="13" t="str">
        <f ca="1"/>
        <v>ORSTED 6 1/4 06/26/13</v>
      </c>
      <c r="I141" s="13" t="str">
        <f ca="1"/>
        <v>ORSTED</v>
      </c>
      <c r="J141" s="13">
        <f ca="1"/>
        <v>6.25</v>
      </c>
      <c r="K141" s="18">
        <f ca="1"/>
        <v>45103</v>
      </c>
      <c r="L141" s="19" t="str">
        <f ca="1"/>
        <v>CALLABLE</v>
      </c>
      <c r="M141" s="19" t="str">
        <f ca="1"/>
        <v>EUR</v>
      </c>
      <c r="N141" s="19">
        <f ca="1"/>
        <v>700000000</v>
      </c>
      <c r="O141" s="19" t="str">
        <f ca="1"/>
        <v>Utilities</v>
      </c>
      <c r="P141" s="19" t="str">
        <f ca="1"/>
        <v>ORSTED 6 1/4 06/26/13 nc-23</v>
      </c>
      <c r="Q141" s="14">
        <f ca="1"/>
        <v>156.05523222001159</v>
      </c>
      <c r="R141" s="14">
        <f ca="1"/>
        <v>156.13616943359375</v>
      </c>
      <c r="S141" s="13" t="str">
        <f ca="1"/>
        <v>Baa3</v>
      </c>
      <c r="T141" s="13" t="str">
        <f ca="1"/>
        <v>BB+</v>
      </c>
      <c r="U141" s="13" t="str">
        <f ca="1"/>
        <v>BB+</v>
      </c>
      <c r="V141" s="13" t="str">
        <f ca="1"/>
        <v>N</v>
      </c>
      <c r="W141" s="13">
        <f ca="1"/>
        <v>0.99948162418819564</v>
      </c>
      <c r="X141" s="13" t="str">
        <f ca="1"/>
        <v>UTILS</v>
      </c>
      <c r="Y141" s="13" t="str">
        <f ca="1"/>
        <v>EUSA5</v>
      </c>
      <c r="Z141" s="13">
        <f ca="1"/>
        <v>475</v>
      </c>
      <c r="AA141" s="13">
        <f ca="1"/>
        <v>437.9</v>
      </c>
      <c r="AB141" s="15">
        <f ca="1"/>
        <v>2.8520547945205479</v>
      </c>
      <c r="AC141" s="13">
        <f ca="1"/>
        <v>13</v>
      </c>
      <c r="AD141" s="13" t="str">
        <f ca="1"/>
        <v>BB+</v>
      </c>
      <c r="AE141" s="13">
        <f ca="1"/>
        <v>15</v>
      </c>
      <c r="BL141" s="13">
        <v>0</v>
      </c>
    </row>
    <row r="142" spans="5:64" x14ac:dyDescent="0.25">
      <c r="E142" s="13" t="str">
        <f ca="1"/>
        <v>XS1720192696 Corp</v>
      </c>
      <c r="F142" s="13" t="str">
        <f ca="1"/>
        <v>XS1720192696 Corp</v>
      </c>
      <c r="G142" s="13" t="str">
        <f ca="1"/>
        <v>XS1720192696</v>
      </c>
      <c r="H142" s="13" t="str">
        <f ca="1"/>
        <v>ORSTED 2 1/4 11/24/17</v>
      </c>
      <c r="I142" s="13" t="str">
        <f ca="1"/>
        <v>ORSTED</v>
      </c>
      <c r="J142" s="13">
        <f ca="1"/>
        <v>2.25</v>
      </c>
      <c r="K142" s="18">
        <f ca="1"/>
        <v>45528</v>
      </c>
      <c r="L142" s="19" t="str">
        <f ca="1"/>
        <v>CALLABLE</v>
      </c>
      <c r="M142" s="19" t="str">
        <f ca="1"/>
        <v>EUR</v>
      </c>
      <c r="N142" s="19">
        <f ca="1"/>
        <v>500000000</v>
      </c>
      <c r="O142" s="19" t="str">
        <f ca="1"/>
        <v>Utilities</v>
      </c>
      <c r="P142" s="19" t="str">
        <f ca="1"/>
        <v>ORSTED 2 1/4 11/24/17 nc-24</v>
      </c>
      <c r="Q142" s="14">
        <f ca="1"/>
        <v>168.06100691554008</v>
      </c>
      <c r="R142" s="14">
        <f ca="1"/>
        <v>162.9061279296875</v>
      </c>
      <c r="S142" s="13" t="str">
        <f ca="1"/>
        <v>Baa3</v>
      </c>
      <c r="T142" s="13" t="str">
        <f ca="1"/>
        <v>BB+</v>
      </c>
      <c r="U142" s="13" t="str">
        <f ca="1"/>
        <v>BB+</v>
      </c>
      <c r="V142" s="13" t="str">
        <f ca="1"/>
        <v>Y</v>
      </c>
      <c r="W142" s="13">
        <f ca="1"/>
        <v>1.0316432478714213</v>
      </c>
      <c r="X142" s="13" t="str">
        <f ca="1"/>
        <v>UTILS</v>
      </c>
      <c r="Y142" s="13" t="str">
        <f ca="1"/>
        <v>EUSA5</v>
      </c>
      <c r="Z142" s="13">
        <f ca="1"/>
        <v>189.89999389648438</v>
      </c>
      <c r="AA142" s="13">
        <f ca="1"/>
        <v>152.79999389648438</v>
      </c>
      <c r="AB142" s="15">
        <f ca="1"/>
        <v>4.0164383561643833</v>
      </c>
      <c r="AC142" s="13">
        <f ca="1"/>
        <v>13</v>
      </c>
      <c r="AD142" s="13" t="str">
        <f ca="1"/>
        <v>BB+</v>
      </c>
      <c r="AE142" s="13">
        <f ca="1"/>
        <v>15</v>
      </c>
      <c r="BL142" s="13">
        <v>0</v>
      </c>
    </row>
    <row r="143" spans="5:64" x14ac:dyDescent="0.25">
      <c r="E143" s="13" t="str">
        <f ca="1"/>
        <v>XS2010036874 Corp</v>
      </c>
      <c r="F143" s="13" t="str">
        <f ca="1"/>
        <v>XS2010036874 Corp</v>
      </c>
      <c r="G143" s="13" t="str">
        <f ca="1"/>
        <v>XS2010036874</v>
      </c>
      <c r="H143" s="13" t="str">
        <f ca="1"/>
        <v>ORSTED 1 3/4 12/09/19</v>
      </c>
      <c r="I143" s="13" t="str">
        <f ca="1"/>
        <v>ORSTED</v>
      </c>
      <c r="J143" s="13">
        <f ca="1"/>
        <v>1.75</v>
      </c>
      <c r="K143" s="18">
        <f ca="1"/>
        <v>46639</v>
      </c>
      <c r="L143" s="19" t="str">
        <f ca="1"/>
        <v>CALLABLE</v>
      </c>
      <c r="M143" s="19" t="str">
        <f ca="1"/>
        <v>EUR</v>
      </c>
      <c r="N143" s="19">
        <f ca="1"/>
        <v>600000000</v>
      </c>
      <c r="O143" s="19" t="str">
        <f ca="1"/>
        <v>Utilities</v>
      </c>
      <c r="P143" s="19" t="str">
        <f ca="1"/>
        <v>ORSTED 1 3/4 12/09/19 nc-27</v>
      </c>
      <c r="Q143" s="14">
        <f ca="1"/>
        <v>193.7432479539417</v>
      </c>
      <c r="R143" s="14">
        <f ca="1"/>
        <v>193.75592041015625</v>
      </c>
      <c r="S143" s="13" t="str">
        <f ca="1"/>
        <v>Baa3</v>
      </c>
      <c r="T143" s="13" t="str">
        <f ca="1"/>
        <v>BB+</v>
      </c>
      <c r="U143" s="13" t="str">
        <f ca="1"/>
        <v>BB+</v>
      </c>
      <c r="V143" s="13" t="str">
        <f ca="1"/>
        <v>Y</v>
      </c>
      <c r="W143" s="13">
        <f ca="1"/>
        <v>0.99993459577293065</v>
      </c>
      <c r="X143" s="13" t="str">
        <f ca="1"/>
        <v>UTILS</v>
      </c>
      <c r="Y143" s="13" t="str">
        <f ca="1"/>
        <v>EUAMDB05</v>
      </c>
      <c r="Z143" s="13">
        <f ca="1"/>
        <v>195.19999694824219</v>
      </c>
      <c r="AA143" s="13">
        <f ca="1"/>
        <v>161.19999694824219</v>
      </c>
      <c r="AB143" s="15">
        <f ca="1"/>
        <v>7.0602739726027401</v>
      </c>
      <c r="AC143" s="13">
        <f ca="1"/>
        <v>13</v>
      </c>
      <c r="AD143" s="13" t="str">
        <f ca="1"/>
        <v>BB+</v>
      </c>
      <c r="AE143" s="13">
        <f ca="1"/>
        <v>15</v>
      </c>
      <c r="BL143" s="13">
        <v>0</v>
      </c>
    </row>
    <row r="144" spans="5:64" x14ac:dyDescent="0.25">
      <c r="E144" s="13" t="str">
        <f ca="1"/>
        <v>XS1141810991 Corp</v>
      </c>
      <c r="F144" s="13" t="str">
        <f ca="1"/>
        <v>XS1141810991 Corp</v>
      </c>
      <c r="G144" s="13" t="str">
        <f ca="1"/>
        <v>XS1141810991</v>
      </c>
      <c r="H144" s="13" t="str">
        <f ca="1"/>
        <v>STEDIN 3 1/4 PERP</v>
      </c>
      <c r="I144" s="13" t="str">
        <f ca="1"/>
        <v>STEDIN</v>
      </c>
      <c r="J144" s="13">
        <f ca="1"/>
        <v>3.25</v>
      </c>
      <c r="K144" s="18">
        <f ca="1"/>
        <v>44531</v>
      </c>
      <c r="L144" s="19" t="str">
        <f ca="1"/>
        <v>PERP/CALL</v>
      </c>
      <c r="M144" s="19" t="str">
        <f ca="1"/>
        <v>EUR</v>
      </c>
      <c r="N144" s="19">
        <f ca="1"/>
        <v>500000000</v>
      </c>
      <c r="O144" s="19" t="str">
        <f ca="1"/>
        <v>Utilities</v>
      </c>
      <c r="P144" s="19" t="str">
        <f ca="1"/>
        <v>STEDIN 3 1/4 PERP nc-21</v>
      </c>
      <c r="Q144" s="14">
        <f ca="1"/>
        <v>196.93214176142538</v>
      </c>
      <c r="R144" s="14">
        <f ca="1"/>
        <v>194.12144470214844</v>
      </c>
      <c r="S144" s="13" t="str">
        <f ca="1"/>
        <v>-</v>
      </c>
      <c r="T144" s="13" t="str">
        <f ca="1"/>
        <v>BBB</v>
      </c>
      <c r="U144" s="13" t="str">
        <f ca="1"/>
        <v>NR</v>
      </c>
      <c r="V144" s="13" t="str">
        <f ca="1"/>
        <v>N</v>
      </c>
      <c r="W144" s="13">
        <f ca="1"/>
        <v>1.0144790652242959</v>
      </c>
      <c r="X144" s="13" t="str">
        <f ca="1"/>
        <v>UTILS</v>
      </c>
      <c r="Y144" s="13" t="str">
        <f ca="1"/>
        <v>EUSA5</v>
      </c>
      <c r="Z144" s="13">
        <f ca="1"/>
        <v>275</v>
      </c>
      <c r="AA144" s="13">
        <f ca="1"/>
        <v>237.9</v>
      </c>
      <c r="AB144" s="15">
        <f ca="1"/>
        <v>1.284931506849315</v>
      </c>
      <c r="AC144" s="13">
        <f ca="1"/>
        <v>11</v>
      </c>
      <c r="AD144" s="13" t="str">
        <f ca="1"/>
        <v>BBB</v>
      </c>
      <c r="AE144" s="13">
        <f ca="1"/>
        <v>61</v>
      </c>
      <c r="BL144" s="13">
        <v>0</v>
      </c>
    </row>
    <row r="145" spans="5:64" x14ac:dyDescent="0.25">
      <c r="E145" s="13" t="str">
        <f ca="1"/>
        <v>PTEDPKOM0034 Corp</v>
      </c>
      <c r="F145" s="13" t="str">
        <f ca="1"/>
        <v>PTEDPKOM0034 Corp</v>
      </c>
      <c r="G145" s="13" t="str">
        <f ca="1"/>
        <v>PTEDPKOM0034</v>
      </c>
      <c r="H145" s="13" t="str">
        <f ca="1"/>
        <v>EDPPL 4.496 04/30/79</v>
      </c>
      <c r="I145" s="13" t="str">
        <f ca="1"/>
        <v>EDPPL</v>
      </c>
      <c r="J145" s="13">
        <f ca="1"/>
        <v>4.4960000000000004</v>
      </c>
      <c r="K145" s="18">
        <f ca="1"/>
        <v>45321</v>
      </c>
      <c r="L145" s="19" t="str">
        <f ca="1"/>
        <v>CALLABLE</v>
      </c>
      <c r="M145" s="19" t="str">
        <f ca="1"/>
        <v>EUR</v>
      </c>
      <c r="N145" s="19">
        <f ca="1"/>
        <v>1000000000</v>
      </c>
      <c r="O145" s="19" t="str">
        <f ca="1"/>
        <v>Utilities</v>
      </c>
      <c r="P145" s="19" t="str">
        <f ca="1"/>
        <v>EDPPL 4.496 04/30/79 nc-24</v>
      </c>
      <c r="Q145" s="14">
        <f ca="1"/>
        <v>241.1626789689675</v>
      </c>
      <c r="R145" s="14">
        <f ca="1"/>
        <v>225.51524353027344</v>
      </c>
      <c r="S145" s="13" t="str">
        <f ca="1"/>
        <v>Ba2</v>
      </c>
      <c r="T145" s="13" t="str">
        <f ca="1"/>
        <v>BB</v>
      </c>
      <c r="U145" s="13" t="str">
        <f ca="1"/>
        <v>BB</v>
      </c>
      <c r="V145" s="13" t="str">
        <f ca="1"/>
        <v>Y</v>
      </c>
      <c r="W145" s="13">
        <f ca="1"/>
        <v>1.0693852672384585</v>
      </c>
      <c r="X145" s="13" t="str">
        <f ca="1"/>
        <v>UTILS</v>
      </c>
      <c r="Y145" s="13" t="str">
        <f ca="1"/>
        <v>EUSA5</v>
      </c>
      <c r="Z145" s="13">
        <f ca="1"/>
        <v>428.70001220703131</v>
      </c>
      <c r="AA145" s="13">
        <f ca="1"/>
        <v>391.60001220703128</v>
      </c>
      <c r="AB145" s="15">
        <f ca="1"/>
        <v>3.4493150684931506</v>
      </c>
      <c r="AC145" s="13">
        <f ca="1"/>
        <v>14</v>
      </c>
      <c r="AD145" s="13" t="str">
        <f ca="1"/>
        <v>BB</v>
      </c>
      <c r="AE145" s="13">
        <f ca="1"/>
        <v>60</v>
      </c>
      <c r="BL145" s="13">
        <v>0</v>
      </c>
    </row>
    <row r="146" spans="5:64" x14ac:dyDescent="0.25">
      <c r="E146" s="13" t="str">
        <f ca="1"/>
        <v>PTEDPLOM0017 Corp</v>
      </c>
      <c r="F146" s="13" t="str">
        <f ca="1"/>
        <v>PTEDPLOM0017 Corp</v>
      </c>
      <c r="G146" s="13" t="str">
        <f ca="1"/>
        <v>PTEDPLOM0017</v>
      </c>
      <c r="H146" s="13" t="str">
        <f ca="1"/>
        <v>EDPPL 1.7 07/20/80</v>
      </c>
      <c r="I146" s="13" t="str">
        <f ca="1"/>
        <v>EDPPL</v>
      </c>
      <c r="J146" s="13">
        <f ca="1"/>
        <v>1.7</v>
      </c>
      <c r="K146" s="18">
        <f ca="1"/>
        <v>45767</v>
      </c>
      <c r="L146" s="19" t="str">
        <f ca="1"/>
        <v>CALLABLE</v>
      </c>
      <c r="M146" s="19" t="str">
        <f ca="1"/>
        <v>EUR</v>
      </c>
      <c r="N146" s="19">
        <f ca="1"/>
        <v>750000000</v>
      </c>
      <c r="O146" s="19" t="str">
        <f ca="1"/>
        <v>Utilities</v>
      </c>
      <c r="P146" s="19" t="str">
        <f ca="1"/>
        <v>EDPPL 1.7 07/20/80 nc-25</v>
      </c>
      <c r="Q146" s="14">
        <f ca="1"/>
        <v>270.72144682720312</v>
      </c>
      <c r="R146" s="14">
        <f ca="1"/>
        <v>195.90855407714844</v>
      </c>
      <c r="S146" s="13" t="str">
        <f ca="1"/>
        <v>Ba2</v>
      </c>
      <c r="T146" s="13" t="str">
        <f ca="1"/>
        <v>BB</v>
      </c>
      <c r="U146" s="13" t="str">
        <f ca="1"/>
        <v>BB</v>
      </c>
      <c r="V146" s="13" t="str">
        <f ca="1"/>
        <v>Y</v>
      </c>
      <c r="W146" s="13">
        <f ca="1"/>
        <v>1.3818766010625219</v>
      </c>
      <c r="X146" s="13" t="str">
        <f ca="1"/>
        <v>UTILS</v>
      </c>
      <c r="Y146" s="13" t="str">
        <f ca="1"/>
        <v>EUSA5</v>
      </c>
      <c r="Z146" s="13">
        <f ca="1"/>
        <v>184.39999389648438</v>
      </c>
      <c r="AA146" s="13">
        <f ca="1"/>
        <v>147.29999389648438</v>
      </c>
      <c r="AB146" s="15">
        <f ca="1"/>
        <v>4.6712328767123283</v>
      </c>
      <c r="AC146" s="13">
        <f ca="1"/>
        <v>14</v>
      </c>
      <c r="AD146" s="13" t="str">
        <f ca="1"/>
        <v>BB</v>
      </c>
      <c r="AE146" s="13">
        <f ca="1"/>
        <v>60</v>
      </c>
      <c r="BL146" s="13">
        <v>0</v>
      </c>
    </row>
    <row r="147" spans="5:64" x14ac:dyDescent="0.25">
      <c r="E147" s="13" t="str">
        <f ca="1"/>
        <v>BE0002597756 Corp</v>
      </c>
      <c r="F147" s="13" t="str">
        <f ca="1"/>
        <v>BE0002597756 Corp</v>
      </c>
      <c r="G147" s="13" t="str">
        <f ca="1"/>
        <v>BE0002597756</v>
      </c>
      <c r="H147" s="13" t="str">
        <f ca="1"/>
        <v>ELIASO 2 3/4 PERP</v>
      </c>
      <c r="I147" s="13" t="str">
        <f ca="1"/>
        <v>ELIASO</v>
      </c>
      <c r="J147" s="13">
        <f ca="1"/>
        <v>2.75</v>
      </c>
      <c r="K147" s="18">
        <f ca="1"/>
        <v>45174</v>
      </c>
      <c r="L147" s="19" t="str">
        <f ca="1"/>
        <v>PERP/CALL</v>
      </c>
      <c r="M147" s="19" t="str">
        <f ca="1"/>
        <v>EUR</v>
      </c>
      <c r="N147" s="19">
        <f ca="1"/>
        <v>700000000</v>
      </c>
      <c r="O147" s="19" t="str">
        <f ca="1"/>
        <v>Utilities</v>
      </c>
      <c r="P147" s="19" t="str">
        <f ca="1"/>
        <v>ELIASO 2 3/4 PERP nc-23</v>
      </c>
      <c r="Q147" s="14">
        <f ca="1"/>
        <v>183.41111135440528</v>
      </c>
      <c r="R147" s="14">
        <f ca="1"/>
        <v>173.72381591796875</v>
      </c>
      <c r="S147" s="13" t="str">
        <f ca="1"/>
        <v>-</v>
      </c>
      <c r="T147" s="13" t="str">
        <f ca="1"/>
        <v>BBB-</v>
      </c>
      <c r="U147" s="13" t="str">
        <f ca="1"/>
        <v>NR</v>
      </c>
      <c r="V147" s="13" t="str">
        <f ca="1"/>
        <v>N</v>
      </c>
      <c r="W147" s="13">
        <f ca="1"/>
        <v>1.0557626217525109</v>
      </c>
      <c r="X147" s="13" t="str">
        <f ca="1"/>
        <v>UTILS</v>
      </c>
      <c r="Y147" s="13" t="str">
        <f ca="1"/>
        <v>EUSA5</v>
      </c>
      <c r="Z147" s="13">
        <f ca="1"/>
        <v>242</v>
      </c>
      <c r="AA147" s="13">
        <f ca="1"/>
        <v>204.9</v>
      </c>
      <c r="AB147" s="15">
        <f ca="1"/>
        <v>3.0465753424657533</v>
      </c>
      <c r="AC147" s="13">
        <f ca="1"/>
        <v>12</v>
      </c>
      <c r="AD147" s="13" t="str">
        <f ca="1"/>
        <v>BBB-</v>
      </c>
      <c r="AE147" s="13">
        <f ca="1"/>
        <v>62</v>
      </c>
      <c r="BL147" s="13">
        <v>0</v>
      </c>
    </row>
    <row r="148" spans="5:64" x14ac:dyDescent="0.25">
      <c r="BL148" s="13">
        <v>0</v>
      </c>
    </row>
    <row r="149" spans="5:64" x14ac:dyDescent="0.25">
      <c r="BL149" s="13">
        <v>0</v>
      </c>
    </row>
    <row r="150" spans="5:64" x14ac:dyDescent="0.25">
      <c r="P150" s="19" t="s">
        <v>261</v>
      </c>
      <c r="Q150" s="14" t="s">
        <v>260</v>
      </c>
      <c r="BL150" s="13">
        <v>0</v>
      </c>
    </row>
    <row r="151" spans="5:64" x14ac:dyDescent="0.25">
      <c r="P151" s="19" t="s">
        <v>259</v>
      </c>
      <c r="Q151" s="14">
        <f ca="1">AVERAGEIF(V87:V147,"N",Q87:Q147)</f>
        <v>211.16576731463704</v>
      </c>
      <c r="BL151" s="13">
        <v>1</v>
      </c>
    </row>
    <row r="152" spans="5:64" x14ac:dyDescent="0.25">
      <c r="P152" s="19" t="s">
        <v>254</v>
      </c>
      <c r="Q152" s="14">
        <f ca="1">AVERAGEIF(V87:V147,"Y",Q87:Q147)</f>
        <v>191.36688504207319</v>
      </c>
      <c r="BL152" s="13">
        <v>1</v>
      </c>
    </row>
    <row r="153" spans="5:64" x14ac:dyDescent="0.25">
      <c r="BL153" s="13">
        <v>1</v>
      </c>
    </row>
    <row r="154" spans="5:64" x14ac:dyDescent="0.25">
      <c r="P154" s="19" t="s">
        <v>249</v>
      </c>
      <c r="Q154" s="14">
        <f ca="1">Q151-Q152</f>
        <v>19.798882272563844</v>
      </c>
      <c r="BL154" s="13">
        <v>0</v>
      </c>
    </row>
    <row r="155" spans="5:64" x14ac:dyDescent="0.25">
      <c r="BL155" s="13">
        <v>1</v>
      </c>
    </row>
    <row r="156" spans="5:64" x14ac:dyDescent="0.25">
      <c r="BL156" s="13">
        <v>1</v>
      </c>
    </row>
    <row r="157" spans="5:64" x14ac:dyDescent="0.25">
      <c r="BL157" s="13">
        <v>0</v>
      </c>
    </row>
    <row r="158" spans="5:64" x14ac:dyDescent="0.25">
      <c r="BL158" s="13">
        <v>0</v>
      </c>
    </row>
    <row r="159" spans="5:64" x14ac:dyDescent="0.25">
      <c r="BL159" s="13">
        <v>0</v>
      </c>
    </row>
    <row r="160" spans="5:64" x14ac:dyDescent="0.25">
      <c r="BL160" s="13">
        <v>0</v>
      </c>
    </row>
    <row r="161" spans="64:64" x14ac:dyDescent="0.25">
      <c r="BL161" s="13">
        <v>0</v>
      </c>
    </row>
    <row r="162" spans="64:64" x14ac:dyDescent="0.25">
      <c r="BL162" s="13">
        <v>0</v>
      </c>
    </row>
    <row r="163" spans="64:64" x14ac:dyDescent="0.25">
      <c r="BL163" s="13">
        <v>0</v>
      </c>
    </row>
    <row r="164" spans="64:64" x14ac:dyDescent="0.25">
      <c r="BL164" s="13">
        <v>0</v>
      </c>
    </row>
    <row r="165" spans="64:64" x14ac:dyDescent="0.25">
      <c r="BL165" s="13">
        <v>0</v>
      </c>
    </row>
    <row r="166" spans="64:64" x14ac:dyDescent="0.25">
      <c r="BL166" s="13">
        <v>0</v>
      </c>
    </row>
    <row r="167" spans="64:64" x14ac:dyDescent="0.25">
      <c r="BL167" s="13">
        <v>0</v>
      </c>
    </row>
    <row r="168" spans="64:64" x14ac:dyDescent="0.25">
      <c r="BL168" s="13">
        <v>0</v>
      </c>
    </row>
    <row r="169" spans="64:64" x14ac:dyDescent="0.25">
      <c r="BL169" s="13">
        <v>0</v>
      </c>
    </row>
    <row r="170" spans="64:64" x14ac:dyDescent="0.25">
      <c r="BL170" s="13">
        <v>0</v>
      </c>
    </row>
    <row r="171" spans="64:64" x14ac:dyDescent="0.25">
      <c r="BL171" s="13">
        <v>0</v>
      </c>
    </row>
    <row r="172" spans="64:64" x14ac:dyDescent="0.25">
      <c r="BL172" s="13">
        <v>0</v>
      </c>
    </row>
    <row r="173" spans="64:64" x14ac:dyDescent="0.25">
      <c r="BL173" s="13">
        <v>0</v>
      </c>
    </row>
    <row r="174" spans="64:64" x14ac:dyDescent="0.25">
      <c r="BL174" s="13">
        <v>0</v>
      </c>
    </row>
    <row r="175" spans="64:64" x14ac:dyDescent="0.25">
      <c r="BL175" s="13">
        <v>0</v>
      </c>
    </row>
    <row r="176" spans="64:64" x14ac:dyDescent="0.25">
      <c r="BL176" s="13">
        <v>0</v>
      </c>
    </row>
    <row r="177" spans="64:64" x14ac:dyDescent="0.25">
      <c r="BL177" s="13">
        <v>0</v>
      </c>
    </row>
    <row r="178" spans="64:64" x14ac:dyDescent="0.25">
      <c r="BL178" s="13">
        <v>0</v>
      </c>
    </row>
    <row r="179" spans="64:64" x14ac:dyDescent="0.25">
      <c r="BL179" s="13">
        <v>0</v>
      </c>
    </row>
    <row r="180" spans="64:64" x14ac:dyDescent="0.25">
      <c r="BL180" s="13">
        <v>0</v>
      </c>
    </row>
    <row r="181" spans="64:64" x14ac:dyDescent="0.25">
      <c r="BL181" s="13">
        <v>0</v>
      </c>
    </row>
    <row r="182" spans="64:64" x14ac:dyDescent="0.25">
      <c r="BL182" s="13">
        <v>0</v>
      </c>
    </row>
    <row r="183" spans="64:64" x14ac:dyDescent="0.25">
      <c r="BL183" s="13">
        <v>0</v>
      </c>
    </row>
    <row r="184" spans="64:64" x14ac:dyDescent="0.25">
      <c r="BL184" s="13">
        <v>0</v>
      </c>
    </row>
    <row r="185" spans="64:64" x14ac:dyDescent="0.25">
      <c r="BL185" s="13">
        <v>0</v>
      </c>
    </row>
    <row r="186" spans="64:64" x14ac:dyDescent="0.25">
      <c r="BL186" s="13">
        <v>0</v>
      </c>
    </row>
    <row r="187" spans="64:64" x14ac:dyDescent="0.25">
      <c r="BL187" s="13">
        <v>0</v>
      </c>
    </row>
    <row r="188" spans="64:64" x14ac:dyDescent="0.25">
      <c r="BL188" s="13">
        <v>0</v>
      </c>
    </row>
    <row r="189" spans="64:64" x14ac:dyDescent="0.25">
      <c r="BL189" s="13">
        <v>0</v>
      </c>
    </row>
    <row r="190" spans="64:64" x14ac:dyDescent="0.25">
      <c r="BL190" s="13">
        <v>0</v>
      </c>
    </row>
    <row r="191" spans="64:64" x14ac:dyDescent="0.25">
      <c r="BL191" s="13">
        <v>0</v>
      </c>
    </row>
    <row r="192" spans="64:64" x14ac:dyDescent="0.25">
      <c r="BL192" s="13">
        <v>0</v>
      </c>
    </row>
    <row r="193" spans="64:64" x14ac:dyDescent="0.25">
      <c r="BL193" s="13">
        <v>0</v>
      </c>
    </row>
    <row r="194" spans="64:64" x14ac:dyDescent="0.25">
      <c r="BL194" s="13">
        <v>0</v>
      </c>
    </row>
    <row r="195" spans="64:64" x14ac:dyDescent="0.25">
      <c r="BL195" s="13">
        <v>0</v>
      </c>
    </row>
    <row r="196" spans="64:64" x14ac:dyDescent="0.25">
      <c r="BL196" s="13">
        <v>0</v>
      </c>
    </row>
    <row r="197" spans="64:64" x14ac:dyDescent="0.25">
      <c r="BL197" s="13">
        <v>0</v>
      </c>
    </row>
    <row r="198" spans="64:64" x14ac:dyDescent="0.25">
      <c r="BL198" s="13">
        <v>0</v>
      </c>
    </row>
    <row r="199" spans="64:64" x14ac:dyDescent="0.25">
      <c r="BL199" s="13">
        <v>0</v>
      </c>
    </row>
    <row r="200" spans="64:64" x14ac:dyDescent="0.25">
      <c r="BL200" s="13">
        <v>0</v>
      </c>
    </row>
    <row r="201" spans="64:64" x14ac:dyDescent="0.25">
      <c r="BL201" s="13">
        <v>0</v>
      </c>
    </row>
    <row r="202" spans="64:64" x14ac:dyDescent="0.25">
      <c r="BL202" s="13">
        <v>0</v>
      </c>
    </row>
  </sheetData>
  <conditionalFormatting sqref="V1:V1048576">
    <cfRule type="containsText" dxfId="3" priority="8" operator="containsText" text="y">
      <formula>NOT(ISERROR(SEARCH("y",V1)))</formula>
    </cfRule>
  </conditionalFormatting>
  <conditionalFormatting sqref="Q1:Q1048576">
    <cfRule type="expression" dxfId="2" priority="7">
      <formula>V1="y"</formula>
    </cfRule>
  </conditionalFormatting>
  <conditionalFormatting sqref="R1:R1048576">
    <cfRule type="expression" dxfId="1" priority="6">
      <formula>V1="y"</formula>
    </cfRule>
  </conditionalFormatting>
  <conditionalFormatting sqref="I1:P1048576">
    <cfRule type="expression" dxfId="0" priority="4">
      <formula>$V1="y"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tkrBBG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darren</dc:creator>
  <cp:lastModifiedBy>Darren Lefcoe</cp:lastModifiedBy>
  <dcterms:created xsi:type="dcterms:W3CDTF">2020-08-18T17:07:59Z</dcterms:created>
  <dcterms:modified xsi:type="dcterms:W3CDTF">2020-08-19T09:01:12Z</dcterms:modified>
</cp:coreProperties>
</file>